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202300"/>
  <mc:AlternateContent xmlns:mc="http://schemas.openxmlformats.org/markup-compatibility/2006">
    <mc:Choice Requires="x15">
      <x15ac:absPath xmlns:x15ac="http://schemas.microsoft.com/office/spreadsheetml/2010/11/ac" url="C:\Users\si17937\Desktop\"/>
    </mc:Choice>
  </mc:AlternateContent>
  <xr:revisionPtr revIDLastSave="0" documentId="8_{EAB5DA5A-D769-47BA-8070-A26C9A7E49B8}" xr6:coauthVersionLast="47" xr6:coauthVersionMax="47" xr10:uidLastSave="{00000000-0000-0000-0000-000000000000}"/>
  <bookViews>
    <workbookView xWindow="-120" yWindow="-120" windowWidth="29040" windowHeight="15840" activeTab="2" xr2:uid="{9834198C-008A-4ED8-8BAA-49D89D27C201}"/>
  </bookViews>
  <sheets>
    <sheet name="직무별SkillSet" sheetId="1" r:id="rId1"/>
    <sheet name="Self Review" sheetId="2" r:id="rId2"/>
    <sheet name="교육DB" sheetId="3" r:id="rId3"/>
  </sheets>
  <definedNames>
    <definedName name="_xlnm._FilterDatabase" localSheetId="2" hidden="1">교육DB!$D$1:$M$497</definedName>
    <definedName name="_xlnm.Print_Area" localSheetId="2">교육DB!$B$1:$N$497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73" i="3" l="1"/>
  <c r="H469" i="3"/>
  <c r="H447" i="3"/>
  <c r="H445" i="3"/>
  <c r="H441" i="3"/>
  <c r="H440" i="3"/>
  <c r="H390" i="3"/>
  <c r="H348" i="3"/>
  <c r="H323" i="3"/>
  <c r="H312" i="3"/>
  <c r="H280" i="3"/>
  <c r="H270" i="3"/>
  <c r="H267" i="3"/>
  <c r="H226"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5" i="3"/>
  <c r="H74" i="3"/>
  <c r="H73" i="3"/>
  <c r="H72" i="3"/>
  <c r="H71" i="3"/>
  <c r="H70" i="3"/>
  <c r="H69" i="3"/>
  <c r="H68" i="3"/>
  <c r="H67" i="3"/>
  <c r="H66" i="3"/>
  <c r="H65" i="3"/>
  <c r="H64" i="3"/>
  <c r="H63" i="3"/>
  <c r="H62" i="3"/>
  <c r="H61" i="3"/>
  <c r="H60" i="3"/>
  <c r="H59" i="3"/>
  <c r="H58" i="3"/>
  <c r="H57" i="3"/>
  <c r="H56" i="3"/>
  <c r="H54" i="3"/>
  <c r="H50" i="3"/>
  <c r="H49" i="3"/>
  <c r="H48" i="3"/>
  <c r="H47" i="3"/>
  <c r="H46" i="3"/>
  <c r="H45" i="3"/>
  <c r="H44" i="3"/>
  <c r="H43" i="3"/>
  <c r="H42" i="3"/>
  <c r="H41" i="3"/>
  <c r="H40" i="3"/>
  <c r="H39" i="3"/>
  <c r="H38" i="3"/>
  <c r="H17" i="3"/>
  <c r="H14" i="3"/>
  <c r="H4" i="3"/>
  <c r="E33" i="2"/>
  <c r="F33" i="2"/>
  <c r="F3" i="2" s="1"/>
  <c r="F25" i="2" l="1"/>
  <c r="F21" i="2"/>
  <c r="F2" i="2"/>
  <c r="F28" i="2"/>
  <c r="F24" i="2"/>
  <c r="F20" i="2"/>
  <c r="F16" i="2"/>
  <c r="F12" i="2"/>
  <c r="F8" i="2"/>
  <c r="F31" i="2"/>
  <c r="F27" i="2"/>
  <c r="F23" i="2"/>
  <c r="F19" i="2"/>
  <c r="F15" i="2"/>
  <c r="F11" i="2"/>
  <c r="F7" i="2"/>
  <c r="F30" i="2"/>
  <c r="F26" i="2"/>
  <c r="F22" i="2"/>
  <c r="F18" i="2"/>
  <c r="F14" i="2"/>
  <c r="F10" i="2"/>
  <c r="F6" i="2"/>
  <c r="F29" i="2"/>
  <c r="F17" i="2"/>
  <c r="F13" i="2"/>
  <c r="F9" i="2"/>
  <c r="F5" i="2"/>
  <c r="F4" i="2"/>
</calcChain>
</file>

<file path=xl/sharedStrings.xml><?xml version="1.0" encoding="utf-8"?>
<sst xmlns="http://schemas.openxmlformats.org/spreadsheetml/2006/main" count="4542" uniqueCount="1136">
  <si>
    <t>순위</t>
  </si>
  <si>
    <t>General Skill</t>
  </si>
  <si>
    <t>전략/기획</t>
  </si>
  <si>
    <t>성과관리</t>
  </si>
  <si>
    <t>사업개발</t>
  </si>
  <si>
    <t>마케팅/영업</t>
  </si>
  <si>
    <t>생산/기술</t>
  </si>
  <si>
    <t>구매/SCM</t>
  </si>
  <si>
    <t>재무/회계</t>
  </si>
  <si>
    <t>IP/법무</t>
  </si>
  <si>
    <t>R&amp;D</t>
  </si>
  <si>
    <t>Staff</t>
  </si>
  <si>
    <t>O/I, 최적화</t>
  </si>
  <si>
    <t>Trading</t>
  </si>
  <si>
    <t>Analytical thinking</t>
  </si>
  <si>
    <t>Creative thinking</t>
  </si>
  <si>
    <t>Resilience, Flexibility and agility</t>
  </si>
  <si>
    <t>Motivation and self-awareness</t>
  </si>
  <si>
    <t>Curiosity and lifelong learning</t>
  </si>
  <si>
    <t>Technological literacy</t>
  </si>
  <si>
    <t>Dependability and attention to detail</t>
  </si>
  <si>
    <t>Empathy and active listening</t>
  </si>
  <si>
    <t>Leadership and social influence</t>
  </si>
  <si>
    <t>Quality control</t>
  </si>
  <si>
    <t>Systems thinking</t>
  </si>
  <si>
    <t>Talent management</t>
  </si>
  <si>
    <t>Service orientation and customer service</t>
  </si>
  <si>
    <t>Resource management and operations</t>
  </si>
  <si>
    <t>AI and big data</t>
  </si>
  <si>
    <t>Reading, writing and mathematics</t>
  </si>
  <si>
    <t>Design and user experience</t>
  </si>
  <si>
    <t>Multi-lingualism</t>
  </si>
  <si>
    <t>Teaching and mentoring</t>
  </si>
  <si>
    <t>Programming</t>
  </si>
  <si>
    <t>Networks and cybersecurity</t>
  </si>
  <si>
    <t>Environmental stewardship</t>
  </si>
  <si>
    <t>Manual dexterity, endurance and precision</t>
  </si>
  <si>
    <t>Global citizenship</t>
  </si>
  <si>
    <t>Sensory-processing abilities</t>
  </si>
  <si>
    <t>Communication and speech</t>
  </si>
  <si>
    <t>Story telling</t>
  </si>
  <si>
    <t>Business insight</t>
  </si>
  <si>
    <t>MS Office (Excel, PPT, etc)</t>
  </si>
  <si>
    <t>Marketing and media</t>
  </si>
  <si>
    <t>HR</t>
    <phoneticPr fontId="1" type="noConversion"/>
  </si>
  <si>
    <t>분석적 사고</t>
    <phoneticPr fontId="1" type="noConversion"/>
  </si>
  <si>
    <t>창의적 사고</t>
  </si>
  <si>
    <t>유연성</t>
  </si>
  <si>
    <t>자기객관화</t>
  </si>
  <si>
    <t>Learning agility</t>
  </si>
  <si>
    <t>기술 활용 능력</t>
  </si>
  <si>
    <t>꼼꼼한 일처리</t>
  </si>
  <si>
    <t>경청</t>
  </si>
  <si>
    <t>리더십</t>
  </si>
  <si>
    <t>자기완결성</t>
  </si>
  <si>
    <t>논리적 문제해결</t>
  </si>
  <si>
    <t>인재관리</t>
  </si>
  <si>
    <t>고객관리</t>
    <phoneticPr fontId="1" type="noConversion"/>
  </si>
  <si>
    <t>자원관리</t>
  </si>
  <si>
    <t>AI/DT</t>
  </si>
  <si>
    <t>보고서 작성</t>
  </si>
  <si>
    <t>사용자 경험</t>
    <phoneticPr fontId="1" type="noConversion"/>
  </si>
  <si>
    <t>외국어</t>
    <phoneticPr fontId="1" type="noConversion"/>
  </si>
  <si>
    <t>인재 육성</t>
  </si>
  <si>
    <t>프로그래밍</t>
    <phoneticPr fontId="1" type="noConversion"/>
  </si>
  <si>
    <t>마케팅</t>
    <phoneticPr fontId="1" type="noConversion"/>
  </si>
  <si>
    <t>보안</t>
    <phoneticPr fontId="1" type="noConversion"/>
  </si>
  <si>
    <t>환경/보건</t>
    <phoneticPr fontId="1" type="noConversion"/>
  </si>
  <si>
    <t>손재주, 지구력, 정확성</t>
    <phoneticPr fontId="1" type="noConversion"/>
  </si>
  <si>
    <t>Global mindset</t>
    <phoneticPr fontId="1" type="noConversion"/>
  </si>
  <si>
    <t>직관적 일처리</t>
    <phoneticPr fontId="1" type="noConversion"/>
  </si>
  <si>
    <t>의사소통/발표</t>
    <phoneticPr fontId="1" type="noConversion"/>
  </si>
  <si>
    <t>Biz. 이해</t>
    <phoneticPr fontId="1" type="noConversion"/>
  </si>
  <si>
    <t>MS Office</t>
    <phoneticPr fontId="1" type="noConversion"/>
  </si>
  <si>
    <t>Self Review</t>
  </si>
  <si>
    <t>평균</t>
    <phoneticPr fontId="1" type="noConversion"/>
  </si>
  <si>
    <t>본인직무</t>
    <phoneticPr fontId="1" type="noConversion"/>
  </si>
  <si>
    <t>비교직무</t>
    <phoneticPr fontId="1" type="noConversion"/>
  </si>
  <si>
    <t>환산점수</t>
    <phoneticPr fontId="1" type="noConversion"/>
  </si>
  <si>
    <t>사업부</t>
    <phoneticPr fontId="1" type="noConversion"/>
  </si>
  <si>
    <t>본부</t>
    <phoneticPr fontId="1" type="noConversion"/>
  </si>
  <si>
    <t>부서명</t>
    <phoneticPr fontId="1" type="noConversion"/>
  </si>
  <si>
    <t>구분</t>
    <phoneticPr fontId="1" type="noConversion"/>
  </si>
  <si>
    <t>Level</t>
    <phoneticPr fontId="1" type="noConversion"/>
  </si>
  <si>
    <t>과정명</t>
    <phoneticPr fontId="1" type="noConversion"/>
  </si>
  <si>
    <t>교육주관/과정설명</t>
    <phoneticPr fontId="1" type="noConversion"/>
  </si>
  <si>
    <t>학습시간(분)</t>
    <phoneticPr fontId="1" type="noConversion"/>
  </si>
  <si>
    <t>비용(만원)</t>
    <phoneticPr fontId="1" type="noConversion"/>
  </si>
  <si>
    <t>대분류</t>
    <phoneticPr fontId="1" type="noConversion"/>
  </si>
  <si>
    <t>중분류</t>
    <phoneticPr fontId="1" type="noConversion"/>
  </si>
  <si>
    <t>소분류</t>
    <phoneticPr fontId="1" type="noConversion"/>
  </si>
  <si>
    <t>비고</t>
    <phoneticPr fontId="1" type="noConversion"/>
  </si>
  <si>
    <t>교육구분</t>
    <phoneticPr fontId="1" type="noConversion"/>
  </si>
  <si>
    <t>수강신청금액</t>
    <phoneticPr fontId="1" type="noConversion"/>
  </si>
  <si>
    <t>정산금액</t>
    <phoneticPr fontId="1" type="noConversion"/>
  </si>
  <si>
    <t>교육시간</t>
    <phoneticPr fontId="1" type="noConversion"/>
  </si>
  <si>
    <t>O&amp;D실</t>
  </si>
  <si>
    <t>전략본부</t>
  </si>
  <si>
    <t>DT Chapter</t>
  </si>
  <si>
    <t>0.사내과정</t>
  </si>
  <si>
    <t>1.basic</t>
    <phoneticPr fontId="1" type="noConversion"/>
  </si>
  <si>
    <t>#3 EAA Project 설명</t>
    <phoneticPr fontId="1" type="noConversion"/>
  </si>
  <si>
    <t>GT2 Squad 신규/전입 구성원 OJT</t>
    <phoneticPr fontId="1" type="noConversion"/>
  </si>
  <si>
    <t>-</t>
    <phoneticPr fontId="1" type="noConversion"/>
  </si>
  <si>
    <t>Production</t>
    <phoneticPr fontId="1" type="noConversion"/>
  </si>
  <si>
    <t>생산</t>
    <phoneticPr fontId="1" type="noConversion"/>
  </si>
  <si>
    <t>Tech.</t>
    <phoneticPr fontId="1" type="noConversion"/>
  </si>
  <si>
    <t>초고압</t>
    <phoneticPr fontId="1" type="noConversion"/>
  </si>
  <si>
    <t>IT</t>
  </si>
  <si>
    <t>Aromatic 수급</t>
    <phoneticPr fontId="1" type="noConversion"/>
  </si>
  <si>
    <t>생산관리unit 신입/전입 구성원 OJT</t>
    <phoneticPr fontId="1" type="noConversion"/>
  </si>
  <si>
    <t>생산관리</t>
    <phoneticPr fontId="1" type="noConversion"/>
  </si>
  <si>
    <t>기타</t>
  </si>
  <si>
    <t>Trading사업부</t>
  </si>
  <si>
    <t>Material사업본부</t>
    <phoneticPr fontId="1" type="noConversion"/>
  </si>
  <si>
    <t>System Marketing</t>
  </si>
  <si>
    <t>Aromatic공장 핵심역량과정</t>
    <phoneticPr fontId="1" type="noConversion"/>
  </si>
  <si>
    <t>Basic Chemical Tech2 Unit</t>
  </si>
  <si>
    <t>Aromatic</t>
    <phoneticPr fontId="1" type="noConversion"/>
  </si>
  <si>
    <t>사외과정(사용자등록)</t>
  </si>
  <si>
    <t>Account마케팅실</t>
  </si>
  <si>
    <t>고부가 PCs Account Squad</t>
  </si>
  <si>
    <t>Carbon Reduction</t>
    <phoneticPr fontId="1" type="noConversion"/>
  </si>
  <si>
    <t>직무역량</t>
  </si>
  <si>
    <t>TS&amp;D Center</t>
  </si>
  <si>
    <t xml:space="preserve">Corporate Governance </t>
    <phoneticPr fontId="1" type="noConversion"/>
  </si>
  <si>
    <t>Legal unit 영입구성원 OJT</t>
    <phoneticPr fontId="1" type="noConversion"/>
  </si>
  <si>
    <t>Staff</t>
    <phoneticPr fontId="1" type="noConversion"/>
  </si>
  <si>
    <t>Legal</t>
    <phoneticPr fontId="1" type="noConversion"/>
  </si>
  <si>
    <t>일반</t>
    <phoneticPr fontId="1" type="noConversion"/>
  </si>
  <si>
    <t>최적운영실</t>
  </si>
  <si>
    <t>Feedstock Squad</t>
  </si>
  <si>
    <t>EAA 공정 개요</t>
    <phoneticPr fontId="1" type="noConversion"/>
  </si>
  <si>
    <t>Packaging사업부</t>
  </si>
  <si>
    <t>Solution사업본부</t>
  </si>
  <si>
    <t>Packaging시장개발</t>
  </si>
  <si>
    <t>ESG 지표 관리</t>
    <phoneticPr fontId="1" type="noConversion"/>
  </si>
  <si>
    <t>Basic Chemical사업관리</t>
  </si>
  <si>
    <t>Global Site 소개</t>
    <phoneticPr fontId="1" type="noConversion"/>
  </si>
  <si>
    <t>최적운영</t>
  </si>
  <si>
    <t>Ionomer 공정 이해</t>
    <phoneticPr fontId="1" type="noConversion"/>
  </si>
  <si>
    <t>CTO</t>
  </si>
  <si>
    <t>Global TS&amp;D Center</t>
  </si>
  <si>
    <t>Naphtha 수급</t>
    <phoneticPr fontId="1" type="noConversion"/>
  </si>
  <si>
    <t>Solution사업전략 Chapter</t>
  </si>
  <si>
    <t>OASIS 물량 관리</t>
    <phoneticPr fontId="1" type="noConversion"/>
  </si>
  <si>
    <t>R-PP사업개발담당</t>
  </si>
  <si>
    <t>수급기획</t>
  </si>
  <si>
    <t>Olefin 수급</t>
    <phoneticPr fontId="1" type="noConversion"/>
  </si>
  <si>
    <t>Trading운영</t>
  </si>
  <si>
    <t>Olefin공장 핵심역량과정</t>
    <phoneticPr fontId="1" type="noConversion"/>
  </si>
  <si>
    <t>Basic Chemical Tech1 Unit</t>
  </si>
  <si>
    <t>Olefin</t>
    <phoneticPr fontId="1" type="noConversion"/>
  </si>
  <si>
    <t>Global사업개발실</t>
  </si>
  <si>
    <t>PC 수급</t>
    <phoneticPr fontId="1" type="noConversion"/>
  </si>
  <si>
    <t>PCT, Loop, PE 프로젝트</t>
    <phoneticPr fontId="1" type="noConversion"/>
  </si>
  <si>
    <t>Account Marketing3</t>
  </si>
  <si>
    <t>Polymer공장 핵심역량과정</t>
    <phoneticPr fontId="1" type="noConversion"/>
  </si>
  <si>
    <t>Packaging&amp;Automotive Tech Unit</t>
  </si>
  <si>
    <t>Polymer</t>
    <phoneticPr fontId="1" type="noConversion"/>
  </si>
  <si>
    <t>Account Marketing사업부</t>
  </si>
  <si>
    <t>Material사업본부</t>
  </si>
  <si>
    <t>Bio-P Squad</t>
  </si>
  <si>
    <t>SKGC Legal Unit 업무 개관</t>
    <phoneticPr fontId="1" type="noConversion"/>
  </si>
  <si>
    <t>Green사업개발담당</t>
  </si>
  <si>
    <t>고부가Solvent고객군 Squad</t>
  </si>
  <si>
    <t>SKGC 사업부, 자회사, 중국RHQ</t>
    <phoneticPr fontId="1" type="noConversion"/>
  </si>
  <si>
    <t>Base Monomer Squad</t>
  </si>
  <si>
    <t>SKGC 신사업 구조 및 프로젝트 개관</t>
    <phoneticPr fontId="1" type="noConversion"/>
  </si>
  <si>
    <t>Eco Material사업부</t>
  </si>
  <si>
    <t>Automotive시장개발 Chapter</t>
  </si>
  <si>
    <t xml:space="preserve">SKMS Mini W/S </t>
    <phoneticPr fontId="1" type="noConversion"/>
  </si>
  <si>
    <t xml:space="preserve">SKGC 특화 Contents 활용한 Basic Level SKMS </t>
    <phoneticPr fontId="1" type="noConversion"/>
  </si>
  <si>
    <t>무료</t>
    <phoneticPr fontId="1" type="noConversion"/>
  </si>
  <si>
    <t>Attitude</t>
    <phoneticPr fontId="1" type="noConversion"/>
  </si>
  <si>
    <t>SKMS</t>
    <phoneticPr fontId="1" type="noConversion"/>
  </si>
  <si>
    <t>Automotive사업부</t>
  </si>
  <si>
    <t>R7 Squad</t>
  </si>
  <si>
    <t>계약서 검토</t>
    <phoneticPr fontId="1" type="noConversion"/>
  </si>
  <si>
    <t>OJT</t>
    <phoneticPr fontId="1" type="noConversion"/>
  </si>
  <si>
    <t>Mercury PMI TF</t>
  </si>
  <si>
    <t>고압공정 개요(EAA)</t>
    <phoneticPr fontId="1" type="noConversion"/>
  </si>
  <si>
    <t>EAA 공정 소개 및 제품 Application, Polymerization, EAA product grade, Raw Material, 고압공정 PFD을 통한 고압공정에 대해 알아본다.</t>
    <phoneticPr fontId="1" type="noConversion"/>
  </si>
  <si>
    <r>
      <t>급여</t>
    </r>
    <r>
      <rPr>
        <sz val="10"/>
        <color theme="1"/>
        <rFont val="Wingdings"/>
        <family val="3"/>
        <charset val="2"/>
      </rPr>
      <t></t>
    </r>
    <r>
      <rPr>
        <sz val="10"/>
        <color theme="1"/>
        <rFont val="맑은 고딕"/>
        <family val="3"/>
        <charset val="129"/>
        <scheme val="minor"/>
      </rPr>
      <t>채권관리</t>
    </r>
    <phoneticPr fontId="1" type="noConversion"/>
  </si>
  <si>
    <t>전략기획 Chapter</t>
  </si>
  <si>
    <t>법률 자문</t>
    <phoneticPr fontId="1" type="noConversion"/>
  </si>
  <si>
    <t>Auto. Partnering1 Squad</t>
  </si>
  <si>
    <t>보고 체계 및 구조 개관</t>
    <phoneticPr fontId="1" type="noConversion"/>
  </si>
  <si>
    <t>경영기획실</t>
  </si>
  <si>
    <t>R-PP사업개발 Squad</t>
  </si>
  <si>
    <t>부재료 운영</t>
    <phoneticPr fontId="1" type="noConversion"/>
  </si>
  <si>
    <t>Automotive시장개발</t>
  </si>
  <si>
    <t xml:space="preserve">사인관리, 법인서류, 계약서보관 </t>
    <phoneticPr fontId="1" type="noConversion"/>
  </si>
  <si>
    <t>생산계획, 사고손실액 산정</t>
    <phoneticPr fontId="1" type="noConversion"/>
  </si>
  <si>
    <t>소송 관리</t>
    <phoneticPr fontId="1" type="noConversion"/>
  </si>
  <si>
    <t>Account Marketing2</t>
  </si>
  <si>
    <t>온실가스</t>
    <phoneticPr fontId="1" type="noConversion"/>
  </si>
  <si>
    <t>SK Functional Polymer</t>
  </si>
  <si>
    <t>핵심설비 이해(Reactor, Compressor, Extruder)</t>
    <phoneticPr fontId="1" type="noConversion"/>
  </si>
  <si>
    <t>외국어</t>
  </si>
  <si>
    <t>Legal Unit</t>
  </si>
  <si>
    <t>2.intermediate</t>
    <phoneticPr fontId="1" type="noConversion"/>
  </si>
  <si>
    <t>EAA 공정 심화</t>
    <phoneticPr fontId="1" type="noConversion"/>
  </si>
  <si>
    <t>Reactor S/D interlock Study</t>
    <phoneticPr fontId="1" type="noConversion"/>
  </si>
  <si>
    <t>Process Interlock 관련하여 Cause&amp;Effect, Configuration을 통해서 알아본다.</t>
    <phoneticPr fontId="1" type="noConversion"/>
  </si>
  <si>
    <t>고압공정 Reaction Kinetic 과 Reactor간 비교</t>
    <phoneticPr fontId="1" type="noConversion"/>
  </si>
  <si>
    <t>Reaction Kinetic, Reactor 종류 및 특성, Product Quality Control에 대해 알아본다.</t>
    <phoneticPr fontId="1" type="noConversion"/>
  </si>
  <si>
    <t>고압공정 심화(EAA)</t>
    <phoneticPr fontId="1" type="noConversion"/>
  </si>
  <si>
    <t>Area 별(Compression, Reaction, Separation, Extrusion&amp;Conveying, Raw Material&amp;Utility) PFD기반으로 상세한 공정 내용에 대해 알아본다.</t>
    <phoneticPr fontId="1" type="noConversion"/>
  </si>
  <si>
    <t>고압공정 핵심 설비 이해</t>
    <phoneticPr fontId="1" type="noConversion"/>
  </si>
  <si>
    <t>HP piping, Reactor, Compression, Extruder의 핵심 설비 관련하여 알아본다.</t>
    <phoneticPr fontId="1" type="noConversion"/>
  </si>
  <si>
    <t>3.Advanced</t>
    <phoneticPr fontId="1" type="noConversion"/>
  </si>
  <si>
    <t>사고 조사 - 중대사고 전담인력 과정</t>
    <phoneticPr fontId="1" type="noConversion"/>
  </si>
  <si>
    <t>SHE실</t>
  </si>
  <si>
    <t>Risk Management</t>
    <phoneticPr fontId="1" type="noConversion"/>
  </si>
  <si>
    <t>한국Packaging영업 Unit</t>
  </si>
  <si>
    <t>1.사외교육(국내)</t>
  </si>
  <si>
    <t>AI SUMMIT SEOUL 2023 컨퍼런스</t>
  </si>
  <si>
    <t>DMK</t>
  </si>
  <si>
    <t>Planning</t>
    <phoneticPr fontId="1" type="noConversion"/>
  </si>
  <si>
    <t>AI/DT</t>
    <phoneticPr fontId="1" type="noConversion"/>
  </si>
  <si>
    <t>AI</t>
    <phoneticPr fontId="1" type="noConversion"/>
  </si>
  <si>
    <t>Pyrolysis Squad</t>
  </si>
  <si>
    <t>CMRI 석유화학 컨퍼런스</t>
    <phoneticPr fontId="1" type="noConversion"/>
  </si>
  <si>
    <t>화학경제연구원（CMRI）</t>
  </si>
  <si>
    <t>Product.</t>
    <phoneticPr fontId="1" type="noConversion"/>
  </si>
  <si>
    <t>Petrochemical</t>
    <phoneticPr fontId="1" type="noConversion"/>
  </si>
  <si>
    <t>Combution Ion Chromotograph 교육</t>
  </si>
  <si>
    <t>TAS Korea</t>
  </si>
  <si>
    <t>품질</t>
    <phoneticPr fontId="1" type="noConversion"/>
  </si>
  <si>
    <t>Product Responsible Care</t>
  </si>
  <si>
    <t>Dupont Webseminar_CSFA 안전 관찰을 통한 리스크 관리</t>
  </si>
  <si>
    <t>Dupont Sustainable Solution</t>
  </si>
  <si>
    <t>EDRC 글로벌 엔지니어 인재양성 프로그램</t>
    <phoneticPr fontId="1" type="noConversion"/>
  </si>
  <si>
    <t>EDRC</t>
  </si>
  <si>
    <t>Engineering</t>
    <phoneticPr fontId="1" type="noConversion"/>
  </si>
  <si>
    <t>EP 및 슈퍼EP 소재와 가공기술 교육</t>
  </si>
  <si>
    <t>Plastic</t>
    <phoneticPr fontId="1" type="noConversion"/>
  </si>
  <si>
    <t>EP</t>
    <phoneticPr fontId="1" type="noConversion"/>
  </si>
  <si>
    <t>Food Contact Regulations Europe</t>
    <phoneticPr fontId="1" type="noConversion"/>
  </si>
  <si>
    <t>Chemical Watch</t>
  </si>
  <si>
    <t>SHE</t>
    <phoneticPr fontId="1" type="noConversion"/>
  </si>
  <si>
    <t>Product Stewardship</t>
    <phoneticPr fontId="1" type="noConversion"/>
  </si>
  <si>
    <t>Food</t>
    <phoneticPr fontId="1" type="noConversion"/>
  </si>
  <si>
    <t>Food Packaging Law seminar（Online）</t>
  </si>
  <si>
    <t>Keller and Heckman</t>
  </si>
  <si>
    <t>지오센트릭생산본부</t>
  </si>
  <si>
    <t>SHE그룹</t>
  </si>
  <si>
    <t>FTA종합무역실무</t>
  </si>
  <si>
    <t>무역아카데미</t>
  </si>
  <si>
    <t>Marketing</t>
    <phoneticPr fontId="1" type="noConversion"/>
  </si>
  <si>
    <t>Sales</t>
    <phoneticPr fontId="1" type="noConversion"/>
  </si>
  <si>
    <t>Trading</t>
    <phoneticPr fontId="1" type="noConversion"/>
  </si>
  <si>
    <t>ICC 인코텀즈 무역규칙 실무교육</t>
  </si>
  <si>
    <t>대한상공회의소</t>
  </si>
  <si>
    <t>Industry Sustainability and Establishing FDA Status for Recycled Plastics in Food Packaging</t>
  </si>
  <si>
    <t>SPC</t>
  </si>
  <si>
    <t>Innovations in Chemical and Mechanical Recycling</t>
  </si>
  <si>
    <t>SPE</t>
  </si>
  <si>
    <t>Recycle</t>
    <phoneticPr fontId="1" type="noConversion"/>
  </si>
  <si>
    <t>ISO 진동 Level I</t>
    <phoneticPr fontId="1" type="noConversion"/>
  </si>
  <si>
    <t>진동 이론</t>
    <phoneticPr fontId="1" type="noConversion"/>
  </si>
  <si>
    <t>Reliability</t>
    <phoneticPr fontId="1" type="noConversion"/>
  </si>
  <si>
    <t>기계 진단</t>
    <phoneticPr fontId="1" type="noConversion"/>
  </si>
  <si>
    <t>ISO 진동 Level II</t>
    <phoneticPr fontId="1" type="noConversion"/>
  </si>
  <si>
    <t>ISO 진동 Level III</t>
    <phoneticPr fontId="1" type="noConversion"/>
  </si>
  <si>
    <t>Koplas 플라스틱 미래 전략 세미나</t>
    <phoneticPr fontId="1" type="noConversion"/>
  </si>
  <si>
    <t>한국이앤엑스</t>
  </si>
  <si>
    <t>M/Seal 교육</t>
    <phoneticPr fontId="1" type="noConversion"/>
  </si>
  <si>
    <t>Pump Mechanical Seal 교육</t>
    <phoneticPr fontId="1" type="noConversion"/>
  </si>
  <si>
    <t>PSM 자체감사 실무</t>
  </si>
  <si>
    <t>대한산업안전협회</t>
  </si>
  <si>
    <t>PSM</t>
    <phoneticPr fontId="1" type="noConversion"/>
  </si>
  <si>
    <t>SCM 전문가 과정</t>
    <phoneticPr fontId="1" type="noConversion"/>
  </si>
  <si>
    <t>한국 SCM 학회</t>
  </si>
  <si>
    <t>SCM</t>
    <phoneticPr fontId="1" type="noConversion"/>
  </si>
  <si>
    <t>Sustainable Feedstock for the future of CHEMICALS ＆ PLASTICS</t>
  </si>
  <si>
    <t>Centre for Management Technology</t>
  </si>
  <si>
    <t>Aromatic공장</t>
  </si>
  <si>
    <t>Aromatic생산기술 Unit</t>
  </si>
  <si>
    <t>The Impacts of MRF Technology on Packaging Recovery</t>
  </si>
  <si>
    <t>생산관리 Unit</t>
  </si>
  <si>
    <t>기업가치평가실무</t>
  </si>
  <si>
    <t>삼일아카데미</t>
  </si>
  <si>
    <t>전략/기획</t>
    <phoneticPr fontId="1" type="noConversion"/>
  </si>
  <si>
    <t>성과관리</t>
    <phoneticPr fontId="1" type="noConversion"/>
  </si>
  <si>
    <t>기업재무 및 원가관리입문</t>
  </si>
  <si>
    <t>재무/회계</t>
    <phoneticPr fontId="1" type="noConversion"/>
  </si>
  <si>
    <t>원가</t>
    <phoneticPr fontId="1" type="noConversion"/>
  </si>
  <si>
    <t>무역실무과정</t>
  </si>
  <si>
    <t>한국무역협회</t>
  </si>
  <si>
    <t>Olefin공장</t>
  </si>
  <si>
    <t>생산기술팀 분야</t>
    <phoneticPr fontId="1" type="noConversion"/>
  </si>
  <si>
    <t>미래형 자동차 소재 및 경량화 기술 세미나</t>
  </si>
  <si>
    <t>켐로커스</t>
  </si>
  <si>
    <t>Composite</t>
    <phoneticPr fontId="1" type="noConversion"/>
  </si>
  <si>
    <t>방사선 종사자 교육</t>
    <phoneticPr fontId="1" type="noConversion"/>
  </si>
  <si>
    <t>방사선 진흥협회 / 원자력 안전재단</t>
  </si>
  <si>
    <t>안전</t>
    <phoneticPr fontId="1" type="noConversion"/>
  </si>
  <si>
    <t>보건관리자 신규교육</t>
  </si>
  <si>
    <t>대한산업보건협회</t>
  </si>
  <si>
    <t xml:space="preserve">보건 </t>
    <phoneticPr fontId="1" type="noConversion"/>
  </si>
  <si>
    <t>사고빈도분석（FTA,ETA）</t>
  </si>
  <si>
    <t>한국산업 안전보건공단</t>
  </si>
  <si>
    <t>사무직 구성원 정기교육</t>
    <phoneticPr fontId="1" type="noConversion"/>
  </si>
  <si>
    <t>사무직외 구성원 정기교육</t>
    <phoneticPr fontId="1" type="noConversion"/>
  </si>
  <si>
    <t>산소 및 유해가스 농도 측정 평가 교육</t>
  </si>
  <si>
    <t>안전보건공단</t>
  </si>
  <si>
    <t>Polymer공장</t>
  </si>
  <si>
    <t>산업안전보건공단 전문화교육 프로그램 참가（질식사망 사고 예방）</t>
    <phoneticPr fontId="1" type="noConversion"/>
  </si>
  <si>
    <t>산업안전보건공단</t>
    <phoneticPr fontId="1" type="noConversion"/>
  </si>
  <si>
    <t>산적액체 위험물 안전관리자 실무 교육</t>
    <phoneticPr fontId="1" type="noConversion"/>
  </si>
  <si>
    <t>한국해사위험물검사원</t>
  </si>
  <si>
    <t>동반성장사무국</t>
  </si>
  <si>
    <t>동반성장추진 Unit</t>
  </si>
  <si>
    <t>상생협력 및 공정거래협약 평가 Feedback</t>
    <phoneticPr fontId="1" type="noConversion"/>
  </si>
  <si>
    <t>한국공정경쟁연합회</t>
    <phoneticPr fontId="1" type="noConversion"/>
  </si>
  <si>
    <t>ESG</t>
    <phoneticPr fontId="1" type="noConversion"/>
  </si>
  <si>
    <t>동반성장</t>
    <phoneticPr fontId="1" type="noConversion"/>
  </si>
  <si>
    <t>Automotive영업 Chapter</t>
  </si>
  <si>
    <t>소방안전관리자 보조자 실무교육</t>
  </si>
  <si>
    <t>한국소방안전원</t>
  </si>
  <si>
    <t>소방</t>
    <phoneticPr fontId="1" type="noConversion"/>
  </si>
  <si>
    <t>ARC Project실</t>
  </si>
  <si>
    <t>ARC사업관리 Unit</t>
  </si>
  <si>
    <t>소방안전보조자 법정교육</t>
  </si>
  <si>
    <t>Aromatic생산1 Unit</t>
  </si>
  <si>
    <t>승강기 안전관리자 교육</t>
  </si>
  <si>
    <t>한국승강기 안전공단</t>
  </si>
  <si>
    <t>영문계약의 이해와 작성실무</t>
    <phoneticPr fontId="1" type="noConversion"/>
  </si>
  <si>
    <t>로앤비</t>
  </si>
  <si>
    <t>사업개발</t>
    <phoneticPr fontId="1" type="noConversion"/>
  </si>
  <si>
    <t>시장개발</t>
    <phoneticPr fontId="1" type="noConversion"/>
  </si>
  <si>
    <t>온실가스 배출권거래제 운영지침 실무교육</t>
  </si>
  <si>
    <t>한국환경컨설팅협회</t>
  </si>
  <si>
    <t>Aromatic생산3 Unit</t>
  </si>
  <si>
    <t>원가 및 관리회계입문</t>
  </si>
  <si>
    <t>원가관리회계</t>
    <phoneticPr fontId="1" type="noConversion"/>
  </si>
  <si>
    <t>Aromatic생산4 Unit</t>
  </si>
  <si>
    <t>원가관리회계Ⅰ</t>
  </si>
  <si>
    <t xml:space="preserve">우리경영아카데미 </t>
  </si>
  <si>
    <t>Nexlene Demo Plant운영그룹</t>
  </si>
  <si>
    <t>유해화학물질 관리자 자격취득과정（32시간）</t>
  </si>
  <si>
    <t>한국화학물질관리협회</t>
  </si>
  <si>
    <t>유해화학물질</t>
    <phoneticPr fontId="1" type="noConversion"/>
  </si>
  <si>
    <t>유해화학물질 안전교육</t>
  </si>
  <si>
    <t>전기안전관리자 법정 직무교육（전기안전관리기술교육）</t>
    <phoneticPr fontId="1" type="noConversion"/>
  </si>
  <si>
    <t>친환경 플래스틱 세미나</t>
  </si>
  <si>
    <t>컨베이어, 산업용 로봇작업 안전 점검 실무교육</t>
  </si>
  <si>
    <t>PC생산·출하 Unit</t>
  </si>
  <si>
    <t>통합허가대행업체 기술인력 법정교육</t>
  </si>
  <si>
    <t>한국환경산업협회</t>
  </si>
  <si>
    <t>환경</t>
    <phoneticPr fontId="1" type="noConversion"/>
  </si>
  <si>
    <t>인허가</t>
    <phoneticPr fontId="1" type="noConversion"/>
  </si>
  <si>
    <t>PE생산 Unit</t>
  </si>
  <si>
    <t>폐플라스틱 리싸이클링 정책 및 기술 세미나</t>
    <phoneticPr fontId="1" type="noConversion"/>
  </si>
  <si>
    <t>Polymer운영 Unit</t>
  </si>
  <si>
    <t>폴리머 교육（I）-5대 범용 폴리머의 이해 및 활용</t>
  </si>
  <si>
    <t>프랑스어 회화 과정</t>
  </si>
  <si>
    <t>르몽드어학원</t>
  </si>
  <si>
    <t>Global</t>
    <phoneticPr fontId="1" type="noConversion"/>
  </si>
  <si>
    <t>France</t>
    <phoneticPr fontId="1" type="noConversion"/>
  </si>
  <si>
    <t>회화</t>
    <phoneticPr fontId="1" type="noConversion"/>
  </si>
  <si>
    <t>PP생산 Unit</t>
  </si>
  <si>
    <t>한국 위험물 학회 학술 대회</t>
  </si>
  <si>
    <t>한국위험물학회</t>
    <phoneticPr fontId="1" type="noConversion"/>
  </si>
  <si>
    <t>간호사 법정 보수교육</t>
    <phoneticPr fontId="1" type="noConversion"/>
  </si>
  <si>
    <t>대한간호협회</t>
  </si>
  <si>
    <t>Tech &amp; Value-Up Squad</t>
  </si>
  <si>
    <t>간호사 의료인 보수교육</t>
  </si>
  <si>
    <t>검사대상기기 관리자 법정교육</t>
  </si>
  <si>
    <t>한국에너지기술인협회</t>
  </si>
  <si>
    <t>품질관리 Unit</t>
  </si>
  <si>
    <t>검사대상기기조종자 법정교육 참여</t>
  </si>
  <si>
    <t>공인노무사 교육연수 프로그램</t>
  </si>
  <si>
    <t>한국공인노무사회</t>
  </si>
  <si>
    <t>ER</t>
    <phoneticPr fontId="1" type="noConversion"/>
  </si>
  <si>
    <t>관리감독자 정기교육</t>
    <phoneticPr fontId="1" type="noConversion"/>
  </si>
  <si>
    <t>관리감독자 정기안전보건교육</t>
  </si>
  <si>
    <t>국제거래법 특별연수</t>
  </si>
  <si>
    <t>화학설비실</t>
  </si>
  <si>
    <t>화학검사 Unit</t>
  </si>
  <si>
    <t>대기환경기술인 법정교육</t>
  </si>
  <si>
    <t>환경보전협회</t>
  </si>
  <si>
    <t>대기</t>
    <phoneticPr fontId="1" type="noConversion"/>
  </si>
  <si>
    <t>법무 담당자 역량강화 프로그램</t>
  </si>
  <si>
    <t>법무법인 세종</t>
  </si>
  <si>
    <t>변호사 윤리 연수</t>
  </si>
  <si>
    <t>변호사 의무 연수</t>
  </si>
  <si>
    <t>대한변호사협회</t>
  </si>
  <si>
    <t>화학전기 Unit</t>
  </si>
  <si>
    <t>보건관리자 직무교육</t>
    <phoneticPr fontId="1" type="noConversion"/>
  </si>
  <si>
    <t>보세사 직무교육（의무교육） 참석</t>
    <phoneticPr fontId="1" type="noConversion"/>
  </si>
  <si>
    <t>한국관세물류협회</t>
  </si>
  <si>
    <t>경영분석</t>
  </si>
  <si>
    <t>수질환경기술인 법정교육</t>
  </si>
  <si>
    <t>수질</t>
    <phoneticPr fontId="1" type="noConversion"/>
  </si>
  <si>
    <t>성과관리 Chapter</t>
  </si>
  <si>
    <t>악취 및 VOC 저감기술</t>
  </si>
  <si>
    <t>한국산업기술협회</t>
  </si>
  <si>
    <t>차세대 ERP 추진 TF</t>
  </si>
  <si>
    <t>안전관리자 보수교육</t>
  </si>
  <si>
    <t>안전관리자 신규교육</t>
  </si>
  <si>
    <t>위험물 안전관리자 법정 실무교육（4Hr）</t>
  </si>
  <si>
    <t>한국소방기술원</t>
  </si>
  <si>
    <t>유해화학물질 취급자 안전교육</t>
  </si>
  <si>
    <t>유해화학물질관리자 법정교육</t>
  </si>
  <si>
    <t xml:space="preserve">전기안전관리자 교육 </t>
    <phoneticPr fontId="1" type="noConversion"/>
  </si>
  <si>
    <t>한국전기기술인협회</t>
  </si>
  <si>
    <t>전기</t>
    <phoneticPr fontId="1" type="noConversion"/>
  </si>
  <si>
    <t>해양오염방지관리인 법정 교육</t>
  </si>
  <si>
    <t>해양환경교육원</t>
  </si>
  <si>
    <t>DCS 교육</t>
    <phoneticPr fontId="1" type="noConversion"/>
  </si>
  <si>
    <t>요코가와전기</t>
  </si>
  <si>
    <t>DCS</t>
    <phoneticPr fontId="1" type="noConversion"/>
  </si>
  <si>
    <t>DS Forum</t>
    <phoneticPr fontId="1" type="noConversion"/>
  </si>
  <si>
    <t>DT부문</t>
  </si>
  <si>
    <t>European Bioplastics Conference</t>
    <phoneticPr fontId="1" type="noConversion"/>
  </si>
  <si>
    <t>European Bioplastics e.V.</t>
  </si>
  <si>
    <t>Bio</t>
    <phoneticPr fontId="1" type="noConversion"/>
  </si>
  <si>
    <t>Gas Chromatograph 유지보수 및 문제해결 과정 교육</t>
  </si>
  <si>
    <t>Agilent Korea</t>
  </si>
  <si>
    <t>3.Advanced</t>
  </si>
  <si>
    <t>ICP-MS 기술 및 운용 과정 교육</t>
    <phoneticPr fontId="1" type="noConversion"/>
  </si>
  <si>
    <t>IECEx CoPC Ex 001/003.6（방폭 기본원리 및 작업자 과정）</t>
  </si>
  <si>
    <t>엑스텍코리아</t>
  </si>
  <si>
    <t>검사원 업무 관련 API570 Piping Inspector 자격증 갱신</t>
  </si>
  <si>
    <t>API</t>
  </si>
  <si>
    <t>검사</t>
    <phoneticPr fontId="1" type="noConversion"/>
  </si>
  <si>
    <t>국제공인자격 NACE CP2 （Cathodic Protection Technician） In-House 교육</t>
  </si>
  <si>
    <t>한국부식방식학회</t>
  </si>
  <si>
    <t>전문대기 환경기술인 법정교육</t>
  </si>
  <si>
    <t>해양플랜트전문인력양성사업단 API 570 교육</t>
  </si>
  <si>
    <t>한국해양대학교</t>
  </si>
  <si>
    <t>2.사외교육(해외)</t>
  </si>
  <si>
    <t>Advancing Plastics Chemical Recycling Asia Pacific</t>
  </si>
  <si>
    <t>International Polyolefin Conference</t>
    <phoneticPr fontId="1" type="noConversion"/>
  </si>
  <si>
    <t>SPE Automotive Composite Conference ＆ Exhibition（ACCE）</t>
  </si>
  <si>
    <t>BDO ＆ Derivatives Development Forum</t>
    <phoneticPr fontId="1" type="noConversion"/>
  </si>
  <si>
    <t>ENMORE</t>
    <phoneticPr fontId="1" type="noConversion"/>
  </si>
  <si>
    <t>Performance</t>
    <phoneticPr fontId="1" type="noConversion"/>
  </si>
  <si>
    <t>BDO</t>
    <phoneticPr fontId="1" type="noConversion"/>
  </si>
  <si>
    <t>AFPM Conference</t>
    <phoneticPr fontId="1" type="noConversion"/>
  </si>
  <si>
    <t>American Fuel ＆ Petrochemical Manufacturers</t>
  </si>
  <si>
    <t>AIchE Meeting ＆ Spyro User Seminar</t>
    <phoneticPr fontId="1" type="noConversion"/>
  </si>
  <si>
    <t>AIchE</t>
  </si>
  <si>
    <t>Operation</t>
    <phoneticPr fontId="1" type="noConversion"/>
  </si>
  <si>
    <t>Asia LPG Seminar and Workshop</t>
    <phoneticPr fontId="1" type="noConversion"/>
  </si>
  <si>
    <t>IHS</t>
    <phoneticPr fontId="1" type="noConversion"/>
  </si>
  <si>
    <t>LPG</t>
    <phoneticPr fontId="1" type="noConversion"/>
  </si>
  <si>
    <t>Axens Reforming Catalyst Training</t>
  </si>
  <si>
    <t>Axens</t>
  </si>
  <si>
    <t>Chemical Storage ＆ Logistics Conference</t>
    <phoneticPr fontId="1" type="noConversion"/>
  </si>
  <si>
    <t>ENMORE</t>
  </si>
  <si>
    <t>China International Acrylate ＆ MMA Industry Summit</t>
    <phoneticPr fontId="1" type="noConversion"/>
  </si>
  <si>
    <t>Packaging</t>
    <phoneticPr fontId="1" type="noConversion"/>
  </si>
  <si>
    <t>China International Recycled Polyester Conference</t>
    <phoneticPr fontId="1" type="noConversion"/>
  </si>
  <si>
    <t>CCFEI</t>
  </si>
  <si>
    <t>Condensate ＆ Naphtha Forum</t>
  </si>
  <si>
    <t>CNF （Condensate and Naphtha Forum）</t>
  </si>
  <si>
    <t>Naphtha</t>
    <phoneticPr fontId="1" type="noConversion"/>
  </si>
  <si>
    <t>Erocorr Exhibition ＆ Conference</t>
    <phoneticPr fontId="1" type="noConversion"/>
  </si>
  <si>
    <t>Eurocorr</t>
  </si>
  <si>
    <t>Formaldehyde Europe</t>
    <phoneticPr fontId="1" type="noConversion"/>
  </si>
  <si>
    <t>Johnson Matthey</t>
  </si>
  <si>
    <t>ICIS Petrochemicals, Polymers and Purchasing Training Series in SG</t>
    <phoneticPr fontId="1" type="noConversion"/>
  </si>
  <si>
    <t>ICIS</t>
  </si>
  <si>
    <t>ICIS Recycled Polymer Conference</t>
  </si>
  <si>
    <t>International BD market summit</t>
    <phoneticPr fontId="1" type="noConversion"/>
  </si>
  <si>
    <t>Butadiene</t>
    <phoneticPr fontId="1" type="noConversion"/>
  </si>
  <si>
    <t>Mastering Bots: Design and Build an Advanced Digital Workforce</t>
    <phoneticPr fontId="1" type="noConversion"/>
  </si>
  <si>
    <t>Automation Anywhere</t>
  </si>
  <si>
    <t>MTBE Production Changing Solution Forum</t>
  </si>
  <si>
    <t>ASIACHEM</t>
  </si>
  <si>
    <t>MTBE</t>
    <phoneticPr fontId="1" type="noConversion"/>
  </si>
  <si>
    <t>Multilayer Flexible Packaging</t>
    <phoneticPr fontId="1" type="noConversion"/>
  </si>
  <si>
    <t>AMI</t>
  </si>
  <si>
    <t>Phenol/Acetone ＆ Derivatives Conference</t>
    <phoneticPr fontId="1" type="noConversion"/>
  </si>
  <si>
    <t>CMT</t>
  </si>
  <si>
    <t>Construction</t>
    <phoneticPr fontId="1" type="noConversion"/>
  </si>
  <si>
    <t>PLASTICS CAPS ＆ CLOSURES CONFERENCE</t>
  </si>
  <si>
    <t>Plastic News</t>
  </si>
  <si>
    <t>Polymers in Cables</t>
    <phoneticPr fontId="1" type="noConversion"/>
  </si>
  <si>
    <t xml:space="preserve">Specialty Packaging Films Asia </t>
    <phoneticPr fontId="1" type="noConversion"/>
  </si>
  <si>
    <t>Understanding the Global Petrochemical Industry</t>
  </si>
  <si>
    <t>Unified Conference（Unifying the Asset and Operations Value Chains）</t>
    <phoneticPr fontId="1" type="noConversion"/>
  </si>
  <si>
    <t>AVEVA</t>
  </si>
  <si>
    <t>최적화</t>
    <phoneticPr fontId="1" type="noConversion"/>
  </si>
  <si>
    <t>UOP Engineering Design Seminar</t>
  </si>
  <si>
    <t>UOP</t>
  </si>
  <si>
    <t>UOP Parex™ Process Training Course</t>
  </si>
  <si>
    <t>UOP</t>
    <phoneticPr fontId="1" type="noConversion"/>
  </si>
  <si>
    <t>World Petrochemical Conference</t>
    <phoneticPr fontId="1" type="noConversion"/>
  </si>
  <si>
    <t>3.mySUNI</t>
  </si>
  <si>
    <t>[2023 이천포럼 서브포럼] Post Forum “Speak-Out을 담다”</t>
  </si>
  <si>
    <t>2023 이천포럼 『Post Forum』은 Agenda 별 Follow-up을 공유하는 자리입니다. 구성원의 Speak-Out이 SK의 변화로 이어질 수 있도록 많이 참여하여 응원해주세요!</t>
    <phoneticPr fontId="1" type="noConversion"/>
  </si>
  <si>
    <t>3.mySUNI</t>
    <phoneticPr fontId="1" type="noConversion"/>
  </si>
  <si>
    <t>[Advanced] Case Study for the Trading Risk Management</t>
  </si>
  <si>
    <t>무료</t>
  </si>
  <si>
    <t>[Advanced] Freight Trading Basics</t>
  </si>
  <si>
    <t>Freight Trading Basics</t>
  </si>
  <si>
    <t>[Advanced] Understanding of Crude Trading</t>
  </si>
  <si>
    <t>Understanding of Crude Trading</t>
  </si>
  <si>
    <t>[AI Biz Insight] RPA를 활용한 SK텔레콤의 업무 효율화 사례</t>
    <phoneticPr fontId="1" type="noConversion"/>
  </si>
  <si>
    <t>AI Biz Insight는 AI의 Biz 적용 관련 최신 트렌드 및 주요 사례, 스타트업 협업 사례 등을 공유하는 Micro Learning입니다. -SK 그룹 구성원들이 AI를 적용할 수 있는 업무와 적용 과정에서 발생하는 이슈에 대한 이해도를 높이고 AI 적용을 보다 효과적이고 효율적으로 추진하는데 도움을 드리고자 합니다.</t>
    <phoneticPr fontId="1" type="noConversion"/>
  </si>
  <si>
    <t>[Basic] Understanding of Trading Risk Management System</t>
  </si>
  <si>
    <t>Definition types of trading risk (market risk, credit risk, operational risk) - Trading risk management structure (RM committee, policy, risk profile, risk dashboard) - Mana</t>
  </si>
  <si>
    <t>[CEO특강_SK지오센트릭 나경수 사장] Green for Better Life</t>
  </si>
  <si>
    <t>SK지오센트릭 나경수 CEO가 소개하는 Better life를 위한 Green 전략! 삶의 질을 높일 수 있는 환경 친화적인 화학 소재의 개발과 순환 경제 시스템 구축을 통해 지속 가능한 미래를 만드는 방법에 대하여 함께 알아보겠습니다.</t>
  </si>
  <si>
    <t>Biz. Model</t>
    <phoneticPr fontId="1" type="noConversion"/>
  </si>
  <si>
    <t>[ChatGPT Module II-① ] 프롬프트 엔지니어링 - 기본 가이드</t>
  </si>
  <si>
    <t>(SK innovation 추천강좌)</t>
    <phoneticPr fontId="1" type="noConversion"/>
  </si>
  <si>
    <t>생성형AI</t>
    <phoneticPr fontId="1" type="noConversion"/>
  </si>
  <si>
    <t>ChatGPT</t>
    <phoneticPr fontId="1" type="noConversion"/>
  </si>
  <si>
    <t>[ChatGPT Module II-② ] 프롬프트 엔지니어링 - 활용 가이드</t>
  </si>
  <si>
    <t>[ChatGPT Module II-③ ] 프롬프트 엔지니어링 - 마스터 가이드</t>
  </si>
  <si>
    <t>[Ecosystem Game] How to Build Sustainable BM</t>
  </si>
  <si>
    <t>Business Ecosystem이 일반적인 공급자와 고객의 관계, 가치사슬등과 어떻게 다른 것인지를 이해하고, 에너지 산업영역에 적용하였을 때 가능한 사업모델을 생각해 보는 시간을 마련했습니다.</t>
  </si>
  <si>
    <t>[Entry] Basics of Trading</t>
  </si>
  <si>
    <t>History definition of trading - Understanding of crude oil refined products (value chain, benchmark, structure, participants, terms) - Understanding trading techniques - Tr</t>
  </si>
  <si>
    <t>[ER Essential] 인력 운영 규제의 이해</t>
    <phoneticPr fontId="1" type="noConversion"/>
  </si>
  <si>
    <t>노사관계는 노동시장에서 노동력을 제공하여 임금을 지급받는 노동자와 노동력 수요자로서의 사용자가 형성하는 관계입니다. 구분하면 단위 사업장에서 노동시장을 매개로 하여 개별 노동자와 사용자가 형성하는 관계를 개별적 노사관계라고 하며, 노동자 집단과 개별적 사용자 혹은 노동자 집단과 사용자 집단간의 관계를 집단적 노사관계라고 합니다.</t>
    <phoneticPr fontId="1" type="noConversion"/>
  </si>
  <si>
    <t>[Essence] Analyst가 주목하는 경제지표는?</t>
  </si>
  <si>
    <t>자금</t>
    <phoneticPr fontId="1" type="noConversion"/>
  </si>
  <si>
    <t>[Essence] 왜 경기변동을 알아야 하고, 경제위기 발생 원인과 대응 방안은 무엇인가?</t>
  </si>
  <si>
    <t>[Essence] 화폐의 Power는 어디서 나오는가?</t>
  </si>
  <si>
    <t>[Evaluation] 탄소 배출량 평가 방법(LCA관점) 및 Global Major의 평가 방안</t>
  </si>
  <si>
    <t>R&amp;D</t>
    <phoneticPr fontId="1" type="noConversion"/>
  </si>
  <si>
    <t>TS&amp;D</t>
    <phoneticPr fontId="1" type="noConversion"/>
  </si>
  <si>
    <t>LCA</t>
    <phoneticPr fontId="1" type="noConversion"/>
  </si>
  <si>
    <t>1.Basic</t>
    <phoneticPr fontId="1" type="noConversion"/>
  </si>
  <si>
    <t>[Fun-Fun한 회계]</t>
  </si>
  <si>
    <t>[Fun-Fun한 회계]는 회계입문 과정을 쉽고 재미있게 전달하기 위해 웹툰 형식으로 제작된 과정입니다. 총 3개의 Cube로 구성되어 있으며, 각각 (1) 회계의 기초개념 및 중요성, (2) 재무제표의 구성 및 이해, 그리고 (3) 재무제표간의 연관성에 대해 학습할 수 있도록 기획되었습니다. 본 강의는 재무회계 실무자(Jr. Level)와 신입 구성원 뿐</t>
  </si>
  <si>
    <t>세무</t>
    <phoneticPr fontId="1" type="noConversion"/>
  </si>
  <si>
    <t>[Global HR Essential] 주재원 및 Global Staff 이해</t>
  </si>
  <si>
    <t>Global HR이란 Deep Change와 Globalization이 낯설지 않은 현실에서 국가간 업무의 효율적/효과적 운영 및 성과 향상을 위한 가장 기본적인 인력 관리 방식입니다. 본 과정을 통해 학습자는 Global HR중 주재원 선발/운영/관리 등 주재원 제도 및 Global Staff 관리방안에 대한 기본적인 개념 및 운영 P</t>
  </si>
  <si>
    <t>GHR</t>
    <phoneticPr fontId="1" type="noConversion"/>
  </si>
  <si>
    <t>[Green Tech 길라잡이] 세상을 바꾸는 기술「Recycling 기술」</t>
    <phoneticPr fontId="1" type="noConversion"/>
  </si>
  <si>
    <t>세계 인구가 80억을 향해 달려가고, 소비 역시 급격히 늘면서 폐기물이 지구를 뒤덮고 있습니다. 이 문제를 한방에 해결할 방법이 있을 리 없지만, 이를 위해 없어서는 안 될 ‘핵심 기술’은 분명합니다. 그건 바로 Recycling! 재활용~ 재활용 관련 주요 개념부터, 플라스틱과 E-Waste 재활용 기술의 종류와 그 원리에 대해 알아보겠습니다.</t>
    <phoneticPr fontId="1" type="noConversion"/>
  </si>
  <si>
    <t>[IP Mind-Set] ① IP, 한 번에 All Kill: 지식재산권 101</t>
  </si>
  <si>
    <t>정보보호</t>
    <phoneticPr fontId="1" type="noConversion"/>
  </si>
  <si>
    <t>IP</t>
    <phoneticPr fontId="1" type="noConversion"/>
  </si>
  <si>
    <t>[IP Mind-Set] ② 연구개발과 지식재산</t>
  </si>
  <si>
    <t>[IP Mind-Set] ③ 직무발명</t>
  </si>
  <si>
    <t>[IP Mind-Set] ⑤ IP War! News로 이해하는 특허분쟁</t>
  </si>
  <si>
    <t>[IP Mind-Set] ⑥ 분쟁대응 문서관리</t>
  </si>
  <si>
    <t>[M&amp;A] Ⅰ. M&amp;A Overview</t>
  </si>
  <si>
    <t>MA에 관심있는 유관부서 구성원 및 MA 실무자 여러분께 추천드리는 MA Essential 첫 강의입니다. MA가 무엇인지, 과거 MA Deal 수행 건수와 규모, 트렌드를 파악하고, MA 진행 절차에 대해 살펴봅니다. * 강의 개요 - MA와 관련한 주요 개념, Buy-side 진행절차 및 사례를 통해 MA에 대한 기본적인 이해도를 높일 수 있다.</t>
  </si>
  <si>
    <t>M&amp;A</t>
    <phoneticPr fontId="1" type="noConversion"/>
  </si>
  <si>
    <t>[M&amp;A] Ⅱ. M&amp;A Strategy (SK M&amp;A 사례 Study)</t>
  </si>
  <si>
    <t>M&amp;A 전략을 수립함에 있어 가장 중요한 것은 C-level이 생각하는 실제 성장전략과 연계하는 것입니다. mySUNI 심승택 교수님이 SK그룹의 M&amp;A 실무자가 유념해야 할 M&amp;A Strategy 유형 및 방법론과 자문사를 적절하게 활용하는 방법에 대해 one-point lesson을 제공하시니 많은 수강 부탁 드립니다. 또, 본 강의에서는 SK홀딩스 및 SKC가 최근에 추진한 Wason 및 SKNX 투자 사례에 대해서도 자세하게 살펴볼 수 있습니다. 이 건은 메가 트렌드에 적합한 업종에서 각 관계사별 성장전략에 잘 맞는 Target 산업과 기업을 찾고, 적절한 timing에 딜 shaping에 들어가서, 매각 측과 1:1 Deal process를 만들어낸 매우 바람직한 절차로 수행된 성공적인 SK M&amp;A 사례입니다. 직접 이 Deal을 추진했던 SK홀딩스의 서영훈 팀장님을 모셔서, Deal 추진 과정에서 생생한 경험과 교훈을 들어봅니다. *강의 개요 - 심승택 전문교수가 전하는 M&amp;A 전략의 성공 Point와 자문사 활용 노하우를 바탕으로 SK홀딩스, SKC가 추진한 Wason 및 SKNX 투자 건을 상세히 분석한다. *학습 기대효과 - 성장 전략과 연계된 M&amp;A 전략을 수립할 수 있다. - M&amp;A 진행 단계별로 적절하게 자문사를 활용하여 M&amp;A 성과를 극대화할 수 있다. *과정 구성 1) M&amp;A Strategy Overview 2) SK M&amp;A Deal 분석 및 Lesson-learned: SK홀딩스, SKC의 Wason 및 SKNX 투자 3) M&amp;A 자문사 활용법</t>
  </si>
  <si>
    <t>[M&amp;A] Ⅲ. 대상 선정 &amp; Deal Structuring</t>
    <phoneticPr fontId="1" type="noConversion"/>
  </si>
  <si>
    <t>MA의 대상기업은 어떻게 선정될까요? 선정한 기업을 인수하기 위해서는 가장 우리에게 유리한 Deal 구조는 어떤 것일까요? 자금조달에는 어떤 방법이 있고, 어떤 것을 활용하는 것이 유리할까요? 이번 강의에서는 여러분이 Deal structure 및 Financing과 관련된 기본적인 내용을 학습하게 됩니다. *강의 개요 - MA 대상을 선정하는 방법론 및</t>
    <phoneticPr fontId="1" type="noConversion"/>
  </si>
  <si>
    <t>[M&amp;A] Ⅳ. Due Diligence</t>
  </si>
  <si>
    <t>Due diligence(실사, DD)는 일반적으로 잠재적 매수자가 매도자 측에서 제공하는 정보를 재무, 세무, 법률, 운영 등의 측면에서 확인 및 검증하는 절차를 의미합니다. MA의 목적인 시너지 측면, 가치평가 측면 그리고 가격조정 과정과 매우 밀접하게 연관되어 있기 때문에 MA 실무자라면 반드시 잘 알아두어야 할 단계 중 하나입니다. CDD, FDD</t>
  </si>
  <si>
    <t>[M&amp;A] Ⅴ. Valuation</t>
  </si>
  <si>
    <t>가치평가는 이용 가능한 정보를 활용하여 합리적으로 값을 결정하는 과정을 의미합니다. 가치평가의 방법에도 다양한 것이 있는데 주로 쓰이는 DCF, 시장가치접근법을 본 강의를 통해 학습할 수 있습니다. 가치평가의 출발점은 기업을 둘러싼 다양한 내∙외부 환경적 요소들을 분석하는 것입니다. QoE는 가치의 바로미터로써, QoE 분석은 대상회사의 지속 가능한 실질</t>
  </si>
  <si>
    <t>[MS Teams 교육] DIgital 시대, 성과와 소통을 극대화하는 업무환경 만들기</t>
  </si>
  <si>
    <t>Data</t>
    <phoneticPr fontId="1" type="noConversion"/>
  </si>
  <si>
    <t>[Power BI] Data 분석과 시각화를 위한 Power BI</t>
  </si>
  <si>
    <t>[SK TECH SUMMIT 2022] AWS 특별 세션</t>
  </si>
  <si>
    <t xml:space="preserve">[궁금한 BM 이야기 Y : Webinar] 파격적 평가/보상 체계 ('22.11월) </t>
  </si>
  <si>
    <t>HRM</t>
    <phoneticPr fontId="1" type="noConversion"/>
  </si>
  <si>
    <t>평가</t>
    <phoneticPr fontId="1" type="noConversion"/>
  </si>
  <si>
    <t xml:space="preserve">[궁금한 BM 이야기 Y] 파격적 평가/보상체계 ('22.11월) </t>
  </si>
  <si>
    <t>[궁금해요, 내부회계관리제도]</t>
  </si>
  <si>
    <t>[궁금해요, 내부회계관리제도]는 내부회계관리제도의 전반에 대해 이해할 수 있도록 총 2개의 Cube로 제작되어 있으며 각각 내부회계관리제도의 도입배경 및 의의, 내부회계관리제도의 평가 및 보고를 주제로 제작되었습니다. 내부회계관리제도와 관련된 다양한 내용들을 통하여 처음 내부회계관리제도를 접하는 분들부터, 실제 업무를 담당하는 분들까지 누구나 쉽게 내부회계</t>
  </si>
  <si>
    <t>[글로벌 파이낸셜 스토리] Global Partnering</t>
  </si>
  <si>
    <t>Global Partnering</t>
    <phoneticPr fontId="1" type="noConversion"/>
  </si>
  <si>
    <t>[글로벌 파이낸셜 스토리] Global Transmigration</t>
  </si>
  <si>
    <t>[기업가치, 무엇이고 어떻게 평가하는가?]</t>
  </si>
  <si>
    <t>[기업가치, 무엇이고 어떻게 평가하는가?]는  기업가치평가를 처음 접하는 분들부터 기업가치평가를 실제 수행하고 있는 분들까지 기업가치평가에 대해 관심이 있는 모든 분들을 위하여 제작되었습니다. 본 과정은 총 2개의 Cube로 구성되어 있으며, 각각 (1) 기업가치 평가 개요 및 외부환경 분석,  (2) 기업가치평가 방법론과 Valuation 사례 분석, 에</t>
  </si>
  <si>
    <t>[리얼오피스] 일잘러의 진짜 엑셀-기본편</t>
  </si>
  <si>
    <t>Skill</t>
    <phoneticPr fontId="1" type="noConversion"/>
  </si>
  <si>
    <t>Core Skill</t>
    <phoneticPr fontId="1" type="noConversion"/>
  </si>
  <si>
    <t>Communication</t>
    <phoneticPr fontId="1" type="noConversion"/>
  </si>
  <si>
    <t>Excel</t>
    <phoneticPr fontId="1" type="noConversion"/>
  </si>
  <si>
    <t>[리얼오피스] 일잘러의 진짜 파워포인트</t>
  </si>
  <si>
    <t>PPT</t>
    <phoneticPr fontId="1" type="noConversion"/>
  </si>
  <si>
    <t>[보상 Essential] 보상 제도의 이해</t>
  </si>
  <si>
    <t>보상이란 회사에서 근로자에게 노동의 대가로 지급되는 금전적 또는 물질적 대가를 말합니다. 즉, 보상은 우리가 일을 하면서 만들어 내는 Output과 가장 밀접하게 연계되며, 또한 우리의 가치를 외부로부터 인정받는 기본 척도입니다. 본 과정을 통해 학습자는 보상의 의미와 목적, 종류, 그리고 보상제도의 기본적인 변화 방향에 대해 학습함으로</t>
  </si>
  <si>
    <t>보상</t>
    <phoneticPr fontId="1" type="noConversion"/>
  </si>
  <si>
    <t>[서브포럼 토론세션(7/20)] "제도와 공정" : (Full버전) 내가 생각하는 공정은 진짜 공정한 걸까?</t>
  </si>
  <si>
    <t>[서브포럼 토론세션(7/29)] "제도와 공정" : (Full버전) 제도를 통한 공정 구현, 보다 공정한 조직을 위한 시스템/문화적 변화 방향은?</t>
  </si>
  <si>
    <t>[성과관리 Essential] 성과관리의 개념 및 프로세스 이해</t>
  </si>
  <si>
    <t>성과관리 프로세스는 단순히 실적 평가 뿐 아니라, 어떻게 성과향상을 위해 강점을 강화하고, 역량을 개발할 것인지에 대해 폭넓은 이해가 있어야 합니다. 본 과정을 통해 성과, 성과평가, 성과관리가 무엇인지, 역사를 통해 알아보는 성과관리의 의미, 기본 프로세스와 변화방향 학습을 통해 성과평가의 목적과 운영 기초에 대해 이해할 수 있습니다.</t>
    <phoneticPr fontId="1" type="noConversion"/>
  </si>
  <si>
    <t>[세무회계 실무 첫걸음]</t>
  </si>
  <si>
    <t>[세무회계 실무 첫걸음]은 세무회계의 전반에 대해 이해할 수 있도록 총 5개의 Cube로 제작되어 있으며 각각  조세의 기초 개념”, “법인세의 개요 및 계산”, “주요 항목의 세무조정”, “부가가치세의 개요 및 계산”, “과세표준과 납부세액의 계산” 을 주제로 제작되었습니다. 세무회계와 관련된 다양한 주제들을 통하여 처음 세무회계를 접하는 분들부터, 실제</t>
  </si>
  <si>
    <t>[수소] 그린수소를 위한 준비</t>
    <phoneticPr fontId="1" type="noConversion"/>
  </si>
  <si>
    <t>수소경제에 대한 생각이 어떻게 발전해 왔는지 수소경제의 역사를 통해 알아 보고, 그린수소의 역할과 주요국들의 정책방향, 그리고 그린수소의 생산/이송에 대해 이해함으로써 탄소제로사회를 위한 필수요소인 그린수소에 대해 알아보고자 합니다.</t>
  </si>
  <si>
    <t>Net Zero</t>
    <phoneticPr fontId="1" type="noConversion"/>
  </si>
  <si>
    <t>[순환경제 길라잡이] 쓰레기박사 홍수열의 버릴 것 하나없는 순환경제 이야기</t>
    <phoneticPr fontId="1" type="noConversion"/>
  </si>
  <si>
    <t>우리는 재활용, 자원순환을 넘어서 '순환경제' 시대로 나아가고 있습니다. 순환경제란 정확히 무엇이며, 이는 기업에게 어떤 의미가 있을까요? 또 순환경제 시대에 기업의 역할과 기업이 갖추어야 할 요소는 무엇일까요? 쓰레기 박사 홍수열 소장님과 함께 하는 순환경제 이야기를 통해 순환경제의 의미와 함의, 그리고 기업의 역할에 대해 정확히 이해 할 수 있습니다.</t>
    <phoneticPr fontId="1" type="noConversion"/>
  </si>
  <si>
    <t>[울산포럼 2023 다시보기] Session II. Green Together_동반성장, ESG 넥스트 전략</t>
    <phoneticPr fontId="1" type="noConversion"/>
  </si>
  <si>
    <t>“동반성장, ESG 넥스트 전략”을 주제로 ESG공급망 대응 필요성을 인식하고, 중소기업의 ESG 추구 및 이해관계자 협력방안을 모색하며 제조업 경쟁력 유지를 위한 동반성장 방안을 도출하는 시간을 가져봅니다.</t>
    <phoneticPr fontId="1" type="noConversion"/>
  </si>
  <si>
    <t>[이천포럼 2022 다시보기_2일차] Green Tech. 생태계 실현</t>
  </si>
  <si>
    <t>[이천포럼 2022 다시보기_2일차] 순환경제, Scale - Up과 경제성</t>
  </si>
  <si>
    <r>
      <t>[</t>
    </r>
    <r>
      <rPr>
        <sz val="10"/>
        <rFont val="맑은 고딕"/>
        <family val="3"/>
        <charset val="129"/>
      </rPr>
      <t>이천포럼</t>
    </r>
    <r>
      <rPr>
        <sz val="10"/>
        <rFont val="Arial"/>
        <family val="2"/>
      </rPr>
      <t xml:space="preserve"> 2023 </t>
    </r>
    <r>
      <rPr>
        <sz val="10"/>
        <rFont val="맑은 고딕"/>
        <family val="3"/>
        <charset val="129"/>
      </rPr>
      <t>다시보기</t>
    </r>
    <r>
      <rPr>
        <sz val="10"/>
        <rFont val="Arial"/>
        <family val="2"/>
      </rPr>
      <t xml:space="preserve">] Flexible Working </t>
    </r>
    <r>
      <rPr>
        <sz val="10"/>
        <rFont val="맑은 고딕"/>
        <family val="3"/>
        <charset val="129"/>
      </rPr>
      <t>우리에게</t>
    </r>
    <r>
      <rPr>
        <sz val="10"/>
        <rFont val="Arial"/>
        <family val="2"/>
      </rPr>
      <t xml:space="preserve"> </t>
    </r>
    <r>
      <rPr>
        <sz val="10"/>
        <rFont val="맑은 고딕"/>
        <family val="3"/>
        <charset val="129"/>
      </rPr>
      <t>딱</t>
    </r>
    <r>
      <rPr>
        <sz val="10"/>
        <rFont val="Arial"/>
        <family val="2"/>
      </rPr>
      <t xml:space="preserve"> </t>
    </r>
    <r>
      <rPr>
        <sz val="10"/>
        <rFont val="맑은 고딕"/>
        <family val="3"/>
        <charset val="129"/>
      </rPr>
      <t>맞는</t>
    </r>
    <r>
      <rPr>
        <sz val="10"/>
        <rFont val="Arial"/>
        <family val="2"/>
      </rPr>
      <t xml:space="preserve"> </t>
    </r>
    <r>
      <rPr>
        <sz val="10"/>
        <rFont val="맑은 고딕"/>
        <family val="3"/>
        <charset val="129"/>
      </rPr>
      <t>『꿀</t>
    </r>
    <r>
      <rPr>
        <sz val="10"/>
        <rFont val="Arial"/>
        <family val="2"/>
      </rPr>
      <t>!</t>
    </r>
    <r>
      <rPr>
        <sz val="10"/>
        <rFont val="맑은 고딕"/>
        <family val="3"/>
        <charset val="129"/>
      </rPr>
      <t>조합』을</t>
    </r>
    <r>
      <rPr>
        <sz val="10"/>
        <rFont val="Arial"/>
        <family val="2"/>
      </rPr>
      <t xml:space="preserve"> </t>
    </r>
    <r>
      <rPr>
        <sz val="10"/>
        <rFont val="맑은 고딕"/>
        <family val="3"/>
        <charset val="129"/>
      </rPr>
      <t>찾아서</t>
    </r>
    <phoneticPr fontId="1" type="noConversion"/>
  </si>
  <si>
    <t>[이천포럼 2023 서브포럼] 일.방.혁. 요즘 뭐함? - 우리의 일.방.혁. 그 NEXT를 논하다</t>
  </si>
  <si>
    <t>[인력 확보 Essential] 인력계획 및 채용의 이해</t>
  </si>
  <si>
    <t>복잡한 환경에서 사람을 얼마나, 누구를 뽑아야 하는지는 기업의 성패를 좌우할 만큼 핵심적인 일입니다. 본 과정을 통해 학습자는 인력 계획은 무엇을 의미하는지, 채용의 최신 Trend와 주요 Process는 어떻게 되는지에 대해 학습함으로써, 인력 확보 전반에 대해 이해할 수 있을 것입니다. 2. 이런게 궁금하세요? 우리 회사에 필요한 인</t>
    <phoneticPr fontId="1" type="noConversion"/>
  </si>
  <si>
    <t>채용</t>
    <phoneticPr fontId="1" type="noConversion"/>
  </si>
  <si>
    <t>[재무관리 101]</t>
  </si>
  <si>
    <t>[재무관리 101]은 재무관리의 입문 과정으로써 총 2개의 Cube로 구성되어 있으며 각각 재무관리의 개념과 목표 및 재무제표의 이해와 분석 실무와 경영분석의 필요성을 학습하게 됩니다. 기업 활동에 필요한 자금 조달과 자금의 사용을 다루는 분야인 재무관리는 기업의 구성원이라면 누구나 자연스럽게 관심을 가지는 필수 주제입니다. 비교적 짧은 시간 안에 재무관</t>
  </si>
  <si>
    <t>[직무 관리 Essential] 직무 및 직무 활용의 이해</t>
  </si>
  <si>
    <t>직무는 동일한 지식과 기술이 요구되는 유사 과업의 묶음으로, 경영전략과 구성원 경력개발, 운영 효율성에 가장 중요한 단위입니다. 본 과정을 통해 학습자는 직무의 기본 개념과, 직무분석, 직무평가 등 직무 활용방안에 대해 학습함으로써, 직무 전반에 대해 이해할 수 있을 것입니다.</t>
  </si>
  <si>
    <t>직무관리</t>
    <phoneticPr fontId="1" type="noConversion"/>
  </si>
  <si>
    <t>[처음 만나는 원가/관리회계]</t>
  </si>
  <si>
    <t>원가/관리회계의 전반에 대해 이해할 수 있도록 총 5개의 Cube로 제작되어 있으며 각각 재무회계와 관리회계의 이해, 원가관리 회계의 기초, 원가계산의 방법, 경영계획 및 의사결정, 경영통제 및 성과평가를 주제로 제작되었습니다.</t>
    <phoneticPr fontId="1" type="noConversion"/>
  </si>
  <si>
    <t>[특허분쟁] ① 한국 특허분쟁의 이해와 전략</t>
  </si>
  <si>
    <t>[특허분쟁] ② 미국 특허분쟁 Key Points</t>
  </si>
  <si>
    <t>[하나씩 쉽게, 계정과목 별 회계처리]</t>
  </si>
  <si>
    <t>[하나씩 쉽게, 계정과목 별 회계처리]는 재무제표 상의 계정과목들을 어떻게 회계처리하는지 알기 위해 총 2개의 Cube로 제작되어 있으며 각각 재무상태표 회계처리와 손익계산서 회계처리에 대해 다룹니다. 재무제표에 있는 많은 계정과목들을 개괄적으로 알 수 있도록 제작되었으므로 계정과목은 물론 재무제표에 대한 이해도 함께 제고할 수 있으며 보다 쉽고 재미있게</t>
  </si>
  <si>
    <r>
      <t>[</t>
    </r>
    <r>
      <rPr>
        <sz val="10"/>
        <color rgb="FF000000"/>
        <rFont val="나눔스퀘어"/>
        <family val="3"/>
        <charset val="129"/>
      </rPr>
      <t>환경 Literacy] 넷제로란 무엇인가</t>
    </r>
    <phoneticPr fontId="1" type="noConversion"/>
  </si>
  <si>
    <t>넷제로의 도입 배경을 살펴보고 관련된 주요 용어와 개념, 그 의미와 시사점을 시간적 흐름에 따라 이해하고 넷제로 전환의 필요성을 공감할 수 있다.</t>
    <phoneticPr fontId="1" type="noConversion"/>
  </si>
  <si>
    <t>[환경 Literacy] 미래를 선점하기 위해 주목해야할 시장의 변화</t>
  </si>
  <si>
    <t>기후변화가 요구하는 새로운 리더십, 기업 역할이 새롭게 정의된다. 넷제로 요구에 대응하는 커뮤니케이션 방법, 변화를 위한 새로운 협력과 영역의 붕괴... 기후변화는 산업과 미래를 어떻게 변화시킬까?</t>
  </si>
  <si>
    <t>[환경 Literacy] 신기후체제, 자본이 진화하고 있다</t>
  </si>
  <si>
    <t>기후변화에 따른 자본시장의 변화를 구체적인 사례와 함께 살펴보며 이해한다.</t>
  </si>
  <si>
    <t>1일 업무를 10분만에 해결하는 파이썬 업무자동화</t>
  </si>
  <si>
    <t>Coding</t>
    <phoneticPr fontId="1" type="noConversion"/>
  </si>
  <si>
    <t>파이썬</t>
    <phoneticPr fontId="1" type="noConversion"/>
  </si>
  <si>
    <t>2023 SK Directors' Summit 하이라이트</t>
  </si>
  <si>
    <t>Aromatic 공정의 이해</t>
  </si>
  <si>
    <t>울산 CLX 내 Aromatic 공정의 역할을 파악합니다. 주요 공정인 HDT, Aromizer, Extraction, ATA, PX 공정의 공정 개요, 공정 흐름 및 기본적인 이론 및 주요 관리 Point를 파악할 수 있습니다.</t>
  </si>
  <si>
    <t>B2B 실무 101</t>
    <phoneticPr fontId="1" type="noConversion"/>
  </si>
  <si>
    <t>B2B 마케팅 관련 핵심 키워드와 주요 개념들에 대해 이해함</t>
    <phoneticPr fontId="1" type="noConversion"/>
  </si>
  <si>
    <t>B2B</t>
    <phoneticPr fontId="1" type="noConversion"/>
  </si>
  <si>
    <t>B2B2C 마케팅 101</t>
    <phoneticPr fontId="1" type="noConversion"/>
  </si>
  <si>
    <t>B2B 마케팅 관련 다양한 사례와 개념 학습을 통해 마케팅 Communication역량을 제고하고, B2B2C 마케팅 전략 수립을 위한 Framework을 이해할 수 있다.</t>
    <phoneticPr fontId="1" type="noConversion"/>
  </si>
  <si>
    <t>ChatGPT를 활용한 데이터 분석(feat. 파이썬)</t>
  </si>
  <si>
    <t>Cloud Technical Essentials (Feat. Azure) 1: Azure 둘러보기, 가상서버 만들기</t>
  </si>
  <si>
    <t>Cloud</t>
    <phoneticPr fontId="1" type="noConversion"/>
  </si>
  <si>
    <t>Azure</t>
    <phoneticPr fontId="1" type="noConversion"/>
  </si>
  <si>
    <t>Cloud Technical Essentials (Feat. Azure) 2:  Azure Functions 이해, Azure 스토리지 활용 및 데이터 백업/마이그레이션 방법</t>
  </si>
  <si>
    <t xml:space="preserve">Cloud Technical Essentials (Feat. Azure) 3: Azure VNET 생성, 부하분산 서비스 이해,  Azure DevOps 환경 </t>
  </si>
  <si>
    <t>Cloud Technical Essentials (Feat. Azure) 4: Azure 모니터링/거버넌스/보안의 이해와 활용, Azure + 인공지능/IoT/블록체인</t>
  </si>
  <si>
    <t>Cloud 입문 A to Z</t>
  </si>
  <si>
    <t>CLX University</t>
    <phoneticPr fontId="1" type="noConversion"/>
  </si>
  <si>
    <t>이노베이션 공통 103개 강좌</t>
    <phoneticPr fontId="1" type="noConversion"/>
  </si>
  <si>
    <t>Cost 산정</t>
  </si>
  <si>
    <t>투자비 산정 목적과 중요성을 이해할 수 있습니다. 설비 투자사업 투자비 관련 산정 사내 규정과 Global Cost Engineering 전문 기관의 산정 단계별 정의를 학습할 수 있습니다. 설비 투자사업 투자비 산정 방법과 기준을 이해할 수 있습니다.</t>
  </si>
  <si>
    <t>Project</t>
    <phoneticPr fontId="1" type="noConversion"/>
  </si>
  <si>
    <t>Cost estimation</t>
    <phoneticPr fontId="1" type="noConversion"/>
  </si>
  <si>
    <t>Customer Measure &amp; Analytics 기본</t>
  </si>
  <si>
    <t>Customer Measure &amp; Analytics 실전</t>
  </si>
  <si>
    <t>DT를 만나다&gt; - SK이노베이션 편</t>
    <phoneticPr fontId="1" type="noConversion"/>
  </si>
  <si>
    <t>SK이노베이션의 DT 현황 및 추진 사례에 대해 DT담당 임원의 생생한 목소리를 통해 알아봅니다. - SKI DT 추진 소개 - SKI DT 추진 과정 - SKI DT 추진 방향 *본 과정은 핵인싸과정 / 권장과정입니다.</t>
    <phoneticPr fontId="1" type="noConversion"/>
  </si>
  <si>
    <t>DT</t>
    <phoneticPr fontId="1" type="noConversion"/>
  </si>
  <si>
    <t>ESG 성과지표, 널 어떻게 해야 하니?!</t>
    <phoneticPr fontId="1" type="noConversion"/>
  </si>
  <si>
    <t>그룹 ESG 핵심지표를 통한 성과관리 방안 이해</t>
    <phoneticPr fontId="1" type="noConversion"/>
  </si>
  <si>
    <t>가치측정</t>
    <phoneticPr fontId="1" type="noConversion"/>
  </si>
  <si>
    <t>ESG와 법률 Intro</t>
  </si>
  <si>
    <t>변호사와 함께 하는 'ESG와 법률'!!</t>
    <phoneticPr fontId="1" type="noConversion"/>
  </si>
  <si>
    <t>ESG의 정석</t>
    <phoneticPr fontId="1" type="noConversion"/>
  </si>
  <si>
    <t>ESG! 우리는 무엇을 봐야 하는가? 반드시 기억해야 할 ESG 기본개념을 정리해봅시다. ㅁ ESG 새로운 개념인가? - 김종대 교수(인하대학교 경영학과) ㅁ 2021년 ESG Trend - 윤덕찬 대표(지속가능발전소) ㅁ QA</t>
    <phoneticPr fontId="1" type="noConversion"/>
  </si>
  <si>
    <t xml:space="preserve">GCP(Google Cloud Platform) 기본 </t>
  </si>
  <si>
    <t>Git을 사용한 버전 관리</t>
  </si>
  <si>
    <t>Git</t>
    <phoneticPr fontId="1" type="noConversion"/>
  </si>
  <si>
    <t>Global Branding &amp; MKT Communication</t>
    <phoneticPr fontId="1" type="noConversion"/>
  </si>
  <si>
    <t>글로벌 시장에서의 브랜딩과 효과적인 마케팅 커뮤니케이션</t>
    <phoneticPr fontId="1" type="noConversion"/>
  </si>
  <si>
    <t>Brand</t>
    <phoneticPr fontId="1" type="noConversion"/>
  </si>
  <si>
    <t>Global Comm_Biz.협상</t>
  </si>
  <si>
    <t>Negotiation</t>
    <phoneticPr fontId="1" type="noConversion"/>
  </si>
  <si>
    <t>인수 조건 협상, 원자재 구매 가격 협상 같은 전문적인 협상에서부터 일상적인 업무 협의까지. Biz. 협상은 비단 expert들만의 전유물이 아닌, 우리 일상에서 의외로 자주 접하게 되는 업무라고 할 수 있습니다. 이 과정을 통해 Biz.협상에 대한 기본 skill과 지식을 한번 접해보시기 바랍니다.</t>
  </si>
  <si>
    <t>Global 마케팅 사례분석</t>
    <phoneticPr fontId="1" type="noConversion"/>
  </si>
  <si>
    <t>Global기업들의 시행착오 및 다양한 마케팅 혁신 노력들을 살펴봄으로써, 최근 마케팅 Trend 이해 및 각자의 업무에 적용해 볼 수 있는 Insignt 제고</t>
    <phoneticPr fontId="1" type="noConversion"/>
  </si>
  <si>
    <t>Global 사업 계약서 분석 기본</t>
  </si>
  <si>
    <t>Global 사업의 추진 과정에 필요한 Global 사업 계약서에 대한 기본 이해를 돕는 과정입니다.</t>
  </si>
  <si>
    <t>계약서</t>
    <phoneticPr fontId="1" type="noConversion"/>
  </si>
  <si>
    <t>HR Essentials Badge</t>
  </si>
  <si>
    <t>HR Essential은 HR 직무별 기초 개념 및 필요성, 주요 Process를 습득함으로써, HR의 전반적 운영 이해 및 실행에 필요한 기초 지식을 함양할 수 있습니다.</t>
    <phoneticPr fontId="1" type="noConversion"/>
  </si>
  <si>
    <t xml:space="preserve">ISSB 지속가능성 기준의 등장과 우리의 과제 </t>
  </si>
  <si>
    <t>LCA역할 및 활용 방안 -1부-</t>
  </si>
  <si>
    <t>LCA역할 및 활용 방안 -2부-</t>
  </si>
  <si>
    <t>Leadership Pain points - 건강한 조직 운영</t>
  </si>
  <si>
    <t>조직 문화나 운영에 관련된 주요 문제 상황 및 이슈들을 구체적으로 살펴보고, 건강한 조직문화를 형성하기 위해 필요한 관점과 문제 해결에 도움이 되는 Tip을 학습할 수 있습니다. [학습 목표] - 기존 성공과 안정 상태에 머무르지 않고 새로운 성장 가능성을 발굴하고 변화를 이끌어 낼 수 있다. - 효과적으로 의견과 아이디어를 공유하고 경청과 명확한 소통을 통해 설득할 수 있다. - 구성원이 자발/의욕적으로 몰입하여 일 할 수 있도록 환경을 조성하고 촉진할 수 있다. - 구성원이 경험, 숙련도, 능력에 맞게 스스로 의사결정하여 역할을 수행할 수 있도록 권한을 부여할 수 있다. [내용 구성] ① 미루기를 이루기로 바꿔주는 ‘도전 안전망’ ② 리더보다 연차 높은 구성원을 존중하며 이끄는 법 ③ 3不관리 – 시니컬한 그대를 Hi-five하게 하리라 ④ 효과 좋고 부작용 없는 Recognition 처방전 등 ⑤ 편애한다는 오해는 불편해 ⑥ 리더의 조직활용법 - 체스판에 퀸만 있는 것은 아니다 [참고자료] - 도서 ‘최고의 팀은 무엇이 다른가’ (대니얼 코일 지음, 웅진지식하우스) - 도서 ‘영감을 주는 리더의 소통법’ (케빈 머레이, 도도) - 도서 ‘동기부여 불변의 법칙’ (브라이언 트레이시, 시드페이퍼)</t>
    <phoneticPr fontId="1" type="noConversion"/>
  </si>
  <si>
    <t>HRD</t>
    <phoneticPr fontId="1" type="noConversion"/>
  </si>
  <si>
    <t>Leadership Pain points - 구성원 육성</t>
  </si>
  <si>
    <t xml:space="preserve">구성원의 성장을 Guide/ Support/ Lead하는 리더의 역할 실천에 관한 주요 문제 상황들을 구체적으로 살펴보고, 이를 효과적으로 해결하는 데 도움이 되는 지식 및 Skill들을 학습할 수 있습니다. [학습 목표] - 구성원이 경험, 숙련도, 능력에 맞게 스스로 의사결정하여 역할을 수행할 수 있도록 권한을 부여할 수 있다. - 구성원이 자발/의욕적으로 몰입하여 일 할 수 있도록 환경을 조성하고 촉진할 수 있다. - 구성원의 업무 수행 및 성장을 이끌 수 있도록 코칭하고 피드백 할 수 있다. [내용 구성] ① 성과와 육성을 모두 잡는 업무 배분 기술 ② 자뻑’ 치료는 어떻게 해야 할까? ③ 하찮은 일의 괜찮은 가치를 발견해 주는 눈 ④ 미움 받을 용기 (How to 하드톡) ⑤ 진정한 피드백을 위해서는 용기가 필요하다 ⑥ 풋내기 신입사원 대처법 ⑦ 고성과자를 이끄는 관리자의 코칭 비법 ⑧ 상황별 저성과자 대처법 [참고자료] 도서 ‘멀티플라이어 이펙트: 탁월한 역량을 끌어내는 리더의 조건’ (리즈 와이즈먼 外, 한국경제신문사)
</t>
    <phoneticPr fontId="1" type="noConversion"/>
  </si>
  <si>
    <t>Leadership Pain points - 시너지/협업</t>
  </si>
  <si>
    <t>【 과정 개요/특징 】 다양한 구성원과 함께 일하며 시너지를 통해 성과를 만들어 내는 것은 리더십의 백미라 할 수 있습니다. 담당 조직을 넘어 타 조직과 협업하며 더 큰 성과를 만들어 가는 일은 리더십에 있어 큰 도전이 되기도 합니다. 전사적인 Deep Change를 위해서는 조직 간 Silo를 극복해 전체 최적화를 이뤄야 하지만 현실에는 다양한 장애물들이 이를 어렵게 하고 있습니다. 본 과정을 통해 건강한 협력관계 구축 및 시너지 창출을 저해하는 장애요인들을 이해하고, 전체 최적화 관점에서 조직 간 적극적 상호 협업을 통해 시너지를 창출하는 노하우와 Tip을 학습하시기 바랍니다. 【 학습목표 】 - 공동의 목표 달성을 위해 구성원을 참여시키고 협력하여 시너지를 발휘하도록 환경을 조성할 수 있다. - 효과적으로 의견과 아이디어를 공유하고 경청과 명확한 소통을 통해 설득할 수 있다. 【 내용 구성 】 ① Collabo 잘 하려면? 속마음 토크를 해보자! ② 협.알.못(협업을 알지 못하는) 구성원에게 꺼낼 3장의 Red card ③ 까칠한 상사? 나 하기 나름! ④ 집단지성을 촉진하는 대화법 ⑤ 협업, 언제까지 Yes만 할래? 3S도 해봐 ⑥ 직언, 어떻게 할 것인가? 【 참고자료 】 - 도서 ‘협업의 시대(Collaboration) (개인의 역량을 극대화하는 힘)’ (테아 싱어 스피처, 보랏빛소) - Article '‘협력의 리더십’ 픽사를 만들었다’ (애드 캣멀, HBR 2008)</t>
  </si>
  <si>
    <t>Market Watch #1. 코로나 임팩트 : 금융시장 전문가의 시각</t>
  </si>
  <si>
    <t xml:space="preserve">본 Market Watch 과정은 SK관계사들이 Financial Story 개념,방법론을 이해하고 실행하기 위해 우선적으로 Financial Society에 대한 이해가 필요하다는취지에서 개발/제작된학습 과정입니다. 특히 Market Watch 1편, 코로나 임팩트는코로나 전세계적 대유행에 따른 금융시장, 실물경제, Private Equity Fund에 </t>
  </si>
  <si>
    <t>MS Azure 입문</t>
  </si>
  <si>
    <t>Negotiation CaseStudy</t>
    <phoneticPr fontId="1" type="noConversion"/>
  </si>
  <si>
    <t>"협상 사례를 읽어보고, NPS(Negotiation Preparation Sheet) 작성하여 협상 준비 단계에서 나라면 무엇을 어떻게 준비해야 하는 지에 대한 전략을 수립해본다."</t>
    <phoneticPr fontId="1" type="noConversion"/>
  </si>
  <si>
    <t>Negotiation, 그 의미와 필요성(경영자에게 협상 역량이란)</t>
    <phoneticPr fontId="1" type="noConversion"/>
  </si>
  <si>
    <t>전략적 협상의 기본 및 효과적 협상의 '틀' 구성하는 핵심요소를 이해</t>
    <phoneticPr fontId="1" type="noConversion"/>
  </si>
  <si>
    <r>
      <t xml:space="preserve">Net Zero </t>
    </r>
    <r>
      <rPr>
        <sz val="10"/>
        <color rgb="FF000000"/>
        <rFont val="나눔스퀘어"/>
        <family val="3"/>
        <charset val="129"/>
      </rPr>
      <t>실현을 위한 기술혁신방안</t>
    </r>
    <phoneticPr fontId="1" type="noConversion"/>
  </si>
  <si>
    <t>2050년 탄소중립실현을 위한 기술혁신방안에 대해 알아보아요~</t>
  </si>
  <si>
    <t>Olefin 공정의 이해</t>
  </si>
  <si>
    <t>Olefin 공장 내 각 공정의 역할을 파악합니다. 각 공정 별 기본 이론 및 주요 관리 Point를 파악합니다.</t>
  </si>
  <si>
    <t>1.Basic</t>
  </si>
  <si>
    <t>Packaging/ Automotive 사업의 이해</t>
  </si>
  <si>
    <t>Solution본부 주요 Biz.이해, 제품관련 지식 습득, 영업실무 기본지식 함양</t>
    <phoneticPr fontId="1" type="noConversion"/>
  </si>
  <si>
    <t>Marketing</t>
  </si>
  <si>
    <t>Polymer 공정의 이해</t>
  </si>
  <si>
    <t>Polymer 제품 제조 원리, 촉매 이론 및 제품의 다양성을 이해한다. Polymer 각 공정(PE, PP, EPDM)의 개요 및 공정 흐름, 주요 설비 운전원리 및 목적을 이해하여 안정적이고 효율적인 공정 운전에 기여할 수 있습니다.</t>
  </si>
  <si>
    <t>Problem Solving 첫걸음</t>
  </si>
  <si>
    <t>Problem Solving</t>
    <phoneticPr fontId="1" type="noConversion"/>
  </si>
  <si>
    <t>Project Management</t>
  </si>
  <si>
    <t>Strategic perspective, M＆A vs Direct Investment, SKI 계열 Project Overview, Project 추진 Process에 대해 살펴 봅시다.</t>
  </si>
  <si>
    <t>Managing</t>
    <phoneticPr fontId="1" type="noConversion"/>
  </si>
  <si>
    <t>Self Awareness, 진짜 나를 찾아가는 행복 여정</t>
  </si>
  <si>
    <t>행복</t>
    <phoneticPr fontId="1" type="noConversion"/>
  </si>
  <si>
    <t>SK 70년, 별의 순간들</t>
  </si>
  <si>
    <t>History</t>
    <phoneticPr fontId="1" type="noConversion"/>
  </si>
  <si>
    <t>SK 이사회 중심 경영</t>
  </si>
  <si>
    <t>SK 행복경영 Talk! Talk!! Talk!!!</t>
  </si>
  <si>
    <t>SKI 계열 (공통) 정보보호 및 개인정보보호 교육</t>
  </si>
  <si>
    <t>*정보보호의 중요성을 인식하고 보안생활 수칙을 배워 업무 및 회사생활에 적용할 수 있는 필수 법정 교육 과정입니다.</t>
  </si>
  <si>
    <t>SKMS Overview (한국어)</t>
  </si>
  <si>
    <t>SK의 행복경영</t>
  </si>
  <si>
    <t>SQL 기초</t>
  </si>
  <si>
    <t>SQL</t>
    <phoneticPr fontId="1" type="noConversion"/>
  </si>
  <si>
    <t>Stainless Steel의 특성 이해</t>
    <phoneticPr fontId="1" type="noConversion"/>
  </si>
  <si>
    <t>석유화학업계에 내식성 재질로 대표되는 Stainless Steel의 일반특성을 먼저 알아보고자 하며, 이 중 대표적인 내식성 재질인 ASS (austenite stainles steel)에 대해 제작 및 사용 중 만나게 되는 특이한 사항에 대해 그 원인과 대책을 살펴보고자 합니다.</t>
    <phoneticPr fontId="1" type="noConversion"/>
  </si>
  <si>
    <t>SUPEXer로 거듭나기</t>
  </si>
  <si>
    <t>SKMS/Core역량 워크샵</t>
  </si>
  <si>
    <t>SUPEX</t>
    <phoneticPr fontId="1" type="noConversion"/>
  </si>
  <si>
    <t>가장 쉽게 배우는 AWS, 기초부터 실무까지</t>
  </si>
  <si>
    <t>경영에게 인권을 묻다_인권경영</t>
  </si>
  <si>
    <t>경제성 평가</t>
  </si>
  <si>
    <t>회계의 기본 학습을 통해 기업의 재무제표에 대해 이해하고, 이를 토대로 기업가치 평가 방법에 대해 Study합니다. 투자안에 대한 경제성 평가 기법에 대해 알아 보고, 투자의사결정 시 가장 많이 활용되는 NPV와 IRR에 대한 비교를 통해 투자의사결정 기법에 대해 깊이 있는 이해를 할 수 있습니다.</t>
  </si>
  <si>
    <t>고객 관점의 상품∙서비스 아이디어, 어떻게 창출할까요?</t>
  </si>
  <si>
    <t>고객 관점의 상품∙서비스 아이디어, 어떻게 창출할까요? 디자인씽킹을 활용한 파라다이스 호텔 사례를 참고해보세요!</t>
  </si>
  <si>
    <t>고정장치/배관 검사 개요</t>
    <phoneticPr fontId="1" type="noConversion"/>
  </si>
  <si>
    <t>울산CLX 고정장치/배관의 특성을 이해하고 설비안정성 평가 및 검사를 위한 기초적인 지식과 이론을 습득할 수 있습니다. 고정장치/배관의 특성과 주요 재질 및 울산CLX에서 주로 발생하는 Damage Mechanism 및 검사 기법에 대해 이해합니다. Trouble Shooting 사례의 시사점 공유를 통해 설비신뢰도 확보의 중요성에 대해 이해합니다.</t>
    <phoneticPr fontId="1" type="noConversion"/>
  </si>
  <si>
    <t>구매의 중요한 역할! 구매 원가 관리</t>
  </si>
  <si>
    <t>단가가 낮은 제품/서비스를 구매하는 것이 항상 바람직한 것일까요? 이번 코스는 구매 담당자의 가장 중요한 역할인 원가관리에 대해서 알아보는 시간입니다. 구매 부서의 원가 관리가 기업 경영과 경쟁력에 어떠한 영향을 미치는지 이해하고, 전략적 원가 관리와 TCO(Total Cost of Ownership)에 대해 자세히 살펴봅니다. [코스 내용] 구매 원가 관</t>
  </si>
  <si>
    <t>구매</t>
    <phoneticPr fontId="1" type="noConversion"/>
  </si>
  <si>
    <t>구매의 큰 그림 보기, 구매 업무 프로세스 이해 및 활용</t>
  </si>
  <si>
    <t xml:space="preserve">이번 코스에서는 구매 담당자가 어떤 일을, 어떤 절차에 따라 수행하는지 자세히 알아봅니다. 그리고 각 절차마다 필요한 주요 Task와 업무 수행시 유의해야 할 점을 실제 자료와 사례를 통해 하나하나 짚어보겠습니다. [코스 목차] 구매 업무 프로세스의 이해와 활용 공급자 탐색 및 평가 RFP, RFQ 작성 밥법과 유의점 입찰 절차 관리 및 평가 공급자 선택 </t>
  </si>
  <si>
    <t>구성원 행복과 성과</t>
  </si>
  <si>
    <t>궁금한 이야기, ESG 공급망 #1</t>
  </si>
  <si>
    <t>점차 확산되는 공급망 ESG 규제, ESG 공급망 확산 현황을 살펴보고 대응 방법을 찾아봅시다.</t>
  </si>
  <si>
    <t>Governance</t>
    <phoneticPr fontId="1" type="noConversion"/>
  </si>
  <si>
    <t>공급망</t>
    <phoneticPr fontId="1" type="noConversion"/>
  </si>
  <si>
    <t>궁금한 이야기, ESG 공급망 #2</t>
  </si>
  <si>
    <t>실무자들과 함께 ESG 공급망 관리의 현황을 살펴보고, 협력사와 함께 성장할 수 있는 공급망실사의 구체적인 방향성에 대해 알아봅시다.</t>
  </si>
  <si>
    <t>글로벌 경영의 Risk Management</t>
  </si>
  <si>
    <t>글로벌 경영시 발생할 수 있는 다양한 Risk에 대해 살펴보고 대응방안을 학습할 수 있습니다</t>
  </si>
  <si>
    <t>management</t>
    <phoneticPr fontId="1" type="noConversion"/>
  </si>
  <si>
    <t>글로벌 경영의 이해</t>
  </si>
  <si>
    <t>글로벌 경영의 기초 이론을 체계적으로 배울수 있는 과정</t>
  </si>
  <si>
    <t>글로벌 이해관계자 관리</t>
  </si>
  <si>
    <t>글로벌 일류 기업의 핵심 경쟁력 SHE</t>
  </si>
  <si>
    <t>SHE대응 성공/ 실패 사례, Global 기업의 비상대응체계에 대해 알아봅시다.</t>
  </si>
  <si>
    <t>글로벌 전략 수립</t>
  </si>
  <si>
    <t>글로벌 전략수립의 기초가 되는 다양한 이론과 모델을 학습할 수 있습니다</t>
  </si>
  <si>
    <t>글로벌 협상</t>
  </si>
  <si>
    <t>금융기관과의 파트너십 -  'PEF' 편</t>
  </si>
  <si>
    <t>금융기관</t>
    <phoneticPr fontId="1" type="noConversion"/>
  </si>
  <si>
    <t>금융기관과의 파트너십 - '벤처캐피탈' 편</t>
  </si>
  <si>
    <t>금융기관과의 파트너십 - '연기금' 편</t>
  </si>
  <si>
    <t>금융기관과의 파트너십 - '자산운용사' 편</t>
  </si>
  <si>
    <t>금융기관과의 파트너십 - '투자은행' 편</t>
  </si>
  <si>
    <t>기업가치 제고를 위한 재무-비재무 공시 Session #1</t>
  </si>
  <si>
    <t>비재무공시</t>
    <phoneticPr fontId="1" type="noConversion"/>
  </si>
  <si>
    <t>기업가치 제고를 위한 재무-비재무 공시 Session #2</t>
  </si>
  <si>
    <t>기업가치 제고를 위한 재무-비재무 공시 Session #3</t>
  </si>
  <si>
    <t>기업가치 제고를 위한 재무-비재무 공시 Session #4</t>
  </si>
  <si>
    <t xml:space="preserve">기업과 인권', 어떻게 해야 할까? </t>
  </si>
  <si>
    <t>나는 무엇을 구매하고 있나? 구매 품목의 이해 및 관리</t>
  </si>
  <si>
    <t>이번 코스에서는 구매 담당자가 다루어야 할 구매 품목의 종류와 품목별 관리 방법을 살펴봅니다. 특히, 구매 품목을 분류하는 글로벌 표준인 Peter Kraljic 매트릭스에 대해서 깊이 이해하고 실무 구매 전략을 고민해 봅니다. [코스 구성] 구매 품목의 분류 품목 분류에 따른 구매 관리 전략 서비스/용역 품목의 이해</t>
  </si>
  <si>
    <t>나는 진정한 구매인인가? 구매의 본질</t>
  </si>
  <si>
    <t>본 코스는 구매의 전략적 중요성과 핵심 업무 분야, 프로세스를 기초 이해하는 시간입니다. 이번 코스를 통해 구매가 하는 일은 무엇이고, 기업의 경영 성과를 위해 왜 중요한지, 그리고 구매 담당자의 중요한 역할을 이해하시는 데에 도움이 되시기 바랍니다. [주요 내용] 구매 업무의 본질과 중요성 구매 업무의 추구 가치: 5R 구매 업무의 핵심 영역 발전하고 변</t>
  </si>
  <si>
    <t xml:space="preserve">내부회계관리제도 </t>
  </si>
  <si>
    <t>내부회계관리제도의 이해</t>
  </si>
  <si>
    <t>내부회계관리제도 중요성의 이해</t>
  </si>
  <si>
    <t>본 교육은 내부회계관리제도 관련 직무 대상 구성원이 반드시 이수해야 하는 필수교육입니다.</t>
  </si>
  <si>
    <t>회계</t>
    <phoneticPr fontId="1" type="noConversion"/>
  </si>
  <si>
    <t>다시 보는 SKMS SUPEX Sprit의 힘</t>
  </si>
  <si>
    <t>SKMS의 History, SKMS자문교수를 통해 듣는 SKMS의 중요성에 대해 알아봅시다.</t>
  </si>
  <si>
    <t xml:space="preserve">다음 단계를 생각하는 기업의 사회적 가치와 구매 </t>
  </si>
  <si>
    <t>이번 코스는 SK에서 Deep Change의 일환으로 추진중인 SV의 관점으로 구매를 바라보는 시간입니다. 구매는 ESG와 Financial Story를 실천하기 위해 어떤 역할을 할 수 있을까요? 구매 업무에서 적용해 볼 수 있는 ESG와 SV 실천 방안에 대해서 함께 고민해 봅니다!. [코스 구성] 구매와 ESG, SV 실천 방안(1) 구매와 ESG,</t>
  </si>
  <si>
    <t xml:space="preserve">도커/쿠버네티스의 비즈니스 활용 </t>
  </si>
  <si>
    <t xml:space="preserve">디자인: 일잘러로 만드는 생각의 힘 </t>
  </si>
  <si>
    <t>디지털로 스마트해지는 구매,디지털 구매 혁신</t>
  </si>
  <si>
    <t>AI/DT 시대에 구매는 어떻게 진화해 나가야 할까요? 이번 시간에는 구매의 미래 모습을 디지털 혁신 관점에서 함께 살펴보겠습니다. [코스 내용] 디지털 혁신 (Digital Transformation)이란? 디지털 구매 혁신 방안 (1) 디지털 구매 혁신 방안 (2)</t>
  </si>
  <si>
    <t>뜬구름 잡지 말고 클라우드 제대로 이해하기</t>
  </si>
  <si>
    <t>마케팅 조사론: 정량조사편</t>
    <phoneticPr fontId="1" type="noConversion"/>
  </si>
  <si>
    <t>글로벌 리서치 기업인 마크로밀 엠브레인 內 정성조사 관련 전문가들이 들려주는 마케팅 조사의 모든 것. 현업에서 종사중인 실무자는 물론, 해당 분야가 낯설게 느껴지는 초심자들도 부담없이 수강하실 수 있도록 과정 구성</t>
    <phoneticPr fontId="1" type="noConversion"/>
  </si>
  <si>
    <t>시장조사</t>
    <phoneticPr fontId="1" type="noConversion"/>
  </si>
  <si>
    <t>마케팅 조사론: 정성조사편</t>
    <phoneticPr fontId="1" type="noConversion"/>
  </si>
  <si>
    <t>머신러닝의 이해와 실습 上</t>
    <phoneticPr fontId="1" type="noConversion"/>
  </si>
  <si>
    <t xml:space="preserve">본 과정은 머신러닝에 관심이 있는 초보자를 위한 것으로 머신러닝의 핵심 주제를 전반적으로 학습하게 됩니다.- - 머신러닝의 다양한 주제(의사결정트리, 회귀/군집분석, KNN, 베이즈, 텍스트 마이닝 등) 에 대하여 간략한 이론을 알아 보고 머신러닝 관련 파이썬 코딩에 대해 확인하실 수 있습니다. </t>
    <phoneticPr fontId="1" type="noConversion"/>
  </si>
  <si>
    <t>Machine Learning</t>
    <phoneticPr fontId="1" type="noConversion"/>
  </si>
  <si>
    <t>머신러닝의 이해와 실습 下</t>
    <phoneticPr fontId="1" type="noConversion"/>
  </si>
  <si>
    <t>본 과정은 머신러닝에 관심이 있는 초보자를 위한 것으로 머신러닝의 핵심 주제를 전반적으로 학습하게 됩니다. -머신러닝의 다양한 주제에 대하여 간략한 이론을 알아 보고 단순한 파이썬 코딩 실습을 해보실 수 있습니다. *학습 기대 효과 짧은시간안에 머신러닝의 전 과정을 살펴 봄으로써 실제 비즈니스 과정에서 다뤄지는 모든 주제를 경험해 볼 수 있습</t>
    <phoneticPr fontId="1" type="noConversion"/>
  </si>
  <si>
    <t>면접위원 교육 과정(Essential)</t>
  </si>
  <si>
    <t>면접위원으로서 반드시 갖춰야 할 기본 소양에 대해 핵심만 간단히 알려드립니다.</t>
  </si>
  <si>
    <t>모르면 큰 코 다치는, 구매 계약/구매 관련 법규 이해</t>
  </si>
  <si>
    <t>구매 담당자가 노출되기 쉬운 윤리적, 법률적 Risk 상황을 상황극과 판례 등을 통해 살펴보는 시간입니다.  구매 담당자, 구매 부서, 나아가서 회사의 브랜드 이미지를 지키면서, 공급자와의 상생 파트너쉽을 건전하게 유지하는 방안에 대해서 알아봅니다. [코스 내용] 구매 업무 시 지켜야 할 윤리(1) 구매 업무 시 지켜야 할 윤리(2) 구매 계약의 이해 하도</t>
  </si>
  <si>
    <t>미래와 전략의 만남, Scenario Planning : Basic</t>
  </si>
  <si>
    <t>본 과정은 시나리오 플래닝이란 주제를 쉽고 재미있게 학습할 수 있도록 만들어진 Contents로, 3개의 Part/15개의 학습 Cube로 구성되어 있습니다. 먼저, 박상규 CEO의 특강을 통해 SK에서 시나리오 플래닝이 왜 필요하고 어떻게 활용할 수 있는지를 알아보고, 연세대 김동재 교수와 mySUNI 송영욱 리더의 강의를 통해 시나리오 플래닝의 개념과</t>
    <phoneticPr fontId="1" type="noConversion"/>
  </si>
  <si>
    <t>경영전략</t>
    <phoneticPr fontId="1" type="noConversion"/>
  </si>
  <si>
    <t>방심은 금물! 구매 위험 관리</t>
  </si>
  <si>
    <t>자재 가격의 급변, 공급사 부도, 전염병으로 인한 공장 가동 중단 등 구매 담당자로서 경험할 수 있는 Risk는 수도 없이 많습니다. 이러한 Risk를 최소화하고 조달의 연속성을 확보하기 위한 방안을 함께 고민해 보는 시간입니다. [코스 내용] 구매 위험 관리 및 조달 연속성 계획 (Supply Continuity Planning) 구매 자재 가격 변동 위</t>
  </si>
  <si>
    <t>사례로 배우는 상품기획 101</t>
    <phoneticPr fontId="1" type="noConversion"/>
  </si>
  <si>
    <t>Project 포트폴리오 비교, 제품 혁신 전략 등 핵심 개념들 학습을 통해 상품기획 프로세스를 체계적으로 이해할 수 있다.</t>
    <phoneticPr fontId="1" type="noConversion"/>
  </si>
  <si>
    <t>상품기획</t>
    <phoneticPr fontId="1" type="noConversion"/>
  </si>
  <si>
    <t xml:space="preserve">사회적 가치 측정 Essential Ⅰ: 측정의 의미와 역사 </t>
  </si>
  <si>
    <t xml:space="preserve">사회적 가치 측정 Essential Ⅱ: 측정의 방법(ESG 평가 방법) </t>
  </si>
  <si>
    <t>새로운 사업 성장의 기회, 어떻게 찾을 수 있을까요?</t>
  </si>
  <si>
    <t>새로운 사업 성장의 기회, 어떻게 찾을 수 있을까요? 앤소프 매트릭스를 활용한 후지필름 사례를 참고해보세요!</t>
  </si>
  <si>
    <t>생성형 AI Literacy(Starter Pack)</t>
  </si>
  <si>
    <t>성공적인 사업화 Starting point : IP계약</t>
  </si>
  <si>
    <t>세대 이해 - 86, X, MZ가 만났을 때</t>
  </si>
  <si>
    <t>세무회계의 정석(上)</t>
  </si>
  <si>
    <t xml:space="preserve">법인세 세무조정의 주요내용과 절차, 소득세의 기본이론과 연말정산 및 원천징수, 부가가치세의 기본이론과 세금계산서 발행 및 부가가치세 신고를 쉽게 풀이한 과정입니다. </t>
  </si>
  <si>
    <t>세무회계의 정석(下)</t>
  </si>
  <si>
    <t>세상의 모든 프로젝트를 위한 프로젝트 관리 기본 실무</t>
  </si>
  <si>
    <t>프로젝트 관리의 에센셜만 모았습니다. 세상의 모든 프로젝트를 성공적으로 이끌어보세요!</t>
  </si>
  <si>
    <t>시뮬레이션을 통해 알아보는 실전 구매전략</t>
  </si>
  <si>
    <t>본 시뮬레이션은 앞서 학습하신 구매 기본기가 현업 실무에 어떻게 적용되는지 Simulation을 통해 체험할 수 있는 과정입니다. 통합 구매조직의 구매 담당자로서 수행하는 의사결정에 따라 구매 성과와 전사 성과가 어떻게 영향을 받는지 Simulation 하실 수 있습니다. 본 시뮬레이션은 구매 담당자가 직면하는 15가지의 Case를 담고 있으며, 시뮬레이션</t>
  </si>
  <si>
    <t>신사업발굴전략</t>
  </si>
  <si>
    <t>1. 석유화학 시장 동향 및 위기 대응 방안을 알아봅시다. 2. 남들과 다른 관점으로 기회를 발견하는 투자자 전략을 알아봅시다. 3. 신사업 아이템의 시장성 분석을 위한 시사점을 알아봅시다.</t>
  </si>
  <si>
    <t>알 수록 돈 버는, 구매인을 위한 재무/회계/물류</t>
  </si>
  <si>
    <t>몇해 전 국내 대기업의 구매 담당자가 공급업체 계좌변경 요청 사기(스피어피싱)를 당해 회사에 큰 피해를 가져온 사건이 있었습니다. 글로벌 구매 업무 시에 발생 가능한 이러한 불미스러운 상황을 예방하기 위해 구매 담당자로서 주의해야 할 점에는 어떤 것이 있을까요? 이번 코스는 구매 담당자로서 기본적으로 알고 있어야 할, 재무/회계/물류 관련 사항에 대해서</t>
    <phoneticPr fontId="1" type="noConversion"/>
  </si>
  <si>
    <t>물류</t>
    <phoneticPr fontId="1" type="noConversion"/>
  </si>
  <si>
    <t xml:space="preserve">알 수록 돈 버는, 구매인을 위한 재무/회계/물류 </t>
  </si>
  <si>
    <t>몇해 전 국내 대기업의 구매 담당자가 공급업체 계좌변경 요청 사기(스피어피싱)를 당해 회사에 큰 피해를 가져온 사건이 있었습니다. 글로벌 구매 업무 시에 발생 가능한 이러한 불미스러운 상황을 예방하기 위해 구매 담당자로서 주의해야 할 점에는 어떤 것이 있을까요? 이번 코스는 구매 담당자로서 기본적으로 알고 있어야 할, 재무/회계/물류 관련 사항에 대해서</t>
  </si>
  <si>
    <t>영화로 만나는 Deep Change Leadership (이동진 평론가/ 김중혁 작가)</t>
  </si>
  <si>
    <t>Deep Change</t>
    <phoneticPr fontId="1" type="noConversion"/>
  </si>
  <si>
    <t>우리회사 SHE, Global수준으로 진화하다.</t>
  </si>
  <si>
    <t>비상대응체계 주요 개선 내용, 우리 회사 비상대응체계에 대해 알아봅시다.</t>
  </si>
  <si>
    <t>이동훈 투자센터장의 '금융기관 둘러보기'</t>
  </si>
  <si>
    <t>일본의 이해</t>
  </si>
  <si>
    <t>일본의정치와 Biz, 경제현황과 전망, 산업구조, 일본인/일본기업의 특징 등 일본Biz를 위한 핵심Guide</t>
  </si>
  <si>
    <t>Japan</t>
    <phoneticPr fontId="1" type="noConversion"/>
  </si>
  <si>
    <t>일의 기쁨과 슬픔</t>
  </si>
  <si>
    <t>일하는 방식을 혁신하라 (Transforming the Next Rules of Work)</t>
  </si>
  <si>
    <t>장치검사</t>
    <phoneticPr fontId="1" type="noConversion"/>
  </si>
  <si>
    <t>고정장치 및 배관에 대한 검사 목적, 종류를 이해하고 검사주기 및 관리등급 선정 등 설비관리 전략에 대해 이해합니다. 고정장치/배관 설비관리체계의 핵심 중 하나인 RBI (Risk Based System) 구성 및 평가방법에 대해 이해합니다. 또한, 적용 가능한 비파괴검사 방법의 종류, 장/단점 및 적용한계에 대해 이해합니다</t>
    <phoneticPr fontId="1" type="noConversion"/>
  </si>
  <si>
    <t>재료 및 부식 (RMS)</t>
    <phoneticPr fontId="1" type="noConversion"/>
  </si>
  <si>
    <t>각종 설비에 사용되는 재료의 특성을 파악합니다. 정유 및 석유화학 공장 설비에 주로 사용되는 재질을 이해합니다. 주요 공정/장치 별로 발생 가능 부식현상을 이해합니다.</t>
    <phoneticPr fontId="1" type="noConversion"/>
  </si>
  <si>
    <t>재무/회계를 통한 기업가치구조 이해</t>
    <phoneticPr fontId="1" type="noConversion"/>
  </si>
  <si>
    <t>우리 회사의 가치창출 원리를 재무구조로 설명한다면? 기본 이론 이해부터 실습을 차근차근 따라가다 보면 어느새 재무/회계 정보를 활용한 기업가치구조의 이해 완료!</t>
    <phoneticPr fontId="1" type="noConversion"/>
  </si>
  <si>
    <t>전략 101: 어서 와, 전략은 처음이지?</t>
  </si>
  <si>
    <t xml:space="preserve">전략 학습의 the Basic of Basic’, 이론과 실제를 함께 학습할 수 있는 특별한 101 과정 ! 전략 101 : 어서 와, 전략은 처음이지? [과정 특징] 전략? 현업에서 구르면서 배우는 거 아니야? 그래도 미리 알아놓으면 피가 되고 살이 되는 전략의 기본’이 있습니다. </t>
    <phoneticPr fontId="1" type="noConversion"/>
  </si>
  <si>
    <t>전략 수립의 시작, 경영환경분석</t>
  </si>
  <si>
    <t>보고서를 작성하기 위한 첫 관문, 경영환경분석. 여러분은 어떻게 이 작업을 수행하고 계신가요? 전략 수립의 시작, 경영환경분석 [과정 특징] SK 구성원들(실무자/팀장/임원)이 경영환경분석에 대해 갖는 생각과 현 Status 공유 전략 101 과정에서 언급되었던 환경분석 Framework Tool을 보다 상세히 학습 컨설턴트, 전략기획 실무자 등 Pr</t>
  </si>
  <si>
    <t>전통기업의 DT Practice</t>
    <phoneticPr fontId="1" type="noConversion"/>
  </si>
  <si>
    <t>전통 기업들의 Digital Transformation 사례의 유형별 이해를 통해, 우리와 유사한 전통 기업들이 어떻게 변화할지에 대해 구체화 할 수 있는 강의</t>
    <phoneticPr fontId="1" type="noConversion"/>
  </si>
  <si>
    <t>중국 세무/회계 기초</t>
  </si>
  <si>
    <t>현 한신 회계법인 파트너이자 전 딜로이트 안진 회계법인 북경지사의 파트너인 김태호 공인 회계사가 중국의 세무, 회계에 관한 기초 지식을 상세히 전달해 드립니다.</t>
  </si>
  <si>
    <t>중국 이해관계자 찐팬 만들기 – 중국 비즈니스의 4가지 Social Code</t>
  </si>
  <si>
    <t>China</t>
    <phoneticPr fontId="1" type="noConversion"/>
  </si>
  <si>
    <t>처음 만나는 로지컬씽킹</t>
  </si>
  <si>
    <t>컨설턴트의 논리적 문제해결 Skill</t>
  </si>
  <si>
    <t>클라우드 서비스 기초</t>
  </si>
  <si>
    <t>키워드로 배우는 마케팅 101</t>
    <phoneticPr fontId="1" type="noConversion"/>
  </si>
  <si>
    <t>마케팅 관련 핵심 키워드와 주요 개념들에 대해 이해함</t>
    <phoneticPr fontId="1" type="noConversion"/>
  </si>
  <si>
    <t>투자사업 관리규정/절차</t>
  </si>
  <si>
    <t>EPC Project의 Incubation 및 집행 시 Project 집행조직에서 이해하고 준수해야 하는 주요 규정/절차에 대해 파악합니다. Project 규모별, 단계별 해당되는 주요 규정/절차/업무표준을 파악하고, 주요 규정/절차별 핵심내용을 이해합니다.</t>
  </si>
  <si>
    <t>패기와 지성의 SK History</t>
  </si>
  <si>
    <t>SK History의 핵심을 담은 과정입니다. 창업 당시 대한민국의 상황과 어려움을 극복하는 과정, 원사메이커로의 1차 도약과 수직계열화를 통한 에너지화학기업으로의 2차 도약 발전사를 이해할 수 있습니다. 정보통신사업의 진출은 3차 도약의 핵심이 되었습니다. 또한 SK 그룹의 IMF 외환위기 극복 과정, 그룹 경영체계 정비와 신사업 추진, 해외사업 진출</t>
  </si>
  <si>
    <t>프로젝트 관리(PM; Project Management) 기초 - Linkedin 과정</t>
  </si>
  <si>
    <t>우리는 수많은 프로젝트를 수행합니다. 그러하기에 팀리더와 프로젝트의 리더는 물론이고, 일반 구성원들도 언제고 프로젝트의 매니저로서 역할을 수행할 수 있기에 우리 모두는 프로젝트의 성공을 위해 이를 잘 경영하고 리딩할 수 있는 역량이 필요합니다. 본 과정을 통해 프로젝트 관리의 기초에 대해 살펴봅시다.</t>
  </si>
  <si>
    <t>플라스틱 이슈 해결, 뭐시 중헌디?!</t>
  </si>
  <si>
    <t>인류 최고의 발명품에서 인류 최고의 골칫거리로 전락한 플라스틱! 플라스틱 이슈를 해결하기 위해서는 어떤 해결책이 필요할까요? 무엇이 중요하고 이를 위해서 우리가 해야할 일은 어떤 것들이 있는지, SKC 소재Solution센터 신정환 센터장님과 그 해법을 찾아봅니다.</t>
    <phoneticPr fontId="1" type="noConversion"/>
  </si>
  <si>
    <t>한 달 만에 끝내는 원가관리회계(上)</t>
  </si>
  <si>
    <t>본 과정은 원가계산풀이 및 사례풀이를 통해 실무능력을 향상시키고 원가관리를 통한 기업의 효율적인 운영방법을 알기 쉽게 학습할 수 있습니다.</t>
  </si>
  <si>
    <t>한 달 만에 끝내는 원가관리회계(下)</t>
  </si>
  <si>
    <t>한 달 만에 끝내는 재무제표분석(上)</t>
    <phoneticPr fontId="1" type="noConversion"/>
  </si>
  <si>
    <t>본 과정은 회계를 재무제표 작성자가 아닌 이용자의 입장에서 알기 쉽게 풀이한 회계 및 재무제표 분석 기초 과정입니다.</t>
    <phoneticPr fontId="1" type="noConversion"/>
  </si>
  <si>
    <t>재무</t>
    <phoneticPr fontId="1" type="noConversion"/>
  </si>
  <si>
    <t>한 달 만에 끝내는 재무제표분석(下)</t>
    <phoneticPr fontId="1" type="noConversion"/>
  </si>
  <si>
    <t>행복 세상의 이정표, SKMS</t>
  </si>
  <si>
    <t>SKMS의 의의, 개정취지</t>
    <phoneticPr fontId="1" type="noConversion"/>
  </si>
  <si>
    <t>행복한 직장의 두 갈래 길</t>
  </si>
  <si>
    <t>화학제품의 이해</t>
  </si>
  <si>
    <t>화학제품 대한 기본적인 이해를 위해 생산 및 운영 시스템에 대해 학습하고, 주요 화학제품 올레핀(에틸렌, 프로필렌, 부타디엔), 아로마틱 제품(벤젠,톨루엔,자일렌, PX) 주요 특징에 대해 이해합니다.</t>
    <phoneticPr fontId="1" type="noConversion"/>
  </si>
  <si>
    <t>황이석 교수의 Financial Acumen _ 상편(Section 1~7)</t>
    <phoneticPr fontId="1" type="noConversion"/>
  </si>
  <si>
    <t>본 과정은 SK그룹 차세대 경영진과 리더들을 대상으로, 전략적 의사결정에 필요한 재무 통찰력(financial acumen)을 강화시키며, 특히, Financial Story를 만들어 나갈때, '투자자' 관점에서, 사업 성과를 바라볼 수 있도록 학습 내용이 구성되어 있습니다. Chapter 1. 환경변화와 경영진 역할 주가순자산비율과 공급 충격 경영진 역할: 기존사업 경쟁력 강화와 신사업 육성 체계적위험과 비체계적위험 관리의 중요성 시가총액 상위 10개사 변천과 환경 변화 폴로머의 ‘내생적성장이론’과 이정동 교수의 ‘축적의 시간’ Chapter 2. 투자재원조달과 사업포트폴리오 고도화 자본조달 우선순위와 성장 전략 주주 요구수익률과 순자산수익률 투하자본수익률과 사업포트폴리오 재편 디지털변화와 가중평균자본비용 수익성 중심 경영과 구조조정의 적시성 Chapter 3. 기업가치평가와 성장 전략 주가순이익비율과 볼록성 적정 금융부채 수준 다각화전략과 집중화 전략 과잉투자와 과소투자(1종오류와 2종오류) 내재화전략과 외부 협업</t>
    <phoneticPr fontId="1" type="noConversion"/>
  </si>
  <si>
    <t>황이석 교수의 Financial Acumen _ 하편(Section 8~15)</t>
    <phoneticPr fontId="1" type="noConversion"/>
  </si>
  <si>
    <t>본 과정은 SK그룹 차세대 경영진과 리더들을 대상으로, 전략적 의사결정에 필요한 재무 통찰력(financial acumen)을 강화시키고자 설계되었습니다. 본 과정은 3개의 Chapter로 구성되어 있습니다. Chapter 1. 환경변화와 경영진 역할 1. 주가순자산비율과 공급 충격 2. 경영진 역할: 기존사업 경쟁력 강화와 신사업 육성 3. 체계적위험과 비체계적위험 관리의 중요성 4. 시가총액 상위 10개사 변천과 환경 변화 5. 폴로머의 ‘내생적성장이론’과 이정동 교수의 ‘축적의 시간’ Chapter 2. 투자재원조달과 사업포트폴리오 고도화 1. 자본조달 우선순위와 성장 전략 2. 주주 요구수익률과 순자산수익률 3. 투하자본수익률과 사업포트폴리오 재편 4. 디지털변화와 가중평균자본비용 5. 수익성 중심 경영과 구조조정의 적시성 Chapter 3. 기업가치평가와 성장 전략 1. 주가순이익비율과 볼록성 2. 적정 금융부채 수준 3. 다각화전략과 집중화 전략 4. 과잉투자와 과소투자(1종오류와 2종오류) 5. 내재화전략과 외부 협업 보다 깊은 학습을 원하시는 분께는 황이석 교수님이 집필하신 'CFO강의노트' 구매/학습을 추천 드립니다. “CFO강의노트: 회계정보를 이용한 신재무전략(15판, 2020. 1., 황이석 지음)” (서울경제경영출판사)</t>
    <phoneticPr fontId="1" type="noConversion"/>
  </si>
  <si>
    <t>회계, 그 시작과 끝은 계정이다</t>
    <phoneticPr fontId="1" type="noConversion"/>
  </si>
  <si>
    <t>회계 계정 구분 및 회계처리, 재무제표의 작성 및 활용에 대해 배워봅시다.</t>
    <phoneticPr fontId="1" type="noConversion"/>
  </si>
  <si>
    <t>[Fund 활용 M&amp;A] 법률적 개관 및 사례</t>
    <phoneticPr fontId="1" type="noConversion"/>
  </si>
  <si>
    <t>본 과정은 펀드를 상대방으로 또는 펀드와 함께 MA를 진행하는 과정에서 CEO/임원의 입장에서 법률적으로 짚어보아야 할 포인트는 무엇인지를 신속히 파악할 목적으로 제작되었습니다. 구성은 다음과 같습니다. Cube1. MA의 의미와 속성 Cube2. 진행 절차 Cube3. MA 관련 의사결정시 고려사항 Cube4. MA 관련 책임에 대한 문제 Cube5. 펀</t>
    <phoneticPr fontId="1" type="noConversion"/>
  </si>
  <si>
    <t>Fund</t>
    <phoneticPr fontId="1" type="noConversion"/>
  </si>
  <si>
    <t>[Fund 활용 M&amp;A] 사모펀드</t>
    <phoneticPr fontId="1" type="noConversion"/>
  </si>
  <si>
    <t>본 과정은 펀드를 상대방으로 또는 펀드와 함께 MA를 진행하는 과정에서 CEO/임원의 입장에서 법률적으로 짚어보아야 할 포인트는 무엇인지를 신속히 파악할 목적으로 제작되었습니다. 사모펀드편의구성은 다음과 같습니다. Cube1. 펀드의 개념 및 구성 Cube2. 국내 사모펀드 시장 Cube3. 사모펀드에 대한 투자 Cube4. 사모펀드와의 공동 투자 강연은</t>
    <phoneticPr fontId="1" type="noConversion"/>
  </si>
  <si>
    <t>[Fund 활용 M&amp;A] 인수금융</t>
    <phoneticPr fontId="1" type="noConversion"/>
  </si>
  <si>
    <t>본 과정은 펀드를 상대방으로 또는 펀드와 함께 MA를 진행하는 과정에서 CEO/임원의 입장에서 법률적으로 짚어보아야 할 포인트는 무엇인지를 신속히 파악할 목적으로 제작되었습니다. 인수금융편의구성은 다음과 같습니다. Cube1. 인수금융의 개념 Cube2. LBO와 배임죄 Cube3. 인수금융 대출계약 관련 주요 고려사항 Cube4. 인수금융 대출계약 주요</t>
    <phoneticPr fontId="1" type="noConversion"/>
  </si>
  <si>
    <r>
      <t xml:space="preserve">[Macro Changes] </t>
    </r>
    <r>
      <rPr>
        <sz val="10"/>
        <color rgb="FF000000"/>
        <rFont val="나눔스퀘어"/>
        <family val="3"/>
        <charset val="129"/>
      </rPr>
      <t>배출권거래제 개념 및 Global 동향</t>
    </r>
    <phoneticPr fontId="1" type="noConversion"/>
  </si>
  <si>
    <t>1) 배출권거래제 설명 2) 각국의 탄소배출량 감축 목표/현황</t>
  </si>
  <si>
    <t>[글로벌 파이낸셜 스토리] Global Financial Story란</t>
  </si>
  <si>
    <t>Financial Story</t>
    <phoneticPr fontId="1" type="noConversion"/>
  </si>
  <si>
    <t>[마케팅 인사이트 Boost-up ①] 마케팅 메가트렌드</t>
  </si>
  <si>
    <t>건국대 이승윤 교수, 신동형 작가가 들려주는 AI/DT/빅데이터 기반 마케팅 트렌드와 전략</t>
  </si>
  <si>
    <t>[마케팅 인사이트 Boost-up ②] 고객 가치 전달 원리</t>
  </si>
  <si>
    <t>소비자 행동 분석 권위자 고려대 류강석 교수님이 들려주는 Customer Value 제고 원리</t>
  </si>
  <si>
    <t>[마케팅 인사이트 Boost-up ③] B2C 마케팅 신조류</t>
  </si>
  <si>
    <t>고객/시장 분석 Practitioner 최명화 대표, 온라인 마케팅 전문가 하용수 교수가 들려주는 B2C 마케팅 트렌드</t>
  </si>
  <si>
    <t>B2C</t>
    <phoneticPr fontId="1" type="noConversion"/>
  </si>
  <si>
    <t>[마케팅 인사이트 Boost-up ④] B2B 마케팅 신조류</t>
  </si>
  <si>
    <t>오라클, SAP, 슈나이더 등 글로벌 B2B 전문 기업 현직 임원들이 들려주는 최신 트렌드</t>
  </si>
  <si>
    <t>[순환경제 Tech] 생분해성 플라스틱의 생생한 진실</t>
    <phoneticPr fontId="1" type="noConversion"/>
  </si>
  <si>
    <t>플라스틱 안돼! 플라스틱 사용하지 마! 하지만 우리는 이미 플라스틱 없이는 살 수 없는 존재가 되어 버렸습니다. 다양한 환경 문제를 야기하는 플라스틱! 하지만 그 사용량을 줄이기는 너무나도 힘든 우리에게 새로운 대안이 있습니다. 바로 생분해성 플라스틱! 생분해성 플라스틱에 대해 알아보고, 우리 SK가 취해야 할 전략에 대해 생각해 봅시다!</t>
    <phoneticPr fontId="1" type="noConversion"/>
  </si>
  <si>
    <t>[의사결정 A to Z ①] Intro: 왜 의사결정 역량인가?</t>
  </si>
  <si>
    <t>의사결정</t>
    <phoneticPr fontId="1" type="noConversion"/>
  </si>
  <si>
    <t xml:space="preserve">[의사결정 A to Z ②] 인간의 편향과  의사결정의 심리학 </t>
  </si>
  <si>
    <t>[의사결정 A to Z ③] 오만과 편견: Hubris의 갈림길에서 당신의 결정은?</t>
  </si>
  <si>
    <t>[의사결정 A to Z ④] 게임의 법칙과 전략적 의사결정</t>
  </si>
  <si>
    <t>[의사결정 A to Z ⑤] 불확실성 하에서의 Challenge Management</t>
  </si>
  <si>
    <t xml:space="preserve">[의사결정 A to Z ⑥] Data 시대의 현명한 의사결정 </t>
  </si>
  <si>
    <t xml:space="preserve">[의사결정 A to Z ⑦] Wrap-up : SK 리더에게 듣는 "나에게 의사결정이란?" </t>
  </si>
  <si>
    <t xml:space="preserve">[이천포럼 2021] SK인이라면 알아야할 Financial Story 방법론 </t>
  </si>
  <si>
    <t>2.Intermediate</t>
    <phoneticPr fontId="1" type="noConversion"/>
  </si>
  <si>
    <t>[제 1회] Geopolitics &amp; Biz. Nexus 세미나 - 바이든 정부의 환경 정책 전망과 Biz. 에 대한 영향</t>
  </si>
  <si>
    <t xml:space="preserve">바이든 정부는 Net-Zero(탄소중립)’을 매개로 America is back’을 구현하고자 합니다. 이는 글로벌 Leadership을 향한 새로운 게임의 시작을 예고하고 있습니다. Geopolitics와 환경 관점에서 이를 분석하고 전망하는 세미나를 마련했습니다. 불확실성의 시대, 거친 파도를 헤쳐나갈 Insight를 나누는 자리가 될 것입니다. 미국 </t>
  </si>
  <si>
    <t>[제 2회] Geopolitics &amp; Biz. Nexus 세미나 - Global Value Chain 재편 가속화: 우리의 선택은?</t>
  </si>
  <si>
    <t>세계화의 핵심 메커니즘'이라고도 불리며, 세계 경제 성장을 견인하는 핵심 요소로 자리 잡은 글로벌 가치사슬! 변화하는 환경에 적응하기 위해 더 적극적으로 글로벌 가치사슬 활동을 강화해 나가야 합니다. 글로벌 가치사슬에 대해 함께 고민하는 시간을 가져보시기 바랍니다. 많은 참여 부탁드립니다.</t>
  </si>
  <si>
    <t>[제 3회] Geopolitics &amp; Biz. Nexus 세미나 - 기로에 선 유럽의 Energy Transition</t>
  </si>
  <si>
    <t>국제 정세가 가져올 Biz. 위협과 기회를 탐색하는 세미나를 개최 합니다. 제 3회 Geopolitics &amp; Biz. Nexus 세미나 주제는 "기로에 선 유럽의 Energy Transition"입니다.  유럽의 에너지 이슈를 다각도로 점검하고 분석하는 자리를 마련했습니다.  생각을 나누고 새로운 것을 담아가는 여정으로 여러분을 초대합니다.</t>
  </si>
  <si>
    <t>[최근 법률 쟁점] 압수수색에 대해 알아두어야 할 것들</t>
    <phoneticPr fontId="1" type="noConversion"/>
  </si>
  <si>
    <t>압수수색 시 대응 방법을 설명할 수 있습니다. [교육대상] - 법무팀 소속 사내변호사, 수사기관의 압수수색이 걱정되시는 분들 [교육내용] - 언젠가 한 번쯤 겪을 수 있는 수사기관의 압수수색! 피압수자의 권리는 미리 알고, 상황에 맞게 지혜롭고 현명하게 대처해야 합니다. 이번 강의는 압수수색 과정을 시간 순서에 따라 QA 방식으로 이해하기</t>
    <phoneticPr fontId="1" type="noConversion"/>
  </si>
  <si>
    <t>Trend</t>
    <phoneticPr fontId="1" type="noConversion"/>
  </si>
  <si>
    <t>압수수색</t>
    <phoneticPr fontId="1" type="noConversion"/>
  </si>
  <si>
    <t>[최근 법률 쟁점] 형사소송법 개정에 따른 수사 및 재판 실무 변화</t>
    <phoneticPr fontId="1" type="noConversion"/>
  </si>
  <si>
    <t>형사소송법 개정과 수사권 조정이라는 큰 변화 속에서 검사와 경찰의 수사상 지위와 권한이 어떻게 변경되는지,
수사 및 재판 실무상 어떤 변화가 올지에 대해 개관해 보고, 이로 인해수사기관에서 형사사건의 처리 절차가 어떻게 변경되는지 살펴봅니다.
개정 형사소송법의 내용 중 경찰 및 검사의 형사사건 처분에 관한 권한의 변경내용, 종래 검사의 수사지휘권 폐지 등의 내용에 대해 좀 더 구체적으로 살펴봅니다. 
수사권 조정이라는 명제 하에서 검사의 직접수사권이 어떻게 축소되었는지, 종래 형사재판에서 유죄 인정의 증거로 큰 역할을 해 왔던 검사가 작성한 피의자신문조서의 증거능력이 개정 형사소송법 하에서 어떻게 약화되었는지에 대해 살펴봅니다.</t>
    <phoneticPr fontId="1" type="noConversion"/>
  </si>
  <si>
    <t>형사소송법</t>
    <phoneticPr fontId="1" type="noConversion"/>
  </si>
  <si>
    <t xml:space="preserve">『틀을깨라! Procurement 혁신』-구매프로세스의 재구성-  </t>
  </si>
  <si>
    <t xml:space="preserve">하이닉스 구매 부서의 실제 혁신 사례를 기반으로 한 구매 프로세스 혁신 방법론에 관한 내용입니다.  하이닉스의 Project 시행 과정에서의 Know-how와 실무자의 경험을 함께 공유하실 수 있습니다.  과정을 통해 구매 프로세스에 대한 새로운 접근 방법을 경험해 보시기 바랍니다! </t>
  </si>
  <si>
    <t>1on1, 리더와 팀원을 바꾸는 30분의 기적</t>
  </si>
  <si>
    <t>Leadership</t>
    <phoneticPr fontId="1" type="noConversion"/>
  </si>
  <si>
    <t>23년 개정사항을 반영한 『연결 내부회계관리제도의 이해』</t>
  </si>
  <si>
    <t xml:space="preserve">‘23년부터 적용되는 ‘연결’ 기준 내부회계관리제도 감사의무화 관련 내용을 전문가의 설명을 통해 쉽게 이해하실 수 있습니다.  </t>
  </si>
  <si>
    <t>All about Portfolio Strategy</t>
  </si>
  <si>
    <t>Apple과 Toyota를 움직이는 핵심역량   - SCM의 이해와 사례 -</t>
  </si>
  <si>
    <t xml:space="preserve">'애플의 핵심역량은 OOO 이다' , '삼성전자에는 OOO과 의사결정 프로세스가 전부다' , '2021년의 물류대란은 OOO 왜곡현상에서 시작되었다' OOO에 공통으로 들어갈 단어는? 바로 "SCM (Supply Chain Management)" 입니다   본 과정은 공급망 관련 실무자 뿐만 아니라 SCM을 처음 접하시는 분들 모두에게 추천합니다  </t>
  </si>
  <si>
    <t>BM혁신을 위한 조직 역량 관리</t>
  </si>
  <si>
    <t>새로운 일의 등장과 일하는 방식 변화에 맞춰 HR 또한 변화를 꾀해야 할 때입니다. HR Paradigm의 변화방향과, Management System 2.0 체계 하 'Human Resource 최적화'를 위한 HR 관점에서의 고민 사항과 최적화를 위한 Skill Based HR 필요성에 대해 알아봅니다.</t>
  </si>
  <si>
    <t>역량개발</t>
    <phoneticPr fontId="1" type="noConversion"/>
  </si>
  <si>
    <t>Boundaryless Collaboration, 세상에서 협업이 제일 쉬웠어요</t>
  </si>
  <si>
    <t>Communication: 협업을 위한 커뮤니케이션 스킬</t>
  </si>
  <si>
    <t>효과적인 협업은 나날이 중요해지는데 협업이 쉽지 않다고요? 커뮤니케이션을 업그레이드하면, 협업이 수월해질 수 있습니다. 협업을 위한 커뮤니케이션 스킬! 지금 만나보세요~</t>
  </si>
  <si>
    <t>Data Marketing Concept &amp; Case</t>
    <phoneticPr fontId="1" type="noConversion"/>
  </si>
  <si>
    <t>고객/시장 데이터 유형별 특성 및 수집방법 학습을 통해, Data 마케팅 기반 캠페인 기획을 위한 기본적 Framwork을 이해할 수 있다.</t>
    <phoneticPr fontId="1" type="noConversion"/>
  </si>
  <si>
    <t>Data 마케팅 Transformation (Overview)</t>
    <phoneticPr fontId="1" type="noConversion"/>
  </si>
  <si>
    <t>데이터 마케팅 관련 주요 개념 및 Theme 학습</t>
    <phoneticPr fontId="1" type="noConversion"/>
  </si>
  <si>
    <t>ESG 공시의 기본 (TCFD, SASB)</t>
    <phoneticPr fontId="1" type="noConversion"/>
  </si>
  <si>
    <t>TCFD와 SASB에 대한 기본 이해를 위한 과정입니다.</t>
    <phoneticPr fontId="1" type="noConversion"/>
  </si>
  <si>
    <t>ESG 무용론, 어떻게 봐야 할까?</t>
  </si>
  <si>
    <t>ESG 평가 체계와 대응방안 (DJSI, MSCI)</t>
    <phoneticPr fontId="1" type="noConversion"/>
  </si>
  <si>
    <t>ESG 평가를 위한 실무자 가이드입니다.</t>
    <phoneticPr fontId="1" type="noConversion"/>
  </si>
  <si>
    <t>ESG 평가의 모든 것 (윤덕찬 대표)</t>
  </si>
  <si>
    <t>[SV Seminar] Course 中 윤덕찬 지속가능발전소 대표의 ESG 평가 강의를 공유합니다. Q. ESG 공시의 핵심은? 평가기관들의 차이는? ESG평가를 위해 무엇을 해야 하나?</t>
    <phoneticPr fontId="1" type="noConversion"/>
  </si>
  <si>
    <t>ESG한 줄 알았는데...워싱이라고?</t>
    <phoneticPr fontId="1" type="noConversion"/>
  </si>
  <si>
    <t>글로벌 ESG 소송 판례로 알아보는 ESG 규제</t>
    <phoneticPr fontId="1" type="noConversion"/>
  </si>
  <si>
    <t>Green Washing</t>
    <phoneticPr fontId="1" type="noConversion"/>
  </si>
  <si>
    <t xml:space="preserve">Global Transmigration의 실행과 고민 (대담) </t>
  </si>
  <si>
    <t>Global Transmigration을 실제로 수행함에 있어 부딪히게 되는 다양한 이슈와 문제점에 대해, 미국, 중국 등에서 실제 SK에서 글로벌 사업을 오랫동안 추진해온 Leader를 모시고 생생한 현장의 이야기를 들어봅니다.</t>
  </si>
  <si>
    <t>Globality 향상 Workshop 과정</t>
  </si>
  <si>
    <t>주재원 또는 글로벌 사업 유관자 대상으로 글로벌 협업 시 필요한 주요 역량을 학습하고 실 사례를 통해 Global Mindset을 확립한다.</t>
  </si>
  <si>
    <t>Managing Aging Plant</t>
    <phoneticPr fontId="1" type="noConversion"/>
  </si>
  <si>
    <t>Ageing Plant 관리의 필요성을 소개하고 효율적인 관리방안을 제안합니다. - Ageing Plant 개념 및 현황 - Managing Ageing Plant 방법론 - Global Trend - 당사 적용을 위한 시사점 도출 및 제언</t>
    <phoneticPr fontId="1" type="noConversion"/>
  </si>
  <si>
    <t>Market Watch #2. BM 혁신 파트너: Global Top Tier PE Firms</t>
  </si>
  <si>
    <t>본 과정은 Market Watch Series의 두 번째 과정으로, Financial Market의 주요 Player인 PE(Private Equity)에 대해 이해하고 최근 Covid-19(코로나19)로 인한 위기 상황에서 Global Top Tier PE Firm들에 주목해야 하는 이유와 Global PE 업계의 최근 Trend와 우리에게 미치는 영향에</t>
  </si>
  <si>
    <t>Market Watch #3. IB 및 증권사 리서치센터에서 본 Key Trends</t>
  </si>
  <si>
    <t>본 과정은 Market Watch Series의 세 번째 과정으로, Financial Market의 주요 Player 가운데 IB(Investment Bank)와 증권사를 대상으로 2020년 상반기 현재 주목해야 할 Trend에 대하여 학습함으로써 Player 자체는 물론 Market에 대한 구성원들의 이해도를 제고하기 위하여 제작되었습니다. Cube는 아</t>
  </si>
  <si>
    <t>Open Collaboration, 공유와 협업을 위한 Tips</t>
  </si>
  <si>
    <t>SKC의 IR 개선 사례</t>
  </si>
  <si>
    <t>본 과정은 SKC의 IR 개선 사례를 그룹 구성원들에게 공유하고 Lessons-learned를 다른 관계사에도 적용할 수 있도록 하기 위해 제작되었습니다. 특별히 아래 5개의 Chapter 별로 나누어 설명하고 있으며, 5가지 Chapter는, 1. SKC 기업 가치의 과거와 현재 2. Financial Society의 평가 Look Back 3. BM혁신</t>
  </si>
  <si>
    <t>Strategic 제안 영업 Workshop</t>
    <phoneticPr fontId="1" type="noConversion"/>
  </si>
  <si>
    <t>Value Proposition 기반 수주 관리 강화를 위한 Pre-sales 및 전략적 제안 영업 역량 확보</t>
    <phoneticPr fontId="1" type="noConversion"/>
  </si>
  <si>
    <t>고객 중심 디자인 씽킹 Online Practice</t>
  </si>
  <si>
    <t>공급망 ESG관리, 이대로 좋은가</t>
    <phoneticPr fontId="1" type="noConversion"/>
  </si>
  <si>
    <t>대기업이 시행하는 공급망 ESG 관리방안과 중소기업이 바라보는 ESG 관리의 현 주소</t>
    <phoneticPr fontId="1" type="noConversion"/>
  </si>
  <si>
    <t>구매관리와 AI/DT</t>
    <phoneticPr fontId="1" type="noConversion"/>
  </si>
  <si>
    <t>구매 기능 개요 조달구매와 인공지능/RPA 전략소싱과 빅데이터 개발협업과 사물인터넷 협력사관리와 블록체인</t>
    <phoneticPr fontId="1" type="noConversion"/>
  </si>
  <si>
    <t>글로벌 성과 관리</t>
  </si>
  <si>
    <t>“글로벌 성과 관리”는 다양한 이문화적인 요소를 감안하여 현지의 이해관계자들과 효과적으로 업무를 진행할 수 있도록 도와주며 성과관리와 리더십 측면에서 주요 학습 시사점을 가져갈 수 있습니다.</t>
  </si>
  <si>
    <t xml:space="preserve">“글로벌 이해관계자 관리”는 다양한 이문화적인 요소를 감안하여 현지의 이해관계자들과 효과적으로 커뮤니케이션할 수 있도록 도와주며 명확한 관리 방향성을 위해 개념과 방법론 등을 학습합니다. </t>
  </si>
  <si>
    <t>“글로벌 협상”은 다양한 이문화적인 요소를 감안하여 현지의 이해관계자들과 효과적으로 협상을 진행할 수 있도록 도와주며 특히 구체적인 성공/실패 협상 사례를 통해 구성원들에게 필요한 세부 질문을 구체적으로 파악해볼 수 있습니다.</t>
  </si>
  <si>
    <t>기술은 있는데 사업화가 어렵다면? 고객중심 Biz 만들기! 1부</t>
  </si>
  <si>
    <t>현업의 기술을 활용한 신규 Biz. 발굴, 개선 과정 중 겪는 대표적인 어려움들을 해결하는 '실무에 바로 활용 가능한 방법' 을 단계별 사례와 함께 학습합니다</t>
  </si>
  <si>
    <t>기술은 있는데 사업화가 어렵다면? 고객중심 Biz 만들기! 2부</t>
  </si>
  <si>
    <t>나와 당신의 행복 다리, 공감&amp;소통</t>
  </si>
  <si>
    <t>디자인 사고 연습</t>
  </si>
  <si>
    <t>모두의 ESG</t>
  </si>
  <si>
    <t>ESG를 둘러싼 생태계를 살펴보고, 각각의 이해관계자가 기업에게 무엇을 요구하는지 알아봅시다. (투자자, 정부, Public, Value Chain 등)</t>
    <phoneticPr fontId="1" type="noConversion"/>
  </si>
  <si>
    <t>미국 Biz 법률 기초</t>
    <phoneticPr fontId="1" type="noConversion"/>
  </si>
  <si>
    <t>미국 사업 추진시, 미국 주재원 부임시 필요한 Biz 관련 법률에 대해 법무법인 율촌의 최충인 변호사가 다양한 사례와 함께 알기 쉽게 설명해 드립니다.</t>
    <phoneticPr fontId="1" type="noConversion"/>
  </si>
  <si>
    <t>미국</t>
    <phoneticPr fontId="1" type="noConversion"/>
  </si>
  <si>
    <t>미국 세무/회계 기초</t>
  </si>
  <si>
    <t>미국 회계 제도 및 조세 제도, 세무 시스템에 관한 기초 지식을 삼일아카데미 전임교수인 홍사균 공인회계사와 EY한영회계법인 국제(글로벌) 조세 파트너인 장남운 공인회계사가 쉽고 재미있게 정리해 드립니다</t>
  </si>
  <si>
    <t>미래와 전략의 만남, Scenario Planning (큐레이션 과정)</t>
  </si>
  <si>
    <t xml:space="preserve">본 과정은 시나리오 플래닝이란 주제를 쉽고 재미있게 학습할 수 있도록 만들어진 Contents 입니다. </t>
  </si>
  <si>
    <t>본 과정은 시나리오 플래닝이란 주제를 쉽고 재미있게 학습할 수 있도록 만들어진 Contents 입니다.</t>
  </si>
  <si>
    <t>박웅현의 ‘창의적으로 일하는 조직’</t>
  </si>
  <si>
    <t>변화의 시대, 달라진 성과관리와 보상</t>
  </si>
  <si>
    <t>성과관리와 보상제도의 변화를 통해 현 제도를 이해하고, 여러 전문가, 실무리더의 인터뷰를 통해 우리의 평가, 보상 방식에 대한 이유와 목적, 실천과제 등에 대해 학습하도록 하겠습니다</t>
  </si>
  <si>
    <t>불확실한 미래의 생존전략, Scenario Planning in Practice</t>
  </si>
  <si>
    <t>미중갈등, 글로벌 공급망 붕괴, 우크라이나 전쟁, Disruptive 반도체, COVID 19 … 예측이 어려운 불확실성의 시대, _x000B_Uncertainty에 대응하기 위한 우리의 전략은? Case를 통해 알아보는 Scenario planning Process</t>
  </si>
  <si>
    <t>사례를 통해 보는 SCC 및 SSC 원인과 대응방안</t>
    <phoneticPr fontId="1" type="noConversion"/>
  </si>
  <si>
    <t>1. Introduction (Why SCC?) 2. Stress &amp; Corrosion Factor - 잔류응력과 PWHT (post weld heat treatment) - Corrosion Pit이 깊으면 SCC에 더 취약한가? 3. SCC (stress corrosion crack) vs. SSC (sulfide stress crack) - 경도 관리와 PWHT - SSC에 대응하기 위한 재료, PWHT, 검사방법 영향 4. SCC vs. SSC vs. HTHA (high temp. hydrogen attack) - hydrogen 영향 및 embrittlement 5. SK SCC 사례에 대한 고찰 - 검사, 설비관리, 운전변수 Monitoring</t>
    <phoneticPr fontId="1" type="noConversion"/>
  </si>
  <si>
    <t>사례중심의 세무회계실무(上)</t>
  </si>
  <si>
    <t>법인세 세무조정의 주요내용과 절차, 소득세의 기본이론과 연말정산 및 원천징수, 부가가치세의 기본이론과 세금계산서 발행 및 부가가치세 신고를 사례를 통해 쉽게 풀이한 과정입니다.</t>
  </si>
  <si>
    <t>사례중심의 세무회계실무(下)</t>
  </si>
  <si>
    <t>사례중심의 재무회계실무(上)</t>
  </si>
  <si>
    <t xml:space="preserve">"K-IFRS에 따른 재무회계의 내용을 종합적으로 이해할 수 있도록 실무에 필요한 회계 이론을 사례를  바탕으로 알기 쉽게 풀이한 과정입니다." </t>
  </si>
  <si>
    <t>사례중심의 재무회계실무(下)</t>
  </si>
  <si>
    <t>K-IFRS에 따른 재무회계의 내용을 종합적으로 이해할 수 있도록 실무에 필요한 회계 이론을 사례를 바탕으로 알기 쉽게 풀이한 과정입니다.</t>
  </si>
  <si>
    <t>성공적인 중국 사업 파트너링 Story : 중한석화 JV</t>
  </si>
  <si>
    <t>글로벌 파트너링의 대표적인 성공사례이자 한중 최대 경협프로젝트 중한석화 JV의 모든 것!!!</t>
  </si>
  <si>
    <t>쉽고 간단한, 창의적 IDEA 발상법</t>
  </si>
  <si>
    <t>신규 BM 발굴 전략</t>
  </si>
  <si>
    <t>Bain Company의 최정수 파트너가 Business Model 혁신이 필요해지는 BM 진부화(Obsolescence)의 유형과 사례를 소개합니다. 또한, 성공적인 Business Model 혁신을 위해 쉽게 따라할 수 있는 6단계 접근방법 및 핵심원칙, 이를 극복할 수 있는 조직운영 방법을 알아봅니다.</t>
  </si>
  <si>
    <t>자금관리와 금융 기초</t>
  </si>
  <si>
    <t>본 과정은 자금관리의 기초개념에 대해 이해하고 다양한 자금관리 기법을 습득할 수 있는 과정입니다.</t>
  </si>
  <si>
    <t>전략 Leader를 위한 재무회계관리</t>
    <phoneticPr fontId="1" type="noConversion"/>
  </si>
  <si>
    <t>전략 수립과 실행, 주요한 경영 상 의사결정을 할 때에 있어, 재무적 요소를 이해하고 활용하는 것은 선택이 아니라 필수적인 소양이라고 할 수 있습니다. 본 과정 학습을 통해, 가장 먼저 살펴야 할 재무제표의 핵심 정보를 이해하고, 다양한 지표들을 올바르게 해석하여 경영 및 전략 수립에 적용할 수 있는 역량을 얻을 수 있습니다.</t>
    <phoneticPr fontId="1" type="noConversion"/>
  </si>
  <si>
    <t>전략과 DT</t>
    <phoneticPr fontId="1" type="noConversion"/>
  </si>
  <si>
    <t>전략 담당자가 알아야 할 AI / DT란 무엇일까? 실제 전략 부서 구성원과 솔트룩스 강정우 상무의 QA Session을 통해 AI/DT의 기본 개념과 현재 Status를 살펴보고, 실제 AI/DT를 활용한 전략 수립에 대해 알아보는 시간을 가져봅시다. Agenda 1. DT의 정의 Agenda 2. DT의 활용방안_사례_ 뉴욕타임즈 Agenda 3. DT</t>
    <phoneticPr fontId="1" type="noConversion"/>
  </si>
  <si>
    <t>전략</t>
    <phoneticPr fontId="1" type="noConversion"/>
  </si>
  <si>
    <t>중국 Biz 법률 기초</t>
    <phoneticPr fontId="1" type="noConversion"/>
  </si>
  <si>
    <t>현재 법무법인 율촌의 중국 담당 변호사이며 오랜 동안 중국 투자/자본시장과 법률 동향을 연구해온 변웅재 변호사가 중국 사업 이해를 위한 법률지식, 중국 사업 Biz. Model 수립을 위한 법률지식, 중국 Biz. 문제 예방 및 해결을 위한 법률지식을 자세히 설명해 드립니다</t>
    <phoneticPr fontId="1" type="noConversion"/>
  </si>
  <si>
    <t>중국</t>
    <phoneticPr fontId="1" type="noConversion"/>
  </si>
  <si>
    <t>컨설턴트의 일하는 스킬 익히기_1부.문제해결 방법론</t>
  </si>
  <si>
    <t>본 과정은 전략적 문제해결의 3단계를 중점적으로 학습하는 과정입니다. Global 컨설팅펌의 Training Program의 내용을 활용하여, SK 구성원에게 가장 유용한 내용을 추려 만들었습니다.</t>
  </si>
  <si>
    <t>컨설턴트의 일하는 스킬 익히기_2부.프로젝트 관리 &amp; 전략적 관점</t>
  </si>
  <si>
    <t>본 과정은 문제해결을 잘 하기 위해 필요한 전략적 마인드와 프로젝트 관리의 실무적 가이드를 학습하는 과정입니다. Global 컨설팅펌의 Training Program 내용을 활용하여, SK 구성원에게 가장 유용한 내용을 추려 만들었습니다.</t>
  </si>
  <si>
    <t>퍼포먼스 마케팅</t>
    <phoneticPr fontId="1" type="noConversion"/>
  </si>
  <si>
    <t>효율적 디지털 미디어 활용 기반 데이터 마케팅 전략 수립</t>
    <phoneticPr fontId="1" type="noConversion"/>
  </si>
  <si>
    <t>한 달 만에 끝내는 경영분석실무(上)</t>
  </si>
  <si>
    <t>기업에 필요한 경영분석기법에 대한 충분한 이해가 가능하도록  각 경영분석기법에 대한 이론적 설명과 사례를 분석하여 효율적인 경영분석능력을 향상시킬 수 있는 전략적 과정입니다.</t>
  </si>
  <si>
    <t>경영분석</t>
    <phoneticPr fontId="1" type="noConversion"/>
  </si>
  <si>
    <t>한 달 만에 끝내는 경영분석실무(下)</t>
  </si>
  <si>
    <t>한 달 만에 끝내는 기업가치평가(上)</t>
  </si>
  <si>
    <t xml:space="preserve">현업에서는 기업가치를 평가하기 위한 방법과 업종별 사례 분석 능력을 필요로 하고 있습니다. 또한, 기업가치평가를 통해 기업부실을 파악할 수 있는 업무 역량도 요구하고 있습니다. 본 과정은 기업가치평가의 기본 개요 및 다양한 평가방법을 학습하고, 주요 업종별 평가지표를 살펴볼 수 있는 과정입니다. </t>
  </si>
  <si>
    <t>한 달 만에 끝내는 기업가치평가(下)</t>
  </si>
  <si>
    <t>한 달 만에 끝내는 사업타당성분석(上)</t>
  </si>
  <si>
    <t>신규사업의 발굴방법 및 신규사업에 대한 수익성 분석에 있어 어려움을 겪는 실무자를 위해 체계적인 사업타당성분석을 통한 기업가치극대화 솔루션을 제공해 주는 과정입니다.</t>
  </si>
  <si>
    <t>투자</t>
    <phoneticPr fontId="1" type="noConversion"/>
  </si>
  <si>
    <t>한 달 만에 끝내는 사업타당성분석(下)</t>
  </si>
  <si>
    <t>[AI manufacturing 전문가] 생산운영 및 최적화</t>
  </si>
  <si>
    <t>AI를 활용한 반도체 수요 예측, 최적의 생산 계획과 의사 결정 역량 보유 전문가 육성 과정입니다. 제조IT시스템의 최적 의사 결정을 위한 생산 및 운영 관리 기법과 스케줄링 기법의 이론과 실습을 해봅니다. &lt;주요 내용&gt; #생산 및 운영 관리 #스케줄링 개념 #단일 및 메타 휴리스틱을 활용한 병렬 스케줄링 #Job 스케줄링</t>
    <phoneticPr fontId="1" type="noConversion"/>
  </si>
  <si>
    <t xml:space="preserve">[Course 1. M&amp;A 전략의 성공적인 의사결정을 위한 재무회계 실무] </t>
  </si>
  <si>
    <t>[Course 1. M&amp;A 전략의 성공적인 의사결정을 위한 재무회계 실무]는 M&amp;A 시 재무적 판단의 중요성, 재무/회계와 전략 간 협업의 필요성을 인식하고 합병∙인수를 둘러싼 다양한 이슈를 숙지하고 이를 활용할 수 있도록 제작되었습니다. '회계사들의 회계사', 권오상 회계사의 노하우와 다양한 사례를 담은 살아 있는 강의를 바로 지금! 경험해 보십시오.</t>
  </si>
  <si>
    <t>[Course 2. 분할 전략의 성공적인 의사결정을 위한 재무회계 실무]</t>
  </si>
  <si>
    <t>[Course 2. 분할 전략의 성공적인 의사결정을 위한 재무회계 실무]는 분할 시 재무적 판단의 중요성, 재무/회계와 전략 간 협업의 필요성을 인식하고 분할을 둘러싼 다양한 이슈를 숙지하고 이를 활용할 수 있도록 제작되었습니다. '회계사들의 회계사', 권오상 회계사의 노하우와 다양한 사례를 담은 살아 있는 강의를 바로 지금! 경험해 보십시오.</t>
  </si>
  <si>
    <t>[Course 3. 효과적인 M&amp;A를 위한 재무실사(FDD)]</t>
  </si>
  <si>
    <t xml:space="preserve">[Course 3. 효과적인 M&amp;A를 위한 재무실사(FDD]는 M&amp;A 시 이루어지는 재무실사의 중요성, 재무/회계와 전략 간 협업의 필요성을 인식하고 재무실사를 둘러싼 다양한 이슈를 숙지하고 이를 활용할 수 있도록 제작되었습니다. '회계사들의 회계사', 권오상 회계사의 노하우와 다양한 사례를 담은 살아 있는 강의를 바로 지금! 경험해 보십시오.  </t>
  </si>
  <si>
    <t>[공정거래법] ① 공정거래법 이해 및 정책동향</t>
    <phoneticPr fontId="1" type="noConversion"/>
  </si>
  <si>
    <t>법 위반 Risk 감소를 위해서는, 최신 업데이트된 법령에 대한 이해가 필요하며, 이와 함께 최근의 규제 동향 및 실제 사례 등을 면밀히 파악하는 것이 필수가 되었습니다. 이에, [공정거래법] 전체 강의는 실질적 도움이 되도록 하기 위해,</t>
    <phoneticPr fontId="1" type="noConversion"/>
  </si>
  <si>
    <t>공정거래</t>
    <phoneticPr fontId="1" type="noConversion"/>
  </si>
  <si>
    <t>[공정거래법] ② 부당지원, 사익편취</t>
    <phoneticPr fontId="1" type="noConversion"/>
  </si>
  <si>
    <t>부당지원/사익편취행위 성립 요건을 이해할 수 있습니다. 최근 규제 동향 및 실제 사례 연구를 통해 법 위반 Risk 감소</t>
    <phoneticPr fontId="1" type="noConversion"/>
  </si>
  <si>
    <t>[공정거래법] ③ 불공정거래와 부당표시광고</t>
    <phoneticPr fontId="1" type="noConversion"/>
  </si>
  <si>
    <t>불공정 거래행위와 부당표시광고에 대해 알아보는 시간입니다 한때 그리고 여전히 큰 이슈가 되고 있는 갑질 등 불공정 거래행위 관련 내용, 非 법무구성원에게도 관련이 깊은 대리점 및 표시광고 관련 법령 등의 내용을</t>
    <phoneticPr fontId="1" type="noConversion"/>
  </si>
  <si>
    <t>[공정거래법] ④ 경제력 집중 억제</t>
    <phoneticPr fontId="1" type="noConversion"/>
  </si>
  <si>
    <t>경제력 집중 억제에 대해 알아보는 시간입니다 공정거래법 제1조에는 공정거래법의 입법목적이 명시되어 있습니다. 한번도 개정된 적이 없는 제 1조는 과도한 경제력집중 방지 입니다. 즉, 공정거래법이 만들어진 이유가</t>
    <phoneticPr fontId="1" type="noConversion"/>
  </si>
  <si>
    <t>[공정거래법] ⑤ 기업결합의 제한</t>
  </si>
  <si>
    <t>기업결합의 제한에 대해 알아보는 시간입니다 기업결합의 유형과 신고 기준, 수평결합에서의 단독효과/협조효과, 수직결합에서의 봉쇄효과, 혼합결합에서의 포트폴리오 효과에 대해 알아보고, 기업결합 시 유의 사항, 해외</t>
    <phoneticPr fontId="1" type="noConversion"/>
  </si>
  <si>
    <t>[공정거래법] ⑥ 시장지배적지위 남용행위</t>
    <phoneticPr fontId="1" type="noConversion"/>
  </si>
  <si>
    <t>시장지배적지위 남용행위에 대해 알아보는 시간입니다 시장지배적지위 남용행위 성립 요건, 동의의결제도의 장단점 이해 및 활용 방안 등을 주요 사례를 통해 이해합니다. 본 강의 수강 前, 공정거래법 이해 및 정책동향</t>
    <phoneticPr fontId="1" type="noConversion"/>
  </si>
  <si>
    <t>[공정거래법] ⑦ 부당한 공동행위</t>
    <phoneticPr fontId="1" type="noConversion"/>
  </si>
  <si>
    <t>부당한 공동행위에 대해 알아보는 시간입니다 부당한 공동행위 성립 요건, 최신 동향 및 형사 이슈을 명시하며, 주요 심결례/판례를 소개합니다. 본 강의 수강 前, 공정거래법 이해 및 정책동향 코스를 먼저 수강하시기</t>
    <phoneticPr fontId="1" type="noConversion"/>
  </si>
  <si>
    <t>[공정거래법] ⑧ 하도급법</t>
    <phoneticPr fontId="1" type="noConversion"/>
  </si>
  <si>
    <t xml:space="preserve">하도급법에 대해 알아보는 시간입니다 하도급법 관련 최근 규제 동향, 주요 규제 행위 유형, 법 위한 리스크 및 법 위반 예방을 위한 체크포인트를 명시하며, 주요 심결례 및 판례를 소개합니다. </t>
    <phoneticPr fontId="1" type="noConversion"/>
  </si>
  <si>
    <t>[순환경제 Tech] 폐플라스틱이 물렁물렁 – Plastic의 물리적 Recycling</t>
    <phoneticPr fontId="1" type="noConversion"/>
  </si>
  <si>
    <t>폐플라스틱의 물리적 Recyling은 탄소 중립을 위한 필수 기술로 주목 받고 있습니다. 폐플라스틱을 물리적 재활용 기술의 종류를 살펴보고, 각각의 Process와 그 원리, 구체적 사례를 차근차근 설명합니다. 친환경 Plastic 사업을 이해하고 준비하기 위한 기술적 이해를 넓힐 수 있습니다.</t>
    <phoneticPr fontId="1" type="noConversion"/>
  </si>
  <si>
    <t>[순환경제 Tech] 폐플라스틱이 화끈화끈 – Plastic의 화학적 Recycling</t>
  </si>
  <si>
    <t>폐플라스틱의 화학적 Recyling은 탄소 중립을 위한 필수 기술로 주목 받고 있습니다. 폐플라스틱을 화학적 재활용 기술의 종류를 살펴보고, 각각의 Process와 그 원리를 차근차근 설명합니다. 친환경 Plastic 사업을 이해하고 준비하는데 필요한 기술적 이해를 넓힐 수 있습니다.</t>
  </si>
  <si>
    <t>[최근 법률 쟁점] 기업지배구조 및 주주총회 운영 관련 최근 쟁점 및 시사점</t>
    <phoneticPr fontId="1" type="noConversion"/>
  </si>
  <si>
    <t>기업지배구조 및 주총 운영 관련 실무상 쟁점</t>
    <phoneticPr fontId="1" type="noConversion"/>
  </si>
  <si>
    <t>기업지배구조</t>
    <phoneticPr fontId="1" type="noConversion"/>
  </si>
  <si>
    <t>[최근 법률 쟁점] 영업 비밀 보호와 침해 예방</t>
  </si>
  <si>
    <t>본 강의는 회사 구성원이라면 알아야 할 영업비밀에 관한 기본적인 내용들을 담고 있으며, 영업비밀의 법적인 의미, 영업비밀의 보호와 침해 예방, 미국의 영업비밀 보호법과 국내 관련 법령의 비교 등으로 이루어져 있습니다.</t>
  </si>
  <si>
    <t>영업비밀</t>
    <phoneticPr fontId="1" type="noConversion"/>
  </si>
  <si>
    <t>[최근 법률 쟁점] 중대재해처벌법의 주요 쟁점 및 대응방안</t>
    <phoneticPr fontId="1" type="noConversion"/>
  </si>
  <si>
    <t>본 강의 수강을 통해 중대재해법에 대한 시사점을 얻어 Legal Risk 대응력을 강화</t>
    <phoneticPr fontId="1" type="noConversion"/>
  </si>
  <si>
    <t>중대재해처벌법</t>
    <phoneticPr fontId="1" type="noConversion"/>
  </si>
  <si>
    <t>[최근 법률 쟁점] 집회, 시위 등 금지 가처분</t>
    <phoneticPr fontId="1" type="noConversion"/>
  </si>
  <si>
    <t>주변에서 흔히 볼 수 있는 민원성 시위행위에 대한 가처분에 관하여 설명하였습니다.
사전에 준비해야 할 사항, 신청서 작성 및 제출 단계에서 고려하여야 할 사항에 대하여 핵심 내용 위주로 소개하였습니다.</t>
    <phoneticPr fontId="1" type="noConversion"/>
  </si>
  <si>
    <t>집시법</t>
    <phoneticPr fontId="1" type="noConversion"/>
  </si>
  <si>
    <t>[회사법] ③ 상장 및 공시 이해</t>
    <phoneticPr fontId="1" type="noConversion"/>
  </si>
  <si>
    <t>최근 회사법 개정안이 통과되면서 기업경영의 법률적 이슈가 파악 및 효과적인 Risk Management 가 요구되고 있는 상황입니다. [회사법] 강의는 현장적용 가능하도록 개정법안에 대한 이해뿐 아니라 실제 사례와 판례를 다루었습니다. [학습 기대 효과] 회사법 개정안 중 상장 및 공시 관련 이슈를 제시하고 효과적인 운영 방법을 습득한다. [주요 학습 내용</t>
    <phoneticPr fontId="1" type="noConversion"/>
  </si>
  <si>
    <t>BM Design 방법론</t>
  </si>
  <si>
    <t>Business Model Design 방법을 비즈니스모델 캔버스, Ideation, 가치제안 Design, 고객 Interview로 나누어 살펴봅니다.</t>
  </si>
  <si>
    <t>BM Design의 의미와 필요성</t>
  </si>
  <si>
    <t>비즈니스 모델이 무엇인지, 왜 지속적으로 비즈니스모델을 디자인 해야 하는지 알아봅니다. 기존의 사업계획, 사업개발과는 완전히 다른 이야기입니다. 그러나 그 중심에 '고객'이 있다는 점은 변함이 없습니다.</t>
  </si>
  <si>
    <t>BM Ideation Project</t>
  </si>
  <si>
    <t>8주에서 10주간의 실제 프로젝트 수행을 통해 현업에서 목표로 하는 비즈니스 모델 구축 과정을 특히 Ideation에 초점을 맞춰 디자인씽킹에 의해 진행합니다. 프로젝트를 수행할 파트너는 교육을 희망하는 현업부서와 협의하여 결정하며, 실제로 현업에서 활용할 수 있는 솔루션 창출을 목표로 하게 됩니다. 프로젝트 수행과 별도로 디자인씽킹 교육을 수행할 별도의</t>
  </si>
  <si>
    <t>확인필요</t>
    <phoneticPr fontId="1" type="noConversion"/>
  </si>
  <si>
    <t>Deal structuring &amp; Financing 심화</t>
    <phoneticPr fontId="1" type="noConversion"/>
  </si>
  <si>
    <t>본 Course는 MA 및 투자 경력을 보유한 실무자에게 MA Deal Structuring 및 Financing에 관한 심도있는 이해를 제공하고자 개발되었습니다. MA의 Deal Structure는 MA가 일어나는 국가, 인수 주체, 법률, 세무, 자금 조달 방안에 따라 매우 상이하며, 다양한 SPC의 설립/활용으로 복잡한 형태를 띠게 됩니다. 하지만</t>
    <phoneticPr fontId="1" type="noConversion"/>
  </si>
  <si>
    <t>FORWARD-글로벌 스타트업의 생성형 AI 시대 성장전략</t>
  </si>
  <si>
    <t>Legal 심화</t>
  </si>
  <si>
    <t>MA Essential - Legal 과정을 통해 기본적인 MA 계약에 대한 이해를 마치고 오신 분들께 추천드리는 강좌입니다. 법무법인 광장의 김미현, 조영주 변호사가 MA 과정에서 빈번히 발생하는 주요 쟁점을 중심으로 자세한 강의를 제공합니다. 실제 기재례를 중심으로 여러분께서 MA 계약에서 어떤 법률 문구를 사용해야 하는지에 대한 아이디어를 얻어가실</t>
    <phoneticPr fontId="1" type="noConversion"/>
  </si>
  <si>
    <t>Strategic Decision Making (불확실성과 전략적 의사결정 Case Study)</t>
    <phoneticPr fontId="1" type="noConversion"/>
  </si>
  <si>
    <t>- 의사결정과 인지편향에 대한 컨셉 학습
- 나의 성격유형에 따른 의사결정 스타일 진단과 개발포인트 피드백
- Business Case를 통한 단계별 의사결정 실습 (팀 토의를 통한 3번의 과제 제출, 팀별 의견 공유 및 전문가 피드백 제공)  
- 팀별 경쟁 또는 개인별 학습 결과에 따른 Ranking 등 학습 몰입을 위한 다양한 방식 적용</t>
    <phoneticPr fontId="1" type="noConversion"/>
  </si>
  <si>
    <t>Strategic HR Expert Program</t>
  </si>
  <si>
    <t>In-depth 학습과 현장 Project 수행을 통한 통합적 HR 전문성과 전략적 시각을 갖춘 HR Expert 육성</t>
  </si>
  <si>
    <t>Sustainable BM 혁신의 중요성</t>
  </si>
  <si>
    <t xml:space="preserve">공급망 변동성 대응을 위한 최적 구매원가 관리 </t>
  </si>
  <si>
    <t xml:space="preserve">주요 국가 간 패권 경쟁 및 기술/산업 패러다임 변화로 공급망 재편이 가속화되고 있는 현재 시점에서 구매 협상력을 확보하기 위한 선제적 구매원가 기획 방법을 학습할 수 있습니다. </t>
  </si>
  <si>
    <t>구매와 타 부서와의 협력과 연계</t>
  </si>
  <si>
    <t>회사 관점에서 조직간 연계의 필요성을 인지하고 각 유관 부서와의 효과적 협력 방안을 고민하는 과정입니다.  개발과 구매가 연계되는 전략적 중요성을 알아보고, 이 외 생산, 재무, 영업 등 타 부서와의 협력과 연계 방안에 대해서도 학습합니다.  [코스 내용] 왜 개발과 구매의 연계가 중요한가? - 개발 구매 타 부서와의 협력과 연계 방안</t>
  </si>
  <si>
    <t>기업 성공을 위한 전략적 구매</t>
  </si>
  <si>
    <t>구매의 전략적 중요성 이해 및 기업의 지속 성공을 위한 구매 전략 수립 방향을 학습하는 시간입니다. [코스 내용] 전략적 파트너로서의 구매 기업 경쟁력 확보를 위한 구매 전략의 진화 구매가 주도하는 기업의 미래</t>
  </si>
  <si>
    <t>기업가치 기반 경영시스템 변화:Overview</t>
  </si>
  <si>
    <t>기업가치 제고를 위한 ESG Workshop (1)</t>
  </si>
  <si>
    <t>본 영상은 '23년 10월 진행된 &lt;기업가치 제고를 위한 ESG Workshop&gt;의 강의 현장을 담았습니다.그 첫번째 순서로 ISSB의 백태영 위원님께서 「지속가능경영과 재무공시의 올바른 관점」과 「기후관련 위험과 재무적 영향」을 알려주십니다. 이미 다가온 변화와 기후 리스크의 재무 영향에 대해 생각해보는 시간이 되시기를 바랍니다.</t>
  </si>
  <si>
    <t>기업가치 제고를 위한 ESG Workshop (2)</t>
  </si>
  <si>
    <t>본 영상은 '23년 10월 진행된 &lt;기업가치 제고를 위한 ESG Workshop&gt;의 강의 현장을 담았습니다.그 두번째 순서로 BNZ파트너스의 임대웅 대표님께서 「그린 비즈니스와 Taxonomy」와 「Taxonomy 공시 의무와 사례」를 알려주십니다.Taxonomy의 개념과 실제 적용까지 함께 고민해보는 시간이 되시기를 바랍니다.</t>
  </si>
  <si>
    <t>기업가치 제고를 위한 ESG Workshop (3)</t>
  </si>
  <si>
    <t>본 영상은 '23년 10월 진행된 &lt;기업가치 제고를 위한 ESG Workshop&gt;의 강의 현장을 담았습니다.그 세번째 순서로 이왕겸 센터장님께서 「ESG 통합 전략-Process와 Valuation」과 「ESG 이슈 반영 Valuation 방법 실습」, 그리고 「기후 리스크가 기업가치에 미치는 영향 점검 및 실습」을 이끌어주십니다.</t>
  </si>
  <si>
    <t>기업가치 제고를 위한 ESG Workshop (4)</t>
  </si>
  <si>
    <t>본 영상은 '23년 10월 진행된 &lt;기업가치 제고를 위한 ESG Workshop&gt;의 강의 현장을 담았습니다.ESG 공시 기준이 바뀌면서 재무 정보가 더욱 중요해지고, 회계적으로 어떤 영향을 주게 될지, 또 계정과목 별로는 구체적으로 어떤 재무영향이 있을지, 자세히 알아보는 시간이 되시기를 바랍니다.</t>
  </si>
  <si>
    <t>기업가치 제고를 위한 ESG 공시 워크샵 (Full ver.)</t>
  </si>
  <si>
    <t>기업가치 제고를 위한 ISSB, Taxonomy, 재무영향분석, ESG 투자에 대해 알 수 있다</t>
  </si>
  <si>
    <t>해당 과정은 기업가치 제고를 위한 ESG대응 워크샵 중 1편 ISSB관련 촬영 편집본 입니다.</t>
  </si>
  <si>
    <t>해당 과정은 기업가치 제고를 위한 ESG대응 워크샵 중 2편 기후변화 공시와 Taxonomy관련 촬영 편집본 입니다.</t>
  </si>
  <si>
    <t>해당 과정은 기업가치 제고를 위한 ESG대응 워크샵 중 3편 투자자 관점 ESG 기준의 재무적 Impact 관련 촬영 편집본 입니다.</t>
  </si>
  <si>
    <t>해당 과정은 기업가치 제고를 위한 ESG대응 워크샵 중 4편 ESG 정보의 재무 연계 방법과 재무제표 영향 Reporting 방법 관련 촬영 편집본 입니다.</t>
  </si>
  <si>
    <t>기업가치 핵심인자 기반 경영성과관리: Case Study</t>
  </si>
  <si>
    <t>사업실사(CDD) 심화</t>
  </si>
  <si>
    <t xml:space="preserve">CDD(사업실사)의 중요성과 KSF, Process를 소개합니다. 그리고 사업실사의 핵심인 투자논거의 작성법과 활용법에 대해서도 공부합니다. </t>
    <phoneticPr fontId="1" type="noConversion"/>
  </si>
  <si>
    <t>성공적인 구매 협상</t>
  </si>
  <si>
    <t xml:space="preserve">구매 협상의 여러가지 유형과 구체적인 사례를 통해 구매 준비 체스리스트 작성법 및 성공적인 구매 협상을 위한 전략과 실행 방법에 대해 학습하는 과정입니다.  [코스 내용] 협상이란 무엇인가 의견이 첨예하게 대립하는 협상, 어떻게 풀어야 하나? 교착에 빠진 협상, 어떻게 타결해야 하나? 파이를 키우는 협상, 어떻게 해야 가능할까? 목표와 전략도 없이 협상에 </t>
  </si>
  <si>
    <t>자금관리와 금융 실무</t>
  </si>
  <si>
    <t>본 과정은 자금관리 실무에 해서 다뤄지는 기법에 대해 이해하고 각종 사례에 대해 분석하고 계산방법을 습득할 수 있는 과정입니다.</t>
  </si>
  <si>
    <t>전략 실행과 성과관리</t>
  </si>
  <si>
    <t>‘전략 실행과 성과관리’의 기본 System을 이해하고, SK 주변 환경과 전략 방향의 변화 속에서 전략 구성원들이 함께 고려해볼만한 Point를 짚어봅니다.</t>
  </si>
  <si>
    <t>전략적 공급자 관리</t>
  </si>
  <si>
    <t>상호 Win-win하기 위한 공급자 관리와 육성 전략 수립 방안을 고민하는 시간입니다. 공급자를 관리하는 기본적인 두 가지 방법 – 경쟁과 협력에 관하여 살펴 보고, 공급자 육성 마스터 플랜과 성과공유제를 통한공급자 협력 방안을 학습할 수 있습니다. 또한, 공급자 관계 경영 (SRM)의 의미와 활용 방안을 살펴 보고, 구매 체스보드를 통한 구매 전략 실행</t>
  </si>
  <si>
    <t>공급</t>
    <phoneticPr fontId="1" type="noConversion"/>
  </si>
  <si>
    <t>진정성이 이끄는 리더의 길</t>
  </si>
  <si>
    <t>혁신 리더의 다이어리 (Leader’s Diary)</t>
  </si>
  <si>
    <t>혁신 리더의 다이어리 Ⅱ (Leader's Diary)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</si>
</sst>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76" formatCode="0.0"/>
    <numFmt numFmtId="177" formatCode="0_);[Red]\(0\)"/>
    <numFmt numFmtId="178" formatCode="_-* #,##0_-;\-* #,##0_-;_-* &quot;-&quot;?_-;_-@_-"/>
  </numFmts>
  <fonts count="24">
    <font>
      <sz val="11"/>
      <color theme="1"/>
      <name val="맑은 고딕"/>
      <family val="2"/>
      <charset val="129"/>
      <scheme val="minor"/>
    </font>
    <font>
      <sz val="8"/>
      <name val="맑은 고딕"/>
      <family val="2"/>
      <charset val="129"/>
      <scheme val="minor"/>
    </font>
    <font>
      <b/>
      <sz val="10"/>
      <color rgb="FF000000"/>
      <name val="Pretendard"/>
      <family val="3"/>
      <charset val="129"/>
    </font>
    <font>
      <sz val="10"/>
      <color rgb="FF000000"/>
      <name val="Pretendard"/>
      <family val="3"/>
      <charset val="129"/>
    </font>
    <font>
      <sz val="10"/>
      <color theme="1"/>
      <name val="맑은 고딕"/>
      <family val="2"/>
      <charset val="129"/>
      <scheme val="minor"/>
    </font>
    <font>
      <b/>
      <sz val="10"/>
      <color theme="0"/>
      <name val="Pretendard"/>
      <family val="3"/>
      <charset val="129"/>
    </font>
    <font>
      <sz val="11"/>
      <color theme="1"/>
      <name val="Pretendard"/>
      <family val="3"/>
      <charset val="129"/>
    </font>
    <font>
      <b/>
      <sz val="11"/>
      <color theme="1"/>
      <name val="Pretendard"/>
      <family val="3"/>
      <charset val="129"/>
    </font>
    <font>
      <b/>
      <sz val="10"/>
      <name val="Pretendard"/>
      <family val="3"/>
      <charset val="129"/>
    </font>
    <font>
      <sz val="10"/>
      <color theme="1"/>
      <name val="Pretendard"/>
      <family val="3"/>
      <charset val="129"/>
    </font>
    <font>
      <sz val="11"/>
      <color theme="0" tint="-0.14999847407452621"/>
      <name val="맑은 고딕"/>
      <family val="2"/>
      <charset val="129"/>
      <scheme val="minor"/>
    </font>
    <font>
      <sz val="11"/>
      <name val="맑은 고딕"/>
      <family val="2"/>
      <charset val="129"/>
      <scheme val="minor"/>
    </font>
    <font>
      <sz val="11"/>
      <color theme="1"/>
      <name val="맑은 고딕"/>
      <family val="2"/>
      <charset val="129"/>
      <scheme val="minor"/>
    </font>
    <font>
      <b/>
      <sz val="11"/>
      <color theme="1"/>
      <name val="맑은 고딕"/>
      <family val="3"/>
      <charset val="129"/>
      <scheme val="minor"/>
    </font>
    <font>
      <b/>
      <sz val="10"/>
      <color theme="1"/>
      <name val="맑은 고딕"/>
      <family val="3"/>
      <charset val="129"/>
      <scheme val="minor"/>
    </font>
    <font>
      <b/>
      <sz val="10"/>
      <color theme="1"/>
      <name val="나눔스퀘어"/>
      <family val="3"/>
      <charset val="129"/>
    </font>
    <font>
      <sz val="10"/>
      <color theme="1"/>
      <name val="맑은 고딕"/>
      <family val="3"/>
      <charset val="129"/>
      <scheme val="minor"/>
    </font>
    <font>
      <sz val="10"/>
      <color theme="1"/>
      <name val="나눔스퀘어"/>
      <family val="3"/>
      <charset val="129"/>
    </font>
    <font>
      <sz val="10"/>
      <name val="나눔스퀘어"/>
      <family val="3"/>
      <charset val="129"/>
    </font>
    <font>
      <sz val="11"/>
      <color theme="1"/>
      <name val="나눔스퀘어"/>
      <family val="3"/>
      <charset val="129"/>
    </font>
    <font>
      <sz val="10"/>
      <color theme="1"/>
      <name val="Wingdings"/>
      <family val="3"/>
      <charset val="2"/>
    </font>
    <font>
      <sz val="10"/>
      <name val="Arial"/>
      <family val="2"/>
    </font>
    <font>
      <sz val="10"/>
      <name val="맑은 고딕"/>
      <family val="3"/>
      <charset val="129"/>
    </font>
    <font>
      <sz val="10"/>
      <color rgb="FF000000"/>
      <name val="나눔스퀘어"/>
      <family val="3"/>
      <charset val="129"/>
    </font>
  </fonts>
  <fills count="8">
    <fill>
      <patternFill patternType="none"/>
    </fill>
    <fill>
      <patternFill patternType="gray125"/>
    </fill>
    <fill>
      <patternFill patternType="solid">
        <fgColor rgb="FFFFFFFF"/>
        <bgColor indexed="64"/>
      </patternFill>
    </fill>
    <fill>
      <patternFill patternType="solid">
        <fgColor rgb="FFF2F2F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249977111117893"/>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alignment vertical="center"/>
    </xf>
    <xf numFmtId="41" fontId="12" fillId="0" borderId="0" applyFont="0" applyFill="0" applyBorder="0" applyAlignment="0" applyProtection="0">
      <alignment vertical="center"/>
    </xf>
  </cellStyleXfs>
  <cellXfs count="54">
    <xf numFmtId="0" fontId="0" fillId="0" borderId="0" xfId="0">
      <alignment vertical="center"/>
    </xf>
    <xf numFmtId="0" fontId="0" fillId="0" borderId="0" xfId="0" applyAlignment="1">
      <alignment horizontal="center" vertical="center"/>
    </xf>
    <xf numFmtId="0" fontId="2"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176"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5" fillId="0" borderId="0" xfId="0" applyFont="1" applyAlignment="1">
      <alignment horizontal="center" vertical="center" wrapText="1"/>
    </xf>
    <xf numFmtId="0" fontId="6" fillId="0" borderId="0" xfId="0" applyFont="1">
      <alignment vertical="center"/>
    </xf>
    <xf numFmtId="0" fontId="6" fillId="0" borderId="0" xfId="0" applyFont="1" applyAlignment="1">
      <alignment horizontal="center" vertical="center"/>
    </xf>
    <xf numFmtId="0" fontId="6" fillId="2" borderId="0" xfId="0" applyFont="1" applyFill="1">
      <alignment vertical="center"/>
    </xf>
    <xf numFmtId="0" fontId="8" fillId="5" borderId="0" xfId="0" applyFont="1" applyFill="1" applyAlignment="1">
      <alignment horizontal="center" vertical="center" wrapText="1"/>
    </xf>
    <xf numFmtId="0" fontId="7" fillId="4" borderId="1" xfId="0" applyFont="1" applyFill="1" applyBorder="1" applyAlignment="1">
      <alignment horizontal="center" vertical="center"/>
    </xf>
    <xf numFmtId="0" fontId="9" fillId="0" borderId="1" xfId="0" applyFont="1" applyBorder="1" applyAlignment="1">
      <alignment horizontal="center" vertical="center"/>
    </xf>
    <xf numFmtId="0" fontId="9" fillId="5" borderId="1" xfId="0" applyFont="1" applyFill="1" applyBorder="1" applyAlignment="1">
      <alignment horizontal="center" vertical="center"/>
    </xf>
    <xf numFmtId="0" fontId="11" fillId="5" borderId="1" xfId="0" applyFont="1" applyFill="1" applyBorder="1" applyAlignment="1">
      <alignment horizontal="center" vertical="center"/>
    </xf>
    <xf numFmtId="176" fontId="9" fillId="0" borderId="0" xfId="0" applyNumberFormat="1" applyFont="1" applyAlignment="1">
      <alignment horizontal="center" vertical="center"/>
    </xf>
    <xf numFmtId="176" fontId="10" fillId="0" borderId="0" xfId="0" applyNumberFormat="1" applyFont="1" applyAlignment="1">
      <alignment horizontal="center" vertical="center"/>
    </xf>
    <xf numFmtId="0" fontId="2" fillId="3" borderId="2" xfId="0" applyFont="1" applyFill="1" applyBorder="1" applyAlignment="1">
      <alignment horizontal="center" vertical="center" wrapText="1"/>
    </xf>
    <xf numFmtId="0" fontId="13" fillId="6" borderId="0" xfId="0" applyFont="1" applyFill="1" applyAlignment="1">
      <alignment horizontal="center" vertical="center"/>
    </xf>
    <xf numFmtId="0" fontId="14" fillId="6" borderId="1" xfId="0" applyFont="1" applyFill="1" applyBorder="1" applyAlignment="1">
      <alignment horizontal="center" vertical="center"/>
    </xf>
    <xf numFmtId="0" fontId="15" fillId="6" borderId="1" xfId="0" applyFont="1" applyFill="1" applyBorder="1" applyAlignment="1">
      <alignment horizontal="center" vertical="center"/>
    </xf>
    <xf numFmtId="0" fontId="16" fillId="0" borderId="1" xfId="0" applyFont="1" applyBorder="1">
      <alignment vertical="center"/>
    </xf>
    <xf numFmtId="0" fontId="16" fillId="5" borderId="1" xfId="0" applyFont="1" applyFill="1" applyBorder="1">
      <alignment vertical="center"/>
    </xf>
    <xf numFmtId="0" fontId="17" fillId="0" borderId="1" xfId="0" applyFont="1" applyBorder="1" applyAlignment="1">
      <alignment horizontal="center" vertical="center"/>
    </xf>
    <xf numFmtId="0" fontId="16" fillId="0" borderId="1" xfId="0" applyFont="1" applyBorder="1" applyAlignment="1">
      <alignment horizontal="center" vertical="center"/>
    </xf>
    <xf numFmtId="0" fontId="16" fillId="0" borderId="1" xfId="0" applyFont="1" applyBorder="1" applyAlignment="1">
      <alignment vertical="top"/>
    </xf>
    <xf numFmtId="41" fontId="16" fillId="0" borderId="1" xfId="1" applyFont="1" applyBorder="1" applyAlignment="1">
      <alignment horizontal="center" vertical="center"/>
    </xf>
    <xf numFmtId="0" fontId="16" fillId="0" borderId="1" xfId="0" quotePrefix="1" applyFont="1" applyBorder="1" applyAlignment="1">
      <alignment horizontal="center" vertical="center"/>
    </xf>
    <xf numFmtId="177" fontId="17" fillId="0" borderId="1" xfId="0" applyNumberFormat="1" applyFont="1" applyBorder="1" applyAlignment="1">
      <alignment horizontal="center" vertical="top"/>
    </xf>
    <xf numFmtId="41" fontId="16" fillId="0" borderId="1" xfId="1" applyFont="1" applyBorder="1">
      <alignment vertical="center"/>
    </xf>
    <xf numFmtId="0" fontId="17" fillId="0" borderId="1" xfId="0" applyFont="1" applyBorder="1" applyAlignment="1">
      <alignment horizontal="center" vertical="top"/>
    </xf>
    <xf numFmtId="0" fontId="18" fillId="0" borderId="1" xfId="0" applyFont="1" applyBorder="1" applyAlignment="1">
      <alignment horizontal="left" vertical="top" readingOrder="1"/>
    </xf>
    <xf numFmtId="0" fontId="17" fillId="0" borderId="1" xfId="0" applyFont="1" applyBorder="1" applyAlignment="1">
      <alignment vertical="top"/>
    </xf>
    <xf numFmtId="41" fontId="17" fillId="0" borderId="1" xfId="1" applyFont="1" applyFill="1" applyBorder="1" applyAlignment="1">
      <alignment horizontal="center" vertical="top"/>
    </xf>
    <xf numFmtId="0" fontId="19" fillId="0" borderId="1" xfId="0" applyFont="1" applyBorder="1" applyAlignment="1">
      <alignment horizontal="center" vertical="top"/>
    </xf>
    <xf numFmtId="0" fontId="17" fillId="0" borderId="1" xfId="0" applyFont="1" applyBorder="1" applyAlignment="1">
      <alignment horizontal="left" vertical="center"/>
    </xf>
    <xf numFmtId="41" fontId="17" fillId="0" borderId="1" xfId="1" applyFont="1" applyFill="1" applyBorder="1" applyAlignment="1">
      <alignment horizontal="center" vertical="center"/>
    </xf>
    <xf numFmtId="41" fontId="16" fillId="0" borderId="1" xfId="1" applyFont="1" applyFill="1" applyBorder="1" applyAlignment="1">
      <alignment horizontal="center" vertical="center"/>
    </xf>
    <xf numFmtId="0" fontId="17" fillId="0" borderId="1" xfId="0" quotePrefix="1" applyFont="1" applyBorder="1" applyAlignment="1">
      <alignment horizontal="left" vertical="center"/>
    </xf>
    <xf numFmtId="0" fontId="16" fillId="0" borderId="1" xfId="0" quotePrefix="1" applyFont="1" applyBorder="1">
      <alignment vertical="center"/>
    </xf>
    <xf numFmtId="41" fontId="16" fillId="0" borderId="1" xfId="1" applyFont="1" applyFill="1" applyBorder="1">
      <alignment vertical="center"/>
    </xf>
    <xf numFmtId="0" fontId="16" fillId="0" borderId="1" xfId="1" applyNumberFormat="1" applyFont="1" applyFill="1" applyBorder="1" applyAlignment="1">
      <alignment horizontal="center" vertical="center"/>
    </xf>
    <xf numFmtId="0" fontId="0" fillId="5" borderId="0" xfId="0" applyFill="1">
      <alignment vertical="center"/>
    </xf>
    <xf numFmtId="0" fontId="17" fillId="0" borderId="1" xfId="0" applyFont="1" applyBorder="1" applyAlignment="1">
      <alignment horizontal="left" vertical="top"/>
    </xf>
    <xf numFmtId="0" fontId="18" fillId="0" borderId="1" xfId="0" applyFont="1" applyBorder="1" applyAlignment="1">
      <alignment horizontal="left" vertical="center" readingOrder="1"/>
    </xf>
    <xf numFmtId="178" fontId="17" fillId="0" borderId="1" xfId="0" applyNumberFormat="1" applyFont="1" applyBorder="1" applyAlignment="1">
      <alignment horizontal="center" vertical="top"/>
    </xf>
    <xf numFmtId="0" fontId="18" fillId="0" borderId="3" xfId="0" applyFont="1" applyBorder="1" applyAlignment="1">
      <alignment horizontal="left" vertical="center" readingOrder="1"/>
    </xf>
    <xf numFmtId="0" fontId="21" fillId="0" borderId="1" xfId="0" applyFont="1" applyBorder="1">
      <alignment vertical="center"/>
    </xf>
    <xf numFmtId="178" fontId="19" fillId="0" borderId="1" xfId="0" applyNumberFormat="1" applyFont="1" applyBorder="1" applyAlignment="1">
      <alignment vertical="top"/>
    </xf>
    <xf numFmtId="0" fontId="18" fillId="0" borderId="1" xfId="0" quotePrefix="1" applyFont="1" applyBorder="1" applyAlignment="1">
      <alignment horizontal="left" vertical="center" readingOrder="1"/>
    </xf>
    <xf numFmtId="0" fontId="17" fillId="0" borderId="1" xfId="0" applyFont="1" applyBorder="1" applyAlignment="1">
      <alignment horizontal="left" vertical="center" readingOrder="1"/>
    </xf>
    <xf numFmtId="0" fontId="0" fillId="7" borderId="0" xfId="0" applyFill="1">
      <alignment vertical="center"/>
    </xf>
    <xf numFmtId="0" fontId="17" fillId="0" borderId="1" xfId="0" quotePrefix="1" applyFont="1" applyBorder="1" applyAlignment="1">
      <alignment horizontal="left" vertical="top"/>
    </xf>
    <xf numFmtId="0" fontId="17" fillId="0" borderId="0" xfId="0" applyFont="1" applyAlignment="1">
      <alignment vertical="top"/>
    </xf>
  </cellXfs>
  <cellStyles count="2">
    <cellStyle name="쉼표 [0]" xfId="1" builtinId="6"/>
    <cellStyle name="표준" xfId="0" builtinId="0"/>
  </cellStyles>
  <dxfs count="39">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91065367766411354"/>
          <c:y val="2.432859097055752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radarChart>
        <c:radarStyle val="marker"/>
        <c:varyColors val="0"/>
        <c:ser>
          <c:idx val="12"/>
          <c:order val="12"/>
          <c:tx>
            <c:strRef>
              <c:f>직무별SkillSet!$P$1</c:f>
              <c:strCache>
                <c:ptCount val="1"/>
                <c:pt idx="0">
                  <c:v>HR</c:v>
                </c:pt>
              </c:strCache>
            </c:strRef>
          </c:tx>
          <c:spPr>
            <a:ln w="28575" cap="rnd">
              <a:solidFill>
                <a:schemeClr val="accent1">
                  <a:lumMod val="80000"/>
                  <a:lumOff val="20000"/>
                </a:schemeClr>
              </a:solidFill>
              <a:round/>
            </a:ln>
            <a:effectLst/>
          </c:spPr>
          <c:marker>
            <c:symbol val="none"/>
          </c:marker>
          <c:cat>
            <c:strRef>
              <c:f>직무별SkillSet!$C$2:$C$31</c:f>
              <c:strCache>
                <c:ptCount val="30"/>
                <c:pt idx="0">
                  <c:v>분석적 사고</c:v>
                </c:pt>
                <c:pt idx="1">
                  <c:v>창의적 사고</c:v>
                </c:pt>
                <c:pt idx="2">
                  <c:v>유연성</c:v>
                </c:pt>
                <c:pt idx="3">
                  <c:v>자기객관화</c:v>
                </c:pt>
                <c:pt idx="4">
                  <c:v>Learning agility</c:v>
                </c:pt>
                <c:pt idx="5">
                  <c:v>기술 활용 능력</c:v>
                </c:pt>
                <c:pt idx="6">
                  <c:v>꼼꼼한 일처리</c:v>
                </c:pt>
                <c:pt idx="7">
                  <c:v>경청</c:v>
                </c:pt>
                <c:pt idx="8">
                  <c:v>리더십</c:v>
                </c:pt>
                <c:pt idx="9">
                  <c:v>자기완결성</c:v>
                </c:pt>
                <c:pt idx="10">
                  <c:v>논리적 문제해결</c:v>
                </c:pt>
                <c:pt idx="11">
                  <c:v>인재관리</c:v>
                </c:pt>
                <c:pt idx="12">
                  <c:v>고객관리</c:v>
                </c:pt>
                <c:pt idx="13">
                  <c:v>자원관리</c:v>
                </c:pt>
                <c:pt idx="14">
                  <c:v>AI/DT</c:v>
                </c:pt>
                <c:pt idx="15">
                  <c:v>보고서 작성</c:v>
                </c:pt>
                <c:pt idx="16">
                  <c:v>사용자 경험</c:v>
                </c:pt>
                <c:pt idx="17">
                  <c:v>외국어</c:v>
                </c:pt>
                <c:pt idx="18">
                  <c:v>인재 육성</c:v>
                </c:pt>
                <c:pt idx="19">
                  <c:v>프로그래밍</c:v>
                </c:pt>
                <c:pt idx="20">
                  <c:v>마케팅</c:v>
                </c:pt>
                <c:pt idx="21">
                  <c:v>보안</c:v>
                </c:pt>
                <c:pt idx="22">
                  <c:v>환경/보건</c:v>
                </c:pt>
                <c:pt idx="23">
                  <c:v>손재주, 지구력, 정확성</c:v>
                </c:pt>
                <c:pt idx="24">
                  <c:v>Global mindset</c:v>
                </c:pt>
                <c:pt idx="25">
                  <c:v>직관적 일처리</c:v>
                </c:pt>
                <c:pt idx="26">
                  <c:v>의사소통/발표</c:v>
                </c:pt>
                <c:pt idx="27">
                  <c:v>Story telling</c:v>
                </c:pt>
                <c:pt idx="28">
                  <c:v>Biz. 이해</c:v>
                </c:pt>
                <c:pt idx="29">
                  <c:v>MS Office</c:v>
                </c:pt>
              </c:strCache>
            </c:strRef>
          </c:cat>
          <c:val>
            <c:numRef>
              <c:f>직무별SkillSet!$P$2:$P$31</c:f>
              <c:numCache>
                <c:formatCode>General</c:formatCode>
                <c:ptCount val="30"/>
                <c:pt idx="0">
                  <c:v>7.5</c:v>
                </c:pt>
                <c:pt idx="1">
                  <c:v>7</c:v>
                </c:pt>
                <c:pt idx="2">
                  <c:v>8</c:v>
                </c:pt>
                <c:pt idx="3">
                  <c:v>9.5</c:v>
                </c:pt>
                <c:pt idx="4">
                  <c:v>8</c:v>
                </c:pt>
                <c:pt idx="5">
                  <c:v>5</c:v>
                </c:pt>
                <c:pt idx="6">
                  <c:v>8.5</c:v>
                </c:pt>
                <c:pt idx="7">
                  <c:v>9</c:v>
                </c:pt>
                <c:pt idx="8">
                  <c:v>7.5</c:v>
                </c:pt>
                <c:pt idx="9">
                  <c:v>7</c:v>
                </c:pt>
                <c:pt idx="10">
                  <c:v>6</c:v>
                </c:pt>
                <c:pt idx="11">
                  <c:v>10</c:v>
                </c:pt>
                <c:pt idx="12">
                  <c:v>7</c:v>
                </c:pt>
                <c:pt idx="13">
                  <c:v>7.5</c:v>
                </c:pt>
                <c:pt idx="14">
                  <c:v>3</c:v>
                </c:pt>
                <c:pt idx="15">
                  <c:v>8</c:v>
                </c:pt>
                <c:pt idx="16">
                  <c:v>5</c:v>
                </c:pt>
                <c:pt idx="17">
                  <c:v>6.5</c:v>
                </c:pt>
                <c:pt idx="18">
                  <c:v>9.5</c:v>
                </c:pt>
                <c:pt idx="19">
                  <c:v>2.5</c:v>
                </c:pt>
                <c:pt idx="20">
                  <c:v>3</c:v>
                </c:pt>
                <c:pt idx="21">
                  <c:v>4.5</c:v>
                </c:pt>
                <c:pt idx="22">
                  <c:v>2</c:v>
                </c:pt>
                <c:pt idx="23">
                  <c:v>4</c:v>
                </c:pt>
                <c:pt idx="24">
                  <c:v>7</c:v>
                </c:pt>
                <c:pt idx="25">
                  <c:v>5</c:v>
                </c:pt>
                <c:pt idx="26">
                  <c:v>9</c:v>
                </c:pt>
                <c:pt idx="27">
                  <c:v>9</c:v>
                </c:pt>
                <c:pt idx="28">
                  <c:v>9.5</c:v>
                </c:pt>
                <c:pt idx="29">
                  <c:v>8</c:v>
                </c:pt>
              </c:numCache>
            </c:numRef>
          </c:val>
          <c:extLst>
            <c:ext xmlns:c16="http://schemas.microsoft.com/office/drawing/2014/chart" uri="{C3380CC4-5D6E-409C-BE32-E72D297353CC}">
              <c16:uniqueId val="{0000000C-5EB7-4312-B2C8-020A0A813699}"/>
            </c:ext>
          </c:extLst>
        </c:ser>
        <c:dLbls>
          <c:showLegendKey val="0"/>
          <c:showVal val="0"/>
          <c:showCatName val="0"/>
          <c:showSerName val="0"/>
          <c:showPercent val="0"/>
          <c:showBubbleSize val="0"/>
        </c:dLbls>
        <c:axId val="146820096"/>
        <c:axId val="1239183696"/>
        <c:extLst>
          <c:ext xmlns:c15="http://schemas.microsoft.com/office/drawing/2012/chart" uri="{02D57815-91ED-43cb-92C2-25804820EDAC}">
            <c15:filteredRadarSeries>
              <c15:ser>
                <c:idx val="0"/>
                <c:order val="0"/>
                <c:tx>
                  <c:strRef>
                    <c:extLst>
                      <c:ext uri="{02D57815-91ED-43cb-92C2-25804820EDAC}">
                        <c15:formulaRef>
                          <c15:sqref>직무별SkillSet!$D$1</c15:sqref>
                        </c15:formulaRef>
                      </c:ext>
                    </c:extLst>
                    <c:strCache>
                      <c:ptCount val="1"/>
                      <c:pt idx="0">
                        <c:v>전략/기획</c:v>
                      </c:pt>
                    </c:strCache>
                  </c:strRef>
                </c:tx>
                <c:spPr>
                  <a:ln w="28575" cap="rnd">
                    <a:solidFill>
                      <a:schemeClr val="accent1"/>
                    </a:solidFill>
                    <a:round/>
                  </a:ln>
                  <a:effectLst/>
                </c:spPr>
                <c:marker>
                  <c:symbol val="none"/>
                </c:marker>
                <c:cat>
                  <c:strRef>
                    <c:extLst>
                      <c:ext uri="{02D57815-91ED-43cb-92C2-25804820EDAC}">
                        <c15:formulaRef>
                          <c15:sqref>직무별SkillSet!$C$2:$C$31</c15:sqref>
                        </c15:formulaRef>
                      </c:ext>
                    </c:extLst>
                    <c:strCache>
                      <c:ptCount val="30"/>
                      <c:pt idx="0">
                        <c:v>분석적 사고</c:v>
                      </c:pt>
                      <c:pt idx="1">
                        <c:v>창의적 사고</c:v>
                      </c:pt>
                      <c:pt idx="2">
                        <c:v>유연성</c:v>
                      </c:pt>
                      <c:pt idx="3">
                        <c:v>자기객관화</c:v>
                      </c:pt>
                      <c:pt idx="4">
                        <c:v>Learning agility</c:v>
                      </c:pt>
                      <c:pt idx="5">
                        <c:v>기술 활용 능력</c:v>
                      </c:pt>
                      <c:pt idx="6">
                        <c:v>꼼꼼한 일처리</c:v>
                      </c:pt>
                      <c:pt idx="7">
                        <c:v>경청</c:v>
                      </c:pt>
                      <c:pt idx="8">
                        <c:v>리더십</c:v>
                      </c:pt>
                      <c:pt idx="9">
                        <c:v>자기완결성</c:v>
                      </c:pt>
                      <c:pt idx="10">
                        <c:v>논리적 문제해결</c:v>
                      </c:pt>
                      <c:pt idx="11">
                        <c:v>인재관리</c:v>
                      </c:pt>
                      <c:pt idx="12">
                        <c:v>고객관리</c:v>
                      </c:pt>
                      <c:pt idx="13">
                        <c:v>자원관리</c:v>
                      </c:pt>
                      <c:pt idx="14">
                        <c:v>AI/DT</c:v>
                      </c:pt>
                      <c:pt idx="15">
                        <c:v>보고서 작성</c:v>
                      </c:pt>
                      <c:pt idx="16">
                        <c:v>사용자 경험</c:v>
                      </c:pt>
                      <c:pt idx="17">
                        <c:v>외국어</c:v>
                      </c:pt>
                      <c:pt idx="18">
                        <c:v>인재 육성</c:v>
                      </c:pt>
                      <c:pt idx="19">
                        <c:v>프로그래밍</c:v>
                      </c:pt>
                      <c:pt idx="20">
                        <c:v>마케팅</c:v>
                      </c:pt>
                      <c:pt idx="21">
                        <c:v>보안</c:v>
                      </c:pt>
                      <c:pt idx="22">
                        <c:v>환경/보건</c:v>
                      </c:pt>
                      <c:pt idx="23">
                        <c:v>손재주, 지구력, 정확성</c:v>
                      </c:pt>
                      <c:pt idx="24">
                        <c:v>Global mindset</c:v>
                      </c:pt>
                      <c:pt idx="25">
                        <c:v>직관적 일처리</c:v>
                      </c:pt>
                      <c:pt idx="26">
                        <c:v>의사소통/발표</c:v>
                      </c:pt>
                      <c:pt idx="27">
                        <c:v>Story telling</c:v>
                      </c:pt>
                      <c:pt idx="28">
                        <c:v>Biz. 이해</c:v>
                      </c:pt>
                      <c:pt idx="29">
                        <c:v>MS Office</c:v>
                      </c:pt>
                    </c:strCache>
                  </c:strRef>
                </c:cat>
                <c:val>
                  <c:numRef>
                    <c:extLst>
                      <c:ext uri="{02D57815-91ED-43cb-92C2-25804820EDAC}">
                        <c15:formulaRef>
                          <c15:sqref>직무별SkillSet!$D$2:$D$31</c15:sqref>
                        </c15:formulaRef>
                      </c:ext>
                    </c:extLst>
                    <c:numCache>
                      <c:formatCode>General</c:formatCode>
                      <c:ptCount val="30"/>
                      <c:pt idx="0">
                        <c:v>8.1999999999999993</c:v>
                      </c:pt>
                      <c:pt idx="1">
                        <c:v>8.5</c:v>
                      </c:pt>
                      <c:pt idx="2">
                        <c:v>8.4</c:v>
                      </c:pt>
                      <c:pt idx="3">
                        <c:v>8.1</c:v>
                      </c:pt>
                      <c:pt idx="4">
                        <c:v>7.8</c:v>
                      </c:pt>
                      <c:pt idx="5">
                        <c:v>7</c:v>
                      </c:pt>
                      <c:pt idx="6">
                        <c:v>8.6</c:v>
                      </c:pt>
                      <c:pt idx="7">
                        <c:v>6.9</c:v>
                      </c:pt>
                      <c:pt idx="8">
                        <c:v>9</c:v>
                      </c:pt>
                      <c:pt idx="9">
                        <c:v>8.6999999999999993</c:v>
                      </c:pt>
                      <c:pt idx="10">
                        <c:v>7.7</c:v>
                      </c:pt>
                      <c:pt idx="11">
                        <c:v>8.8000000000000007</c:v>
                      </c:pt>
                      <c:pt idx="12">
                        <c:v>7</c:v>
                      </c:pt>
                      <c:pt idx="13">
                        <c:v>8</c:v>
                      </c:pt>
                      <c:pt idx="14">
                        <c:v>7.6</c:v>
                      </c:pt>
                      <c:pt idx="15">
                        <c:v>9</c:v>
                      </c:pt>
                      <c:pt idx="16">
                        <c:v>5.8</c:v>
                      </c:pt>
                      <c:pt idx="17">
                        <c:v>6.8</c:v>
                      </c:pt>
                      <c:pt idx="18">
                        <c:v>8.6</c:v>
                      </c:pt>
                      <c:pt idx="19">
                        <c:v>6.9</c:v>
                      </c:pt>
                      <c:pt idx="20">
                        <c:v>8.3000000000000007</c:v>
                      </c:pt>
                      <c:pt idx="21">
                        <c:v>7.7</c:v>
                      </c:pt>
                      <c:pt idx="22">
                        <c:v>5.5</c:v>
                      </c:pt>
                      <c:pt idx="23">
                        <c:v>8.1999999999999993</c:v>
                      </c:pt>
                      <c:pt idx="24">
                        <c:v>7.6</c:v>
                      </c:pt>
                      <c:pt idx="25">
                        <c:v>7</c:v>
                      </c:pt>
                      <c:pt idx="26">
                        <c:v>8.5</c:v>
                      </c:pt>
                      <c:pt idx="27">
                        <c:v>8.4</c:v>
                      </c:pt>
                      <c:pt idx="28">
                        <c:v>9.1999999999999993</c:v>
                      </c:pt>
                      <c:pt idx="29">
                        <c:v>8.1</c:v>
                      </c:pt>
                    </c:numCache>
                  </c:numRef>
                </c:val>
                <c:extLst>
                  <c:ext xmlns:c16="http://schemas.microsoft.com/office/drawing/2014/chart" uri="{C3380CC4-5D6E-409C-BE32-E72D297353CC}">
                    <c16:uniqueId val="{00000000-5EB7-4312-B2C8-020A0A813699}"/>
                  </c:ext>
                </c:extLst>
              </c15:ser>
            </c15:filteredRadarSeries>
            <c15:filteredRadarSeries>
              <c15:ser>
                <c:idx val="1"/>
                <c:order val="1"/>
                <c:tx>
                  <c:strRef>
                    <c:extLst xmlns:c15="http://schemas.microsoft.com/office/drawing/2012/chart">
                      <c:ext xmlns:c15="http://schemas.microsoft.com/office/drawing/2012/chart" uri="{02D57815-91ED-43cb-92C2-25804820EDAC}">
                        <c15:formulaRef>
                          <c15:sqref>직무별SkillSet!$E$1</c15:sqref>
                        </c15:formulaRef>
                      </c:ext>
                    </c:extLst>
                    <c:strCache>
                      <c:ptCount val="1"/>
                      <c:pt idx="0">
                        <c:v>성과관리</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직무별SkillSet!$C$2:$C$31</c15:sqref>
                        </c15:formulaRef>
                      </c:ext>
                    </c:extLst>
                    <c:strCache>
                      <c:ptCount val="30"/>
                      <c:pt idx="0">
                        <c:v>분석적 사고</c:v>
                      </c:pt>
                      <c:pt idx="1">
                        <c:v>창의적 사고</c:v>
                      </c:pt>
                      <c:pt idx="2">
                        <c:v>유연성</c:v>
                      </c:pt>
                      <c:pt idx="3">
                        <c:v>자기객관화</c:v>
                      </c:pt>
                      <c:pt idx="4">
                        <c:v>Learning agility</c:v>
                      </c:pt>
                      <c:pt idx="5">
                        <c:v>기술 활용 능력</c:v>
                      </c:pt>
                      <c:pt idx="6">
                        <c:v>꼼꼼한 일처리</c:v>
                      </c:pt>
                      <c:pt idx="7">
                        <c:v>경청</c:v>
                      </c:pt>
                      <c:pt idx="8">
                        <c:v>리더십</c:v>
                      </c:pt>
                      <c:pt idx="9">
                        <c:v>자기완결성</c:v>
                      </c:pt>
                      <c:pt idx="10">
                        <c:v>논리적 문제해결</c:v>
                      </c:pt>
                      <c:pt idx="11">
                        <c:v>인재관리</c:v>
                      </c:pt>
                      <c:pt idx="12">
                        <c:v>고객관리</c:v>
                      </c:pt>
                      <c:pt idx="13">
                        <c:v>자원관리</c:v>
                      </c:pt>
                      <c:pt idx="14">
                        <c:v>AI/DT</c:v>
                      </c:pt>
                      <c:pt idx="15">
                        <c:v>보고서 작성</c:v>
                      </c:pt>
                      <c:pt idx="16">
                        <c:v>사용자 경험</c:v>
                      </c:pt>
                      <c:pt idx="17">
                        <c:v>외국어</c:v>
                      </c:pt>
                      <c:pt idx="18">
                        <c:v>인재 육성</c:v>
                      </c:pt>
                      <c:pt idx="19">
                        <c:v>프로그래밍</c:v>
                      </c:pt>
                      <c:pt idx="20">
                        <c:v>마케팅</c:v>
                      </c:pt>
                      <c:pt idx="21">
                        <c:v>보안</c:v>
                      </c:pt>
                      <c:pt idx="22">
                        <c:v>환경/보건</c:v>
                      </c:pt>
                      <c:pt idx="23">
                        <c:v>손재주, 지구력, 정확성</c:v>
                      </c:pt>
                      <c:pt idx="24">
                        <c:v>Global mindset</c:v>
                      </c:pt>
                      <c:pt idx="25">
                        <c:v>직관적 일처리</c:v>
                      </c:pt>
                      <c:pt idx="26">
                        <c:v>의사소통/발표</c:v>
                      </c:pt>
                      <c:pt idx="27">
                        <c:v>Story telling</c:v>
                      </c:pt>
                      <c:pt idx="28">
                        <c:v>Biz. 이해</c:v>
                      </c:pt>
                      <c:pt idx="29">
                        <c:v>MS Office</c:v>
                      </c:pt>
                    </c:strCache>
                  </c:strRef>
                </c:cat>
                <c:val>
                  <c:numRef>
                    <c:extLst xmlns:c15="http://schemas.microsoft.com/office/drawing/2012/chart">
                      <c:ext xmlns:c15="http://schemas.microsoft.com/office/drawing/2012/chart" uri="{02D57815-91ED-43cb-92C2-25804820EDAC}">
                        <c15:formulaRef>
                          <c15:sqref>직무별SkillSet!$E$2:$E$31</c15:sqref>
                        </c15:formulaRef>
                      </c:ext>
                    </c:extLst>
                    <c:numCache>
                      <c:formatCode>General</c:formatCode>
                      <c:ptCount val="30"/>
                      <c:pt idx="0">
                        <c:v>6.5</c:v>
                      </c:pt>
                      <c:pt idx="1">
                        <c:v>5.0999999999999996</c:v>
                      </c:pt>
                      <c:pt idx="2">
                        <c:v>6.7</c:v>
                      </c:pt>
                      <c:pt idx="3">
                        <c:v>7.6</c:v>
                      </c:pt>
                      <c:pt idx="4">
                        <c:v>5.3</c:v>
                      </c:pt>
                      <c:pt idx="5">
                        <c:v>5.5</c:v>
                      </c:pt>
                      <c:pt idx="6">
                        <c:v>8.1</c:v>
                      </c:pt>
                      <c:pt idx="7">
                        <c:v>5.4</c:v>
                      </c:pt>
                      <c:pt idx="8">
                        <c:v>7.1</c:v>
                      </c:pt>
                      <c:pt idx="9">
                        <c:v>8.1999999999999993</c:v>
                      </c:pt>
                      <c:pt idx="10">
                        <c:v>8.4</c:v>
                      </c:pt>
                      <c:pt idx="11">
                        <c:v>7.2</c:v>
                      </c:pt>
                      <c:pt idx="12">
                        <c:v>6.4</c:v>
                      </c:pt>
                      <c:pt idx="13">
                        <c:v>7.9</c:v>
                      </c:pt>
                      <c:pt idx="14">
                        <c:v>5.3</c:v>
                      </c:pt>
                      <c:pt idx="15">
                        <c:v>9.1</c:v>
                      </c:pt>
                      <c:pt idx="16">
                        <c:v>4.0999999999999996</c:v>
                      </c:pt>
                      <c:pt idx="17">
                        <c:v>5.4</c:v>
                      </c:pt>
                      <c:pt idx="18">
                        <c:v>7.4</c:v>
                      </c:pt>
                      <c:pt idx="19">
                        <c:v>4</c:v>
                      </c:pt>
                      <c:pt idx="20">
                        <c:v>4.3</c:v>
                      </c:pt>
                      <c:pt idx="21">
                        <c:v>4.5</c:v>
                      </c:pt>
                      <c:pt idx="22">
                        <c:v>4.8</c:v>
                      </c:pt>
                      <c:pt idx="23">
                        <c:v>5.2</c:v>
                      </c:pt>
                      <c:pt idx="24">
                        <c:v>5.3</c:v>
                      </c:pt>
                      <c:pt idx="25">
                        <c:v>5.5</c:v>
                      </c:pt>
                      <c:pt idx="26">
                        <c:v>6.3</c:v>
                      </c:pt>
                      <c:pt idx="27">
                        <c:v>6.2</c:v>
                      </c:pt>
                      <c:pt idx="28">
                        <c:v>7.6</c:v>
                      </c:pt>
                      <c:pt idx="29">
                        <c:v>5.7</c:v>
                      </c:pt>
                    </c:numCache>
                  </c:numRef>
                </c:val>
                <c:extLst xmlns:c15="http://schemas.microsoft.com/office/drawing/2012/chart">
                  <c:ext xmlns:c16="http://schemas.microsoft.com/office/drawing/2014/chart" uri="{C3380CC4-5D6E-409C-BE32-E72D297353CC}">
                    <c16:uniqueId val="{00000001-5EB7-4312-B2C8-020A0A813699}"/>
                  </c:ext>
                </c:extLst>
              </c15:ser>
            </c15:filteredRadarSeries>
            <c15:filteredRadarSeries>
              <c15:ser>
                <c:idx val="2"/>
                <c:order val="2"/>
                <c:tx>
                  <c:strRef>
                    <c:extLst xmlns:c15="http://schemas.microsoft.com/office/drawing/2012/chart">
                      <c:ext xmlns:c15="http://schemas.microsoft.com/office/drawing/2012/chart" uri="{02D57815-91ED-43cb-92C2-25804820EDAC}">
                        <c15:formulaRef>
                          <c15:sqref>직무별SkillSet!$F$1</c15:sqref>
                        </c15:formulaRef>
                      </c:ext>
                    </c:extLst>
                    <c:strCache>
                      <c:ptCount val="1"/>
                      <c:pt idx="0">
                        <c:v>사업개발</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직무별SkillSet!$C$2:$C$31</c15:sqref>
                        </c15:formulaRef>
                      </c:ext>
                    </c:extLst>
                    <c:strCache>
                      <c:ptCount val="30"/>
                      <c:pt idx="0">
                        <c:v>분석적 사고</c:v>
                      </c:pt>
                      <c:pt idx="1">
                        <c:v>창의적 사고</c:v>
                      </c:pt>
                      <c:pt idx="2">
                        <c:v>유연성</c:v>
                      </c:pt>
                      <c:pt idx="3">
                        <c:v>자기객관화</c:v>
                      </c:pt>
                      <c:pt idx="4">
                        <c:v>Learning agility</c:v>
                      </c:pt>
                      <c:pt idx="5">
                        <c:v>기술 활용 능력</c:v>
                      </c:pt>
                      <c:pt idx="6">
                        <c:v>꼼꼼한 일처리</c:v>
                      </c:pt>
                      <c:pt idx="7">
                        <c:v>경청</c:v>
                      </c:pt>
                      <c:pt idx="8">
                        <c:v>리더십</c:v>
                      </c:pt>
                      <c:pt idx="9">
                        <c:v>자기완결성</c:v>
                      </c:pt>
                      <c:pt idx="10">
                        <c:v>논리적 문제해결</c:v>
                      </c:pt>
                      <c:pt idx="11">
                        <c:v>인재관리</c:v>
                      </c:pt>
                      <c:pt idx="12">
                        <c:v>고객관리</c:v>
                      </c:pt>
                      <c:pt idx="13">
                        <c:v>자원관리</c:v>
                      </c:pt>
                      <c:pt idx="14">
                        <c:v>AI/DT</c:v>
                      </c:pt>
                      <c:pt idx="15">
                        <c:v>보고서 작성</c:v>
                      </c:pt>
                      <c:pt idx="16">
                        <c:v>사용자 경험</c:v>
                      </c:pt>
                      <c:pt idx="17">
                        <c:v>외국어</c:v>
                      </c:pt>
                      <c:pt idx="18">
                        <c:v>인재 육성</c:v>
                      </c:pt>
                      <c:pt idx="19">
                        <c:v>프로그래밍</c:v>
                      </c:pt>
                      <c:pt idx="20">
                        <c:v>마케팅</c:v>
                      </c:pt>
                      <c:pt idx="21">
                        <c:v>보안</c:v>
                      </c:pt>
                      <c:pt idx="22">
                        <c:v>환경/보건</c:v>
                      </c:pt>
                      <c:pt idx="23">
                        <c:v>손재주, 지구력, 정확성</c:v>
                      </c:pt>
                      <c:pt idx="24">
                        <c:v>Global mindset</c:v>
                      </c:pt>
                      <c:pt idx="25">
                        <c:v>직관적 일처리</c:v>
                      </c:pt>
                      <c:pt idx="26">
                        <c:v>의사소통/발표</c:v>
                      </c:pt>
                      <c:pt idx="27">
                        <c:v>Story telling</c:v>
                      </c:pt>
                      <c:pt idx="28">
                        <c:v>Biz. 이해</c:v>
                      </c:pt>
                      <c:pt idx="29">
                        <c:v>MS Office</c:v>
                      </c:pt>
                    </c:strCache>
                  </c:strRef>
                </c:cat>
                <c:val>
                  <c:numRef>
                    <c:extLst xmlns:c15="http://schemas.microsoft.com/office/drawing/2012/chart">
                      <c:ext xmlns:c15="http://schemas.microsoft.com/office/drawing/2012/chart" uri="{02D57815-91ED-43cb-92C2-25804820EDAC}">
                        <c15:formulaRef>
                          <c15:sqref>직무별SkillSet!$F$2:$F$31</c15:sqref>
                        </c15:formulaRef>
                      </c:ext>
                    </c:extLst>
                    <c:numCache>
                      <c:formatCode>General</c:formatCode>
                      <c:ptCount val="30"/>
                      <c:pt idx="0">
                        <c:v>7.8</c:v>
                      </c:pt>
                      <c:pt idx="1">
                        <c:v>8.6</c:v>
                      </c:pt>
                      <c:pt idx="2">
                        <c:v>8.9</c:v>
                      </c:pt>
                      <c:pt idx="3">
                        <c:v>9.1999999999999993</c:v>
                      </c:pt>
                      <c:pt idx="4">
                        <c:v>8.5</c:v>
                      </c:pt>
                      <c:pt idx="5">
                        <c:v>8</c:v>
                      </c:pt>
                      <c:pt idx="6">
                        <c:v>7.3</c:v>
                      </c:pt>
                      <c:pt idx="7">
                        <c:v>6.4</c:v>
                      </c:pt>
                      <c:pt idx="8">
                        <c:v>9.3000000000000007</c:v>
                      </c:pt>
                      <c:pt idx="9">
                        <c:v>7.4</c:v>
                      </c:pt>
                      <c:pt idx="10">
                        <c:v>7</c:v>
                      </c:pt>
                      <c:pt idx="11">
                        <c:v>8.4</c:v>
                      </c:pt>
                      <c:pt idx="12">
                        <c:v>5.6</c:v>
                      </c:pt>
                      <c:pt idx="13">
                        <c:v>8.5</c:v>
                      </c:pt>
                      <c:pt idx="14">
                        <c:v>8.6</c:v>
                      </c:pt>
                      <c:pt idx="15">
                        <c:v>8.5</c:v>
                      </c:pt>
                      <c:pt idx="16">
                        <c:v>6.6</c:v>
                      </c:pt>
                      <c:pt idx="17">
                        <c:v>7.1</c:v>
                      </c:pt>
                      <c:pt idx="18">
                        <c:v>7.2</c:v>
                      </c:pt>
                      <c:pt idx="19">
                        <c:v>7.2</c:v>
                      </c:pt>
                      <c:pt idx="20">
                        <c:v>8.6999999999999993</c:v>
                      </c:pt>
                      <c:pt idx="21">
                        <c:v>7</c:v>
                      </c:pt>
                      <c:pt idx="22">
                        <c:v>6.2</c:v>
                      </c:pt>
                      <c:pt idx="23">
                        <c:v>6.8</c:v>
                      </c:pt>
                      <c:pt idx="24">
                        <c:v>8</c:v>
                      </c:pt>
                      <c:pt idx="25">
                        <c:v>7.1</c:v>
                      </c:pt>
                      <c:pt idx="26">
                        <c:v>6.8</c:v>
                      </c:pt>
                      <c:pt idx="27">
                        <c:v>8.5</c:v>
                      </c:pt>
                      <c:pt idx="28">
                        <c:v>9.6999999999999993</c:v>
                      </c:pt>
                      <c:pt idx="29">
                        <c:v>7.6</c:v>
                      </c:pt>
                    </c:numCache>
                  </c:numRef>
                </c:val>
                <c:extLst xmlns:c15="http://schemas.microsoft.com/office/drawing/2012/chart">
                  <c:ext xmlns:c16="http://schemas.microsoft.com/office/drawing/2014/chart" uri="{C3380CC4-5D6E-409C-BE32-E72D297353CC}">
                    <c16:uniqueId val="{00000002-5EB7-4312-B2C8-020A0A813699}"/>
                  </c:ext>
                </c:extLst>
              </c15:ser>
            </c15:filteredRadarSeries>
            <c15:filteredRadarSeries>
              <c15:ser>
                <c:idx val="3"/>
                <c:order val="3"/>
                <c:tx>
                  <c:strRef>
                    <c:extLst xmlns:c15="http://schemas.microsoft.com/office/drawing/2012/chart">
                      <c:ext xmlns:c15="http://schemas.microsoft.com/office/drawing/2012/chart" uri="{02D57815-91ED-43cb-92C2-25804820EDAC}">
                        <c15:formulaRef>
                          <c15:sqref>직무별SkillSet!$G$1</c15:sqref>
                        </c15:formulaRef>
                      </c:ext>
                    </c:extLst>
                    <c:strCache>
                      <c:ptCount val="1"/>
                      <c:pt idx="0">
                        <c:v>마케팅/영업</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직무별SkillSet!$C$2:$C$31</c15:sqref>
                        </c15:formulaRef>
                      </c:ext>
                    </c:extLst>
                    <c:strCache>
                      <c:ptCount val="30"/>
                      <c:pt idx="0">
                        <c:v>분석적 사고</c:v>
                      </c:pt>
                      <c:pt idx="1">
                        <c:v>창의적 사고</c:v>
                      </c:pt>
                      <c:pt idx="2">
                        <c:v>유연성</c:v>
                      </c:pt>
                      <c:pt idx="3">
                        <c:v>자기객관화</c:v>
                      </c:pt>
                      <c:pt idx="4">
                        <c:v>Learning agility</c:v>
                      </c:pt>
                      <c:pt idx="5">
                        <c:v>기술 활용 능력</c:v>
                      </c:pt>
                      <c:pt idx="6">
                        <c:v>꼼꼼한 일처리</c:v>
                      </c:pt>
                      <c:pt idx="7">
                        <c:v>경청</c:v>
                      </c:pt>
                      <c:pt idx="8">
                        <c:v>리더십</c:v>
                      </c:pt>
                      <c:pt idx="9">
                        <c:v>자기완결성</c:v>
                      </c:pt>
                      <c:pt idx="10">
                        <c:v>논리적 문제해결</c:v>
                      </c:pt>
                      <c:pt idx="11">
                        <c:v>인재관리</c:v>
                      </c:pt>
                      <c:pt idx="12">
                        <c:v>고객관리</c:v>
                      </c:pt>
                      <c:pt idx="13">
                        <c:v>자원관리</c:v>
                      </c:pt>
                      <c:pt idx="14">
                        <c:v>AI/DT</c:v>
                      </c:pt>
                      <c:pt idx="15">
                        <c:v>보고서 작성</c:v>
                      </c:pt>
                      <c:pt idx="16">
                        <c:v>사용자 경험</c:v>
                      </c:pt>
                      <c:pt idx="17">
                        <c:v>외국어</c:v>
                      </c:pt>
                      <c:pt idx="18">
                        <c:v>인재 육성</c:v>
                      </c:pt>
                      <c:pt idx="19">
                        <c:v>프로그래밍</c:v>
                      </c:pt>
                      <c:pt idx="20">
                        <c:v>마케팅</c:v>
                      </c:pt>
                      <c:pt idx="21">
                        <c:v>보안</c:v>
                      </c:pt>
                      <c:pt idx="22">
                        <c:v>환경/보건</c:v>
                      </c:pt>
                      <c:pt idx="23">
                        <c:v>손재주, 지구력, 정확성</c:v>
                      </c:pt>
                      <c:pt idx="24">
                        <c:v>Global mindset</c:v>
                      </c:pt>
                      <c:pt idx="25">
                        <c:v>직관적 일처리</c:v>
                      </c:pt>
                      <c:pt idx="26">
                        <c:v>의사소통/발표</c:v>
                      </c:pt>
                      <c:pt idx="27">
                        <c:v>Story telling</c:v>
                      </c:pt>
                      <c:pt idx="28">
                        <c:v>Biz. 이해</c:v>
                      </c:pt>
                      <c:pt idx="29">
                        <c:v>MS Office</c:v>
                      </c:pt>
                    </c:strCache>
                  </c:strRef>
                </c:cat>
                <c:val>
                  <c:numRef>
                    <c:extLst xmlns:c15="http://schemas.microsoft.com/office/drawing/2012/chart">
                      <c:ext xmlns:c15="http://schemas.microsoft.com/office/drawing/2012/chart" uri="{02D57815-91ED-43cb-92C2-25804820EDAC}">
                        <c15:formulaRef>
                          <c15:sqref>직무별SkillSet!$G$2:$G$31</c15:sqref>
                        </c15:formulaRef>
                      </c:ext>
                    </c:extLst>
                    <c:numCache>
                      <c:formatCode>General</c:formatCode>
                      <c:ptCount val="30"/>
                      <c:pt idx="0">
                        <c:v>5.4</c:v>
                      </c:pt>
                      <c:pt idx="1">
                        <c:v>9</c:v>
                      </c:pt>
                      <c:pt idx="2">
                        <c:v>7.6</c:v>
                      </c:pt>
                      <c:pt idx="3">
                        <c:v>5.7</c:v>
                      </c:pt>
                      <c:pt idx="4">
                        <c:v>5.5</c:v>
                      </c:pt>
                      <c:pt idx="5">
                        <c:v>9.1999999999999993</c:v>
                      </c:pt>
                      <c:pt idx="6">
                        <c:v>5.6</c:v>
                      </c:pt>
                      <c:pt idx="7">
                        <c:v>8.9</c:v>
                      </c:pt>
                      <c:pt idx="8">
                        <c:v>7.9</c:v>
                      </c:pt>
                      <c:pt idx="9">
                        <c:v>5.6</c:v>
                      </c:pt>
                      <c:pt idx="10">
                        <c:v>5.9</c:v>
                      </c:pt>
                      <c:pt idx="11">
                        <c:v>6.2</c:v>
                      </c:pt>
                      <c:pt idx="12">
                        <c:v>9.1</c:v>
                      </c:pt>
                      <c:pt idx="13">
                        <c:v>6.4</c:v>
                      </c:pt>
                      <c:pt idx="14">
                        <c:v>6.5</c:v>
                      </c:pt>
                      <c:pt idx="15">
                        <c:v>5.8</c:v>
                      </c:pt>
                      <c:pt idx="16">
                        <c:v>9.3000000000000007</c:v>
                      </c:pt>
                      <c:pt idx="17">
                        <c:v>7.6</c:v>
                      </c:pt>
                      <c:pt idx="18">
                        <c:v>5.4</c:v>
                      </c:pt>
                      <c:pt idx="19">
                        <c:v>8.1</c:v>
                      </c:pt>
                      <c:pt idx="20">
                        <c:v>9.8000000000000007</c:v>
                      </c:pt>
                      <c:pt idx="21">
                        <c:v>7.9</c:v>
                      </c:pt>
                      <c:pt idx="22">
                        <c:v>5</c:v>
                      </c:pt>
                      <c:pt idx="23">
                        <c:v>5.5</c:v>
                      </c:pt>
                      <c:pt idx="24">
                        <c:v>7.7</c:v>
                      </c:pt>
                      <c:pt idx="25">
                        <c:v>5.0999999999999996</c:v>
                      </c:pt>
                      <c:pt idx="26">
                        <c:v>8</c:v>
                      </c:pt>
                      <c:pt idx="27">
                        <c:v>9.4</c:v>
                      </c:pt>
                      <c:pt idx="28">
                        <c:v>7.8</c:v>
                      </c:pt>
                      <c:pt idx="29">
                        <c:v>6.1</c:v>
                      </c:pt>
                    </c:numCache>
                  </c:numRef>
                </c:val>
                <c:extLst xmlns:c15="http://schemas.microsoft.com/office/drawing/2012/chart">
                  <c:ext xmlns:c16="http://schemas.microsoft.com/office/drawing/2014/chart" uri="{C3380CC4-5D6E-409C-BE32-E72D297353CC}">
                    <c16:uniqueId val="{00000003-5EB7-4312-B2C8-020A0A813699}"/>
                  </c:ext>
                </c:extLst>
              </c15:ser>
            </c15:filteredRadarSeries>
            <c15:filteredRadarSeries>
              <c15:ser>
                <c:idx val="4"/>
                <c:order val="4"/>
                <c:tx>
                  <c:strRef>
                    <c:extLst xmlns:c15="http://schemas.microsoft.com/office/drawing/2012/chart">
                      <c:ext xmlns:c15="http://schemas.microsoft.com/office/drawing/2012/chart" uri="{02D57815-91ED-43cb-92C2-25804820EDAC}">
                        <c15:formulaRef>
                          <c15:sqref>직무별SkillSet!$H$1</c15:sqref>
                        </c15:formulaRef>
                      </c:ext>
                    </c:extLst>
                    <c:strCache>
                      <c:ptCount val="1"/>
                      <c:pt idx="0">
                        <c:v>생산/기술</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직무별SkillSet!$C$2:$C$31</c15:sqref>
                        </c15:formulaRef>
                      </c:ext>
                    </c:extLst>
                    <c:strCache>
                      <c:ptCount val="30"/>
                      <c:pt idx="0">
                        <c:v>분석적 사고</c:v>
                      </c:pt>
                      <c:pt idx="1">
                        <c:v>창의적 사고</c:v>
                      </c:pt>
                      <c:pt idx="2">
                        <c:v>유연성</c:v>
                      </c:pt>
                      <c:pt idx="3">
                        <c:v>자기객관화</c:v>
                      </c:pt>
                      <c:pt idx="4">
                        <c:v>Learning agility</c:v>
                      </c:pt>
                      <c:pt idx="5">
                        <c:v>기술 활용 능력</c:v>
                      </c:pt>
                      <c:pt idx="6">
                        <c:v>꼼꼼한 일처리</c:v>
                      </c:pt>
                      <c:pt idx="7">
                        <c:v>경청</c:v>
                      </c:pt>
                      <c:pt idx="8">
                        <c:v>리더십</c:v>
                      </c:pt>
                      <c:pt idx="9">
                        <c:v>자기완결성</c:v>
                      </c:pt>
                      <c:pt idx="10">
                        <c:v>논리적 문제해결</c:v>
                      </c:pt>
                      <c:pt idx="11">
                        <c:v>인재관리</c:v>
                      </c:pt>
                      <c:pt idx="12">
                        <c:v>고객관리</c:v>
                      </c:pt>
                      <c:pt idx="13">
                        <c:v>자원관리</c:v>
                      </c:pt>
                      <c:pt idx="14">
                        <c:v>AI/DT</c:v>
                      </c:pt>
                      <c:pt idx="15">
                        <c:v>보고서 작성</c:v>
                      </c:pt>
                      <c:pt idx="16">
                        <c:v>사용자 경험</c:v>
                      </c:pt>
                      <c:pt idx="17">
                        <c:v>외국어</c:v>
                      </c:pt>
                      <c:pt idx="18">
                        <c:v>인재 육성</c:v>
                      </c:pt>
                      <c:pt idx="19">
                        <c:v>프로그래밍</c:v>
                      </c:pt>
                      <c:pt idx="20">
                        <c:v>마케팅</c:v>
                      </c:pt>
                      <c:pt idx="21">
                        <c:v>보안</c:v>
                      </c:pt>
                      <c:pt idx="22">
                        <c:v>환경/보건</c:v>
                      </c:pt>
                      <c:pt idx="23">
                        <c:v>손재주, 지구력, 정확성</c:v>
                      </c:pt>
                      <c:pt idx="24">
                        <c:v>Global mindset</c:v>
                      </c:pt>
                      <c:pt idx="25">
                        <c:v>직관적 일처리</c:v>
                      </c:pt>
                      <c:pt idx="26">
                        <c:v>의사소통/발표</c:v>
                      </c:pt>
                      <c:pt idx="27">
                        <c:v>Story telling</c:v>
                      </c:pt>
                      <c:pt idx="28">
                        <c:v>Biz. 이해</c:v>
                      </c:pt>
                      <c:pt idx="29">
                        <c:v>MS Office</c:v>
                      </c:pt>
                    </c:strCache>
                  </c:strRef>
                </c:cat>
                <c:val>
                  <c:numRef>
                    <c:extLst xmlns:c15="http://schemas.microsoft.com/office/drawing/2012/chart">
                      <c:ext xmlns:c15="http://schemas.microsoft.com/office/drawing/2012/chart" uri="{02D57815-91ED-43cb-92C2-25804820EDAC}">
                        <c15:formulaRef>
                          <c15:sqref>직무별SkillSet!$H$2:$H$31</c15:sqref>
                        </c15:formulaRef>
                      </c:ext>
                    </c:extLst>
                    <c:numCache>
                      <c:formatCode>General</c:formatCode>
                      <c:ptCount val="30"/>
                      <c:pt idx="0">
                        <c:v>8.5</c:v>
                      </c:pt>
                      <c:pt idx="1">
                        <c:v>4.8</c:v>
                      </c:pt>
                      <c:pt idx="2">
                        <c:v>6.6</c:v>
                      </c:pt>
                      <c:pt idx="3">
                        <c:v>5.9</c:v>
                      </c:pt>
                      <c:pt idx="4">
                        <c:v>9</c:v>
                      </c:pt>
                      <c:pt idx="5">
                        <c:v>9.5</c:v>
                      </c:pt>
                      <c:pt idx="6">
                        <c:v>9.1</c:v>
                      </c:pt>
                      <c:pt idx="7">
                        <c:v>4.5999999999999996</c:v>
                      </c:pt>
                      <c:pt idx="8">
                        <c:v>5.5</c:v>
                      </c:pt>
                      <c:pt idx="9">
                        <c:v>9.9</c:v>
                      </c:pt>
                      <c:pt idx="10">
                        <c:v>9.4</c:v>
                      </c:pt>
                      <c:pt idx="11">
                        <c:v>5.0999999999999996</c:v>
                      </c:pt>
                      <c:pt idx="12">
                        <c:v>5.3</c:v>
                      </c:pt>
                      <c:pt idx="13">
                        <c:v>9.1999999999999993</c:v>
                      </c:pt>
                      <c:pt idx="14">
                        <c:v>9.8000000000000007</c:v>
                      </c:pt>
                      <c:pt idx="15">
                        <c:v>5.0999999999999996</c:v>
                      </c:pt>
                      <c:pt idx="16">
                        <c:v>5.4</c:v>
                      </c:pt>
                      <c:pt idx="17">
                        <c:v>5.3</c:v>
                      </c:pt>
                      <c:pt idx="18">
                        <c:v>6.1</c:v>
                      </c:pt>
                      <c:pt idx="19">
                        <c:v>9.9</c:v>
                      </c:pt>
                      <c:pt idx="20">
                        <c:v>4.4000000000000004</c:v>
                      </c:pt>
                      <c:pt idx="21">
                        <c:v>9.5</c:v>
                      </c:pt>
                      <c:pt idx="22">
                        <c:v>7.9</c:v>
                      </c:pt>
                      <c:pt idx="23">
                        <c:v>9.8000000000000007</c:v>
                      </c:pt>
                      <c:pt idx="24">
                        <c:v>5.5</c:v>
                      </c:pt>
                      <c:pt idx="25">
                        <c:v>9.9</c:v>
                      </c:pt>
                      <c:pt idx="26">
                        <c:v>5.8</c:v>
                      </c:pt>
                      <c:pt idx="27">
                        <c:v>5</c:v>
                      </c:pt>
                      <c:pt idx="28">
                        <c:v>5</c:v>
                      </c:pt>
                      <c:pt idx="29">
                        <c:v>5</c:v>
                      </c:pt>
                    </c:numCache>
                  </c:numRef>
                </c:val>
                <c:extLst xmlns:c15="http://schemas.microsoft.com/office/drawing/2012/chart">
                  <c:ext xmlns:c16="http://schemas.microsoft.com/office/drawing/2014/chart" uri="{C3380CC4-5D6E-409C-BE32-E72D297353CC}">
                    <c16:uniqueId val="{00000004-5EB7-4312-B2C8-020A0A813699}"/>
                  </c:ext>
                </c:extLst>
              </c15:ser>
            </c15:filteredRadarSeries>
            <c15:filteredRadarSeries>
              <c15:ser>
                <c:idx val="5"/>
                <c:order val="5"/>
                <c:tx>
                  <c:strRef>
                    <c:extLst xmlns:c15="http://schemas.microsoft.com/office/drawing/2012/chart">
                      <c:ext xmlns:c15="http://schemas.microsoft.com/office/drawing/2012/chart" uri="{02D57815-91ED-43cb-92C2-25804820EDAC}">
                        <c15:formulaRef>
                          <c15:sqref>직무별SkillSet!$I$1</c15:sqref>
                        </c15:formulaRef>
                      </c:ext>
                    </c:extLst>
                    <c:strCache>
                      <c:ptCount val="1"/>
                      <c:pt idx="0">
                        <c:v>구매/SCM</c:v>
                      </c:pt>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직무별SkillSet!$C$2:$C$31</c15:sqref>
                        </c15:formulaRef>
                      </c:ext>
                    </c:extLst>
                    <c:strCache>
                      <c:ptCount val="30"/>
                      <c:pt idx="0">
                        <c:v>분석적 사고</c:v>
                      </c:pt>
                      <c:pt idx="1">
                        <c:v>창의적 사고</c:v>
                      </c:pt>
                      <c:pt idx="2">
                        <c:v>유연성</c:v>
                      </c:pt>
                      <c:pt idx="3">
                        <c:v>자기객관화</c:v>
                      </c:pt>
                      <c:pt idx="4">
                        <c:v>Learning agility</c:v>
                      </c:pt>
                      <c:pt idx="5">
                        <c:v>기술 활용 능력</c:v>
                      </c:pt>
                      <c:pt idx="6">
                        <c:v>꼼꼼한 일처리</c:v>
                      </c:pt>
                      <c:pt idx="7">
                        <c:v>경청</c:v>
                      </c:pt>
                      <c:pt idx="8">
                        <c:v>리더십</c:v>
                      </c:pt>
                      <c:pt idx="9">
                        <c:v>자기완결성</c:v>
                      </c:pt>
                      <c:pt idx="10">
                        <c:v>논리적 문제해결</c:v>
                      </c:pt>
                      <c:pt idx="11">
                        <c:v>인재관리</c:v>
                      </c:pt>
                      <c:pt idx="12">
                        <c:v>고객관리</c:v>
                      </c:pt>
                      <c:pt idx="13">
                        <c:v>자원관리</c:v>
                      </c:pt>
                      <c:pt idx="14">
                        <c:v>AI/DT</c:v>
                      </c:pt>
                      <c:pt idx="15">
                        <c:v>보고서 작성</c:v>
                      </c:pt>
                      <c:pt idx="16">
                        <c:v>사용자 경험</c:v>
                      </c:pt>
                      <c:pt idx="17">
                        <c:v>외국어</c:v>
                      </c:pt>
                      <c:pt idx="18">
                        <c:v>인재 육성</c:v>
                      </c:pt>
                      <c:pt idx="19">
                        <c:v>프로그래밍</c:v>
                      </c:pt>
                      <c:pt idx="20">
                        <c:v>마케팅</c:v>
                      </c:pt>
                      <c:pt idx="21">
                        <c:v>보안</c:v>
                      </c:pt>
                      <c:pt idx="22">
                        <c:v>환경/보건</c:v>
                      </c:pt>
                      <c:pt idx="23">
                        <c:v>손재주, 지구력, 정확성</c:v>
                      </c:pt>
                      <c:pt idx="24">
                        <c:v>Global mindset</c:v>
                      </c:pt>
                      <c:pt idx="25">
                        <c:v>직관적 일처리</c:v>
                      </c:pt>
                      <c:pt idx="26">
                        <c:v>의사소통/발표</c:v>
                      </c:pt>
                      <c:pt idx="27">
                        <c:v>Story telling</c:v>
                      </c:pt>
                      <c:pt idx="28">
                        <c:v>Biz. 이해</c:v>
                      </c:pt>
                      <c:pt idx="29">
                        <c:v>MS Office</c:v>
                      </c:pt>
                    </c:strCache>
                  </c:strRef>
                </c:cat>
                <c:val>
                  <c:numRef>
                    <c:extLst xmlns:c15="http://schemas.microsoft.com/office/drawing/2012/chart">
                      <c:ext xmlns:c15="http://schemas.microsoft.com/office/drawing/2012/chart" uri="{02D57815-91ED-43cb-92C2-25804820EDAC}">
                        <c15:formulaRef>
                          <c15:sqref>직무별SkillSet!$I$2:$I$31</c15:sqref>
                        </c15:formulaRef>
                      </c:ext>
                    </c:extLst>
                    <c:numCache>
                      <c:formatCode>General</c:formatCode>
                      <c:ptCount val="30"/>
                      <c:pt idx="0">
                        <c:v>6.3</c:v>
                      </c:pt>
                      <c:pt idx="1">
                        <c:v>4.5</c:v>
                      </c:pt>
                      <c:pt idx="2">
                        <c:v>5.4</c:v>
                      </c:pt>
                      <c:pt idx="3">
                        <c:v>6.1</c:v>
                      </c:pt>
                      <c:pt idx="4">
                        <c:v>5</c:v>
                      </c:pt>
                      <c:pt idx="5">
                        <c:v>9.3000000000000007</c:v>
                      </c:pt>
                      <c:pt idx="6">
                        <c:v>8</c:v>
                      </c:pt>
                      <c:pt idx="7">
                        <c:v>4.7</c:v>
                      </c:pt>
                      <c:pt idx="8">
                        <c:v>6.3</c:v>
                      </c:pt>
                      <c:pt idx="9">
                        <c:v>9.1</c:v>
                      </c:pt>
                      <c:pt idx="10">
                        <c:v>9.1999999999999993</c:v>
                      </c:pt>
                      <c:pt idx="11">
                        <c:v>6.3</c:v>
                      </c:pt>
                      <c:pt idx="12">
                        <c:v>4.5999999999999996</c:v>
                      </c:pt>
                      <c:pt idx="13">
                        <c:v>9.4</c:v>
                      </c:pt>
                      <c:pt idx="14">
                        <c:v>10</c:v>
                      </c:pt>
                      <c:pt idx="15">
                        <c:v>4.8</c:v>
                      </c:pt>
                      <c:pt idx="16">
                        <c:v>4.9000000000000004</c:v>
                      </c:pt>
                      <c:pt idx="17">
                        <c:v>5</c:v>
                      </c:pt>
                      <c:pt idx="18">
                        <c:v>5</c:v>
                      </c:pt>
                      <c:pt idx="19">
                        <c:v>9.5</c:v>
                      </c:pt>
                      <c:pt idx="20">
                        <c:v>4.5999999999999996</c:v>
                      </c:pt>
                      <c:pt idx="21">
                        <c:v>9.6999999999999993</c:v>
                      </c:pt>
                      <c:pt idx="22">
                        <c:v>7.2</c:v>
                      </c:pt>
                      <c:pt idx="23">
                        <c:v>9.1999999999999993</c:v>
                      </c:pt>
                      <c:pt idx="24">
                        <c:v>5.2</c:v>
                      </c:pt>
                      <c:pt idx="25">
                        <c:v>9.4</c:v>
                      </c:pt>
                      <c:pt idx="26">
                        <c:v>5.5</c:v>
                      </c:pt>
                      <c:pt idx="27">
                        <c:v>4.8</c:v>
                      </c:pt>
                      <c:pt idx="28">
                        <c:v>5.4</c:v>
                      </c:pt>
                      <c:pt idx="29">
                        <c:v>4.9000000000000004</c:v>
                      </c:pt>
                    </c:numCache>
                  </c:numRef>
                </c:val>
                <c:extLst xmlns:c15="http://schemas.microsoft.com/office/drawing/2012/chart">
                  <c:ext xmlns:c16="http://schemas.microsoft.com/office/drawing/2014/chart" uri="{C3380CC4-5D6E-409C-BE32-E72D297353CC}">
                    <c16:uniqueId val="{00000005-5EB7-4312-B2C8-020A0A813699}"/>
                  </c:ext>
                </c:extLst>
              </c15:ser>
            </c15:filteredRadarSeries>
            <c15:filteredRadarSeries>
              <c15:ser>
                <c:idx val="6"/>
                <c:order val="6"/>
                <c:tx>
                  <c:strRef>
                    <c:extLst xmlns:c15="http://schemas.microsoft.com/office/drawing/2012/chart">
                      <c:ext xmlns:c15="http://schemas.microsoft.com/office/drawing/2012/chart" uri="{02D57815-91ED-43cb-92C2-25804820EDAC}">
                        <c15:formulaRef>
                          <c15:sqref>직무별SkillSet!$J$1</c15:sqref>
                        </c15:formulaRef>
                      </c:ext>
                    </c:extLst>
                    <c:strCache>
                      <c:ptCount val="1"/>
                      <c:pt idx="0">
                        <c:v>재무/회계</c:v>
                      </c:pt>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직무별SkillSet!$C$2:$C$31</c15:sqref>
                        </c15:formulaRef>
                      </c:ext>
                    </c:extLst>
                    <c:strCache>
                      <c:ptCount val="30"/>
                      <c:pt idx="0">
                        <c:v>분석적 사고</c:v>
                      </c:pt>
                      <c:pt idx="1">
                        <c:v>창의적 사고</c:v>
                      </c:pt>
                      <c:pt idx="2">
                        <c:v>유연성</c:v>
                      </c:pt>
                      <c:pt idx="3">
                        <c:v>자기객관화</c:v>
                      </c:pt>
                      <c:pt idx="4">
                        <c:v>Learning agility</c:v>
                      </c:pt>
                      <c:pt idx="5">
                        <c:v>기술 활용 능력</c:v>
                      </c:pt>
                      <c:pt idx="6">
                        <c:v>꼼꼼한 일처리</c:v>
                      </c:pt>
                      <c:pt idx="7">
                        <c:v>경청</c:v>
                      </c:pt>
                      <c:pt idx="8">
                        <c:v>리더십</c:v>
                      </c:pt>
                      <c:pt idx="9">
                        <c:v>자기완결성</c:v>
                      </c:pt>
                      <c:pt idx="10">
                        <c:v>논리적 문제해결</c:v>
                      </c:pt>
                      <c:pt idx="11">
                        <c:v>인재관리</c:v>
                      </c:pt>
                      <c:pt idx="12">
                        <c:v>고객관리</c:v>
                      </c:pt>
                      <c:pt idx="13">
                        <c:v>자원관리</c:v>
                      </c:pt>
                      <c:pt idx="14">
                        <c:v>AI/DT</c:v>
                      </c:pt>
                      <c:pt idx="15">
                        <c:v>보고서 작성</c:v>
                      </c:pt>
                      <c:pt idx="16">
                        <c:v>사용자 경험</c:v>
                      </c:pt>
                      <c:pt idx="17">
                        <c:v>외국어</c:v>
                      </c:pt>
                      <c:pt idx="18">
                        <c:v>인재 육성</c:v>
                      </c:pt>
                      <c:pt idx="19">
                        <c:v>프로그래밍</c:v>
                      </c:pt>
                      <c:pt idx="20">
                        <c:v>마케팅</c:v>
                      </c:pt>
                      <c:pt idx="21">
                        <c:v>보안</c:v>
                      </c:pt>
                      <c:pt idx="22">
                        <c:v>환경/보건</c:v>
                      </c:pt>
                      <c:pt idx="23">
                        <c:v>손재주, 지구력, 정확성</c:v>
                      </c:pt>
                      <c:pt idx="24">
                        <c:v>Global mindset</c:v>
                      </c:pt>
                      <c:pt idx="25">
                        <c:v>직관적 일처리</c:v>
                      </c:pt>
                      <c:pt idx="26">
                        <c:v>의사소통/발표</c:v>
                      </c:pt>
                      <c:pt idx="27">
                        <c:v>Story telling</c:v>
                      </c:pt>
                      <c:pt idx="28">
                        <c:v>Biz. 이해</c:v>
                      </c:pt>
                      <c:pt idx="29">
                        <c:v>MS Office</c:v>
                      </c:pt>
                    </c:strCache>
                  </c:strRef>
                </c:cat>
                <c:val>
                  <c:numRef>
                    <c:extLst xmlns:c15="http://schemas.microsoft.com/office/drawing/2012/chart">
                      <c:ext xmlns:c15="http://schemas.microsoft.com/office/drawing/2012/chart" uri="{02D57815-91ED-43cb-92C2-25804820EDAC}">
                        <c15:formulaRef>
                          <c15:sqref>직무별SkillSet!$J$2:$J$31</c15:sqref>
                        </c15:formulaRef>
                      </c:ext>
                    </c:extLst>
                    <c:numCache>
                      <c:formatCode>General</c:formatCode>
                      <c:ptCount val="30"/>
                      <c:pt idx="0">
                        <c:v>9</c:v>
                      </c:pt>
                      <c:pt idx="1">
                        <c:v>4.2</c:v>
                      </c:pt>
                      <c:pt idx="2">
                        <c:v>7.1</c:v>
                      </c:pt>
                      <c:pt idx="3">
                        <c:v>7.5</c:v>
                      </c:pt>
                      <c:pt idx="4">
                        <c:v>7.3</c:v>
                      </c:pt>
                      <c:pt idx="5">
                        <c:v>7.4</c:v>
                      </c:pt>
                      <c:pt idx="6">
                        <c:v>9.1999999999999993</c:v>
                      </c:pt>
                      <c:pt idx="7">
                        <c:v>5.4</c:v>
                      </c:pt>
                      <c:pt idx="8">
                        <c:v>7.5</c:v>
                      </c:pt>
                      <c:pt idx="9">
                        <c:v>8</c:v>
                      </c:pt>
                      <c:pt idx="10">
                        <c:v>7.5</c:v>
                      </c:pt>
                      <c:pt idx="11">
                        <c:v>6</c:v>
                      </c:pt>
                      <c:pt idx="12">
                        <c:v>5</c:v>
                      </c:pt>
                      <c:pt idx="13">
                        <c:v>6.5</c:v>
                      </c:pt>
                      <c:pt idx="14">
                        <c:v>8.4</c:v>
                      </c:pt>
                      <c:pt idx="15">
                        <c:v>5.6</c:v>
                      </c:pt>
                      <c:pt idx="16">
                        <c:v>5.5</c:v>
                      </c:pt>
                      <c:pt idx="17">
                        <c:v>5.4</c:v>
                      </c:pt>
                      <c:pt idx="18">
                        <c:v>5.3</c:v>
                      </c:pt>
                      <c:pt idx="19">
                        <c:v>6.8</c:v>
                      </c:pt>
                      <c:pt idx="20">
                        <c:v>5.4</c:v>
                      </c:pt>
                      <c:pt idx="21">
                        <c:v>8.1999999999999993</c:v>
                      </c:pt>
                      <c:pt idx="22">
                        <c:v>6.8</c:v>
                      </c:pt>
                      <c:pt idx="23">
                        <c:v>6.6</c:v>
                      </c:pt>
                      <c:pt idx="24">
                        <c:v>5.5</c:v>
                      </c:pt>
                      <c:pt idx="25">
                        <c:v>7.2</c:v>
                      </c:pt>
                      <c:pt idx="26">
                        <c:v>6.5</c:v>
                      </c:pt>
                      <c:pt idx="27">
                        <c:v>5.2</c:v>
                      </c:pt>
                      <c:pt idx="28">
                        <c:v>5.8</c:v>
                      </c:pt>
                      <c:pt idx="29">
                        <c:v>6</c:v>
                      </c:pt>
                    </c:numCache>
                  </c:numRef>
                </c:val>
                <c:extLst xmlns:c15="http://schemas.microsoft.com/office/drawing/2012/chart">
                  <c:ext xmlns:c16="http://schemas.microsoft.com/office/drawing/2014/chart" uri="{C3380CC4-5D6E-409C-BE32-E72D297353CC}">
                    <c16:uniqueId val="{00000006-5EB7-4312-B2C8-020A0A813699}"/>
                  </c:ext>
                </c:extLst>
              </c15:ser>
            </c15:filteredRadarSeries>
            <c15:filteredRadarSeries>
              <c15:ser>
                <c:idx val="7"/>
                <c:order val="7"/>
                <c:tx>
                  <c:strRef>
                    <c:extLst xmlns:c15="http://schemas.microsoft.com/office/drawing/2012/chart">
                      <c:ext xmlns:c15="http://schemas.microsoft.com/office/drawing/2012/chart" uri="{02D57815-91ED-43cb-92C2-25804820EDAC}">
                        <c15:formulaRef>
                          <c15:sqref>직무별SkillSet!$K$1</c15:sqref>
                        </c15:formulaRef>
                      </c:ext>
                    </c:extLst>
                    <c:strCache>
                      <c:ptCount val="1"/>
                      <c:pt idx="0">
                        <c:v>IP/법무</c:v>
                      </c:pt>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직무별SkillSet!$C$2:$C$31</c15:sqref>
                        </c15:formulaRef>
                      </c:ext>
                    </c:extLst>
                    <c:strCache>
                      <c:ptCount val="30"/>
                      <c:pt idx="0">
                        <c:v>분석적 사고</c:v>
                      </c:pt>
                      <c:pt idx="1">
                        <c:v>창의적 사고</c:v>
                      </c:pt>
                      <c:pt idx="2">
                        <c:v>유연성</c:v>
                      </c:pt>
                      <c:pt idx="3">
                        <c:v>자기객관화</c:v>
                      </c:pt>
                      <c:pt idx="4">
                        <c:v>Learning agility</c:v>
                      </c:pt>
                      <c:pt idx="5">
                        <c:v>기술 활용 능력</c:v>
                      </c:pt>
                      <c:pt idx="6">
                        <c:v>꼼꼼한 일처리</c:v>
                      </c:pt>
                      <c:pt idx="7">
                        <c:v>경청</c:v>
                      </c:pt>
                      <c:pt idx="8">
                        <c:v>리더십</c:v>
                      </c:pt>
                      <c:pt idx="9">
                        <c:v>자기완결성</c:v>
                      </c:pt>
                      <c:pt idx="10">
                        <c:v>논리적 문제해결</c:v>
                      </c:pt>
                      <c:pt idx="11">
                        <c:v>인재관리</c:v>
                      </c:pt>
                      <c:pt idx="12">
                        <c:v>고객관리</c:v>
                      </c:pt>
                      <c:pt idx="13">
                        <c:v>자원관리</c:v>
                      </c:pt>
                      <c:pt idx="14">
                        <c:v>AI/DT</c:v>
                      </c:pt>
                      <c:pt idx="15">
                        <c:v>보고서 작성</c:v>
                      </c:pt>
                      <c:pt idx="16">
                        <c:v>사용자 경험</c:v>
                      </c:pt>
                      <c:pt idx="17">
                        <c:v>외국어</c:v>
                      </c:pt>
                      <c:pt idx="18">
                        <c:v>인재 육성</c:v>
                      </c:pt>
                      <c:pt idx="19">
                        <c:v>프로그래밍</c:v>
                      </c:pt>
                      <c:pt idx="20">
                        <c:v>마케팅</c:v>
                      </c:pt>
                      <c:pt idx="21">
                        <c:v>보안</c:v>
                      </c:pt>
                      <c:pt idx="22">
                        <c:v>환경/보건</c:v>
                      </c:pt>
                      <c:pt idx="23">
                        <c:v>손재주, 지구력, 정확성</c:v>
                      </c:pt>
                      <c:pt idx="24">
                        <c:v>Global mindset</c:v>
                      </c:pt>
                      <c:pt idx="25">
                        <c:v>직관적 일처리</c:v>
                      </c:pt>
                      <c:pt idx="26">
                        <c:v>의사소통/발표</c:v>
                      </c:pt>
                      <c:pt idx="27">
                        <c:v>Story telling</c:v>
                      </c:pt>
                      <c:pt idx="28">
                        <c:v>Biz. 이해</c:v>
                      </c:pt>
                      <c:pt idx="29">
                        <c:v>MS Office</c:v>
                      </c:pt>
                    </c:strCache>
                  </c:strRef>
                </c:cat>
                <c:val>
                  <c:numRef>
                    <c:extLst xmlns:c15="http://schemas.microsoft.com/office/drawing/2012/chart">
                      <c:ext xmlns:c15="http://schemas.microsoft.com/office/drawing/2012/chart" uri="{02D57815-91ED-43cb-92C2-25804820EDAC}">
                        <c15:formulaRef>
                          <c15:sqref>직무별SkillSet!$K$2:$K$31</c15:sqref>
                        </c15:formulaRef>
                      </c:ext>
                    </c:extLst>
                    <c:numCache>
                      <c:formatCode>General</c:formatCode>
                      <c:ptCount val="30"/>
                      <c:pt idx="0">
                        <c:v>7.2</c:v>
                      </c:pt>
                      <c:pt idx="1">
                        <c:v>3.5</c:v>
                      </c:pt>
                      <c:pt idx="2">
                        <c:v>5</c:v>
                      </c:pt>
                      <c:pt idx="3">
                        <c:v>5.5</c:v>
                      </c:pt>
                      <c:pt idx="4">
                        <c:v>4</c:v>
                      </c:pt>
                      <c:pt idx="5">
                        <c:v>5.5</c:v>
                      </c:pt>
                      <c:pt idx="6">
                        <c:v>7.3</c:v>
                      </c:pt>
                      <c:pt idx="7">
                        <c:v>4.5</c:v>
                      </c:pt>
                      <c:pt idx="8">
                        <c:v>6</c:v>
                      </c:pt>
                      <c:pt idx="9">
                        <c:v>5.6</c:v>
                      </c:pt>
                      <c:pt idx="10">
                        <c:v>5.2</c:v>
                      </c:pt>
                      <c:pt idx="11">
                        <c:v>5</c:v>
                      </c:pt>
                      <c:pt idx="12">
                        <c:v>4.5</c:v>
                      </c:pt>
                      <c:pt idx="13">
                        <c:v>5.4</c:v>
                      </c:pt>
                      <c:pt idx="14">
                        <c:v>6.1</c:v>
                      </c:pt>
                      <c:pt idx="15">
                        <c:v>8.6999999999999993</c:v>
                      </c:pt>
                      <c:pt idx="16">
                        <c:v>4.3</c:v>
                      </c:pt>
                      <c:pt idx="17">
                        <c:v>4.9000000000000004</c:v>
                      </c:pt>
                      <c:pt idx="18">
                        <c:v>4.8</c:v>
                      </c:pt>
                      <c:pt idx="19">
                        <c:v>5.3</c:v>
                      </c:pt>
                      <c:pt idx="20">
                        <c:v>4.0999999999999996</c:v>
                      </c:pt>
                      <c:pt idx="21">
                        <c:v>6.5</c:v>
                      </c:pt>
                      <c:pt idx="22">
                        <c:v>5</c:v>
                      </c:pt>
                      <c:pt idx="23">
                        <c:v>5.4</c:v>
                      </c:pt>
                      <c:pt idx="24">
                        <c:v>5.3</c:v>
                      </c:pt>
                      <c:pt idx="25">
                        <c:v>5.0999999999999996</c:v>
                      </c:pt>
                      <c:pt idx="26">
                        <c:v>5.2</c:v>
                      </c:pt>
                      <c:pt idx="27">
                        <c:v>4</c:v>
                      </c:pt>
                      <c:pt idx="28">
                        <c:v>5.4</c:v>
                      </c:pt>
                      <c:pt idx="29">
                        <c:v>9.3000000000000007</c:v>
                      </c:pt>
                    </c:numCache>
                  </c:numRef>
                </c:val>
                <c:extLst xmlns:c15="http://schemas.microsoft.com/office/drawing/2012/chart">
                  <c:ext xmlns:c16="http://schemas.microsoft.com/office/drawing/2014/chart" uri="{C3380CC4-5D6E-409C-BE32-E72D297353CC}">
                    <c16:uniqueId val="{00000007-5EB7-4312-B2C8-020A0A813699}"/>
                  </c:ext>
                </c:extLst>
              </c15:ser>
            </c15:filteredRadarSeries>
            <c15:filteredRadarSeries>
              <c15:ser>
                <c:idx val="8"/>
                <c:order val="8"/>
                <c:tx>
                  <c:strRef>
                    <c:extLst xmlns:c15="http://schemas.microsoft.com/office/drawing/2012/chart">
                      <c:ext xmlns:c15="http://schemas.microsoft.com/office/drawing/2012/chart" uri="{02D57815-91ED-43cb-92C2-25804820EDAC}">
                        <c15:formulaRef>
                          <c15:sqref>직무별SkillSet!$L$1</c15:sqref>
                        </c15:formulaRef>
                      </c:ext>
                    </c:extLst>
                    <c:strCache>
                      <c:ptCount val="1"/>
                      <c:pt idx="0">
                        <c:v>R&amp;D</c:v>
                      </c:pt>
                    </c:strCache>
                  </c:strRef>
                </c:tx>
                <c:spPr>
                  <a:ln w="28575" cap="rnd">
                    <a:solidFill>
                      <a:schemeClr val="accent3">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직무별SkillSet!$C$2:$C$31</c15:sqref>
                        </c15:formulaRef>
                      </c:ext>
                    </c:extLst>
                    <c:strCache>
                      <c:ptCount val="30"/>
                      <c:pt idx="0">
                        <c:v>분석적 사고</c:v>
                      </c:pt>
                      <c:pt idx="1">
                        <c:v>창의적 사고</c:v>
                      </c:pt>
                      <c:pt idx="2">
                        <c:v>유연성</c:v>
                      </c:pt>
                      <c:pt idx="3">
                        <c:v>자기객관화</c:v>
                      </c:pt>
                      <c:pt idx="4">
                        <c:v>Learning agility</c:v>
                      </c:pt>
                      <c:pt idx="5">
                        <c:v>기술 활용 능력</c:v>
                      </c:pt>
                      <c:pt idx="6">
                        <c:v>꼼꼼한 일처리</c:v>
                      </c:pt>
                      <c:pt idx="7">
                        <c:v>경청</c:v>
                      </c:pt>
                      <c:pt idx="8">
                        <c:v>리더십</c:v>
                      </c:pt>
                      <c:pt idx="9">
                        <c:v>자기완결성</c:v>
                      </c:pt>
                      <c:pt idx="10">
                        <c:v>논리적 문제해결</c:v>
                      </c:pt>
                      <c:pt idx="11">
                        <c:v>인재관리</c:v>
                      </c:pt>
                      <c:pt idx="12">
                        <c:v>고객관리</c:v>
                      </c:pt>
                      <c:pt idx="13">
                        <c:v>자원관리</c:v>
                      </c:pt>
                      <c:pt idx="14">
                        <c:v>AI/DT</c:v>
                      </c:pt>
                      <c:pt idx="15">
                        <c:v>보고서 작성</c:v>
                      </c:pt>
                      <c:pt idx="16">
                        <c:v>사용자 경험</c:v>
                      </c:pt>
                      <c:pt idx="17">
                        <c:v>외국어</c:v>
                      </c:pt>
                      <c:pt idx="18">
                        <c:v>인재 육성</c:v>
                      </c:pt>
                      <c:pt idx="19">
                        <c:v>프로그래밍</c:v>
                      </c:pt>
                      <c:pt idx="20">
                        <c:v>마케팅</c:v>
                      </c:pt>
                      <c:pt idx="21">
                        <c:v>보안</c:v>
                      </c:pt>
                      <c:pt idx="22">
                        <c:v>환경/보건</c:v>
                      </c:pt>
                      <c:pt idx="23">
                        <c:v>손재주, 지구력, 정확성</c:v>
                      </c:pt>
                      <c:pt idx="24">
                        <c:v>Global mindset</c:v>
                      </c:pt>
                      <c:pt idx="25">
                        <c:v>직관적 일처리</c:v>
                      </c:pt>
                      <c:pt idx="26">
                        <c:v>의사소통/발표</c:v>
                      </c:pt>
                      <c:pt idx="27">
                        <c:v>Story telling</c:v>
                      </c:pt>
                      <c:pt idx="28">
                        <c:v>Biz. 이해</c:v>
                      </c:pt>
                      <c:pt idx="29">
                        <c:v>MS Office</c:v>
                      </c:pt>
                    </c:strCache>
                  </c:strRef>
                </c:cat>
                <c:val>
                  <c:numRef>
                    <c:extLst xmlns:c15="http://schemas.microsoft.com/office/drawing/2012/chart">
                      <c:ext xmlns:c15="http://schemas.microsoft.com/office/drawing/2012/chart" uri="{02D57815-91ED-43cb-92C2-25804820EDAC}">
                        <c15:formulaRef>
                          <c15:sqref>직무별SkillSet!$L$2:$L$31</c15:sqref>
                        </c15:formulaRef>
                      </c:ext>
                    </c:extLst>
                    <c:numCache>
                      <c:formatCode>General</c:formatCode>
                      <c:ptCount val="30"/>
                      <c:pt idx="0">
                        <c:v>10</c:v>
                      </c:pt>
                      <c:pt idx="1">
                        <c:v>9.3000000000000007</c:v>
                      </c:pt>
                      <c:pt idx="2">
                        <c:v>8.8000000000000007</c:v>
                      </c:pt>
                      <c:pt idx="3">
                        <c:v>7.2</c:v>
                      </c:pt>
                      <c:pt idx="4">
                        <c:v>9.1999999999999993</c:v>
                      </c:pt>
                      <c:pt idx="5">
                        <c:v>9.8000000000000007</c:v>
                      </c:pt>
                      <c:pt idx="6">
                        <c:v>8.6999999999999993</c:v>
                      </c:pt>
                      <c:pt idx="7">
                        <c:v>5.5</c:v>
                      </c:pt>
                      <c:pt idx="8">
                        <c:v>7.1</c:v>
                      </c:pt>
                      <c:pt idx="9">
                        <c:v>9.6</c:v>
                      </c:pt>
                      <c:pt idx="10">
                        <c:v>9.6999999999999993</c:v>
                      </c:pt>
                      <c:pt idx="11">
                        <c:v>6.4</c:v>
                      </c:pt>
                      <c:pt idx="12">
                        <c:v>5.3</c:v>
                      </c:pt>
                      <c:pt idx="13">
                        <c:v>9.3000000000000007</c:v>
                      </c:pt>
                      <c:pt idx="14">
                        <c:v>9.9</c:v>
                      </c:pt>
                      <c:pt idx="15">
                        <c:v>9.5</c:v>
                      </c:pt>
                      <c:pt idx="16">
                        <c:v>9.6</c:v>
                      </c:pt>
                      <c:pt idx="17">
                        <c:v>4.2</c:v>
                      </c:pt>
                      <c:pt idx="18">
                        <c:v>8.4</c:v>
                      </c:pt>
                      <c:pt idx="19">
                        <c:v>9.6999999999999993</c:v>
                      </c:pt>
                      <c:pt idx="20">
                        <c:v>5.5</c:v>
                      </c:pt>
                      <c:pt idx="21">
                        <c:v>9.8000000000000007</c:v>
                      </c:pt>
                      <c:pt idx="22">
                        <c:v>9.4</c:v>
                      </c:pt>
                      <c:pt idx="23">
                        <c:v>9.1999999999999993</c:v>
                      </c:pt>
                      <c:pt idx="24">
                        <c:v>6.1</c:v>
                      </c:pt>
                      <c:pt idx="25">
                        <c:v>9.5</c:v>
                      </c:pt>
                      <c:pt idx="26">
                        <c:v>6.9</c:v>
                      </c:pt>
                      <c:pt idx="27">
                        <c:v>5.4</c:v>
                      </c:pt>
                      <c:pt idx="28">
                        <c:v>6.2</c:v>
                      </c:pt>
                      <c:pt idx="29">
                        <c:v>8.9</c:v>
                      </c:pt>
                    </c:numCache>
                  </c:numRef>
                </c:val>
                <c:extLst xmlns:c15="http://schemas.microsoft.com/office/drawing/2012/chart">
                  <c:ext xmlns:c16="http://schemas.microsoft.com/office/drawing/2014/chart" uri="{C3380CC4-5D6E-409C-BE32-E72D297353CC}">
                    <c16:uniqueId val="{00000008-5EB7-4312-B2C8-020A0A813699}"/>
                  </c:ext>
                </c:extLst>
              </c15:ser>
            </c15:filteredRadarSeries>
            <c15:filteredRadarSeries>
              <c15:ser>
                <c:idx val="9"/>
                <c:order val="9"/>
                <c:tx>
                  <c:strRef>
                    <c:extLst xmlns:c15="http://schemas.microsoft.com/office/drawing/2012/chart">
                      <c:ext xmlns:c15="http://schemas.microsoft.com/office/drawing/2012/chart" uri="{02D57815-91ED-43cb-92C2-25804820EDAC}">
                        <c15:formulaRef>
                          <c15:sqref>직무별SkillSet!$M$1</c15:sqref>
                        </c15:formulaRef>
                      </c:ext>
                    </c:extLst>
                    <c:strCache>
                      <c:ptCount val="1"/>
                      <c:pt idx="0">
                        <c:v>Staff</c:v>
                      </c:pt>
                    </c:strCache>
                  </c:strRef>
                </c:tx>
                <c:spPr>
                  <a:ln w="28575" cap="rnd">
                    <a:solidFill>
                      <a:schemeClr val="accent4">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직무별SkillSet!$C$2:$C$31</c15:sqref>
                        </c15:formulaRef>
                      </c:ext>
                    </c:extLst>
                    <c:strCache>
                      <c:ptCount val="30"/>
                      <c:pt idx="0">
                        <c:v>분석적 사고</c:v>
                      </c:pt>
                      <c:pt idx="1">
                        <c:v>창의적 사고</c:v>
                      </c:pt>
                      <c:pt idx="2">
                        <c:v>유연성</c:v>
                      </c:pt>
                      <c:pt idx="3">
                        <c:v>자기객관화</c:v>
                      </c:pt>
                      <c:pt idx="4">
                        <c:v>Learning agility</c:v>
                      </c:pt>
                      <c:pt idx="5">
                        <c:v>기술 활용 능력</c:v>
                      </c:pt>
                      <c:pt idx="6">
                        <c:v>꼼꼼한 일처리</c:v>
                      </c:pt>
                      <c:pt idx="7">
                        <c:v>경청</c:v>
                      </c:pt>
                      <c:pt idx="8">
                        <c:v>리더십</c:v>
                      </c:pt>
                      <c:pt idx="9">
                        <c:v>자기완결성</c:v>
                      </c:pt>
                      <c:pt idx="10">
                        <c:v>논리적 문제해결</c:v>
                      </c:pt>
                      <c:pt idx="11">
                        <c:v>인재관리</c:v>
                      </c:pt>
                      <c:pt idx="12">
                        <c:v>고객관리</c:v>
                      </c:pt>
                      <c:pt idx="13">
                        <c:v>자원관리</c:v>
                      </c:pt>
                      <c:pt idx="14">
                        <c:v>AI/DT</c:v>
                      </c:pt>
                      <c:pt idx="15">
                        <c:v>보고서 작성</c:v>
                      </c:pt>
                      <c:pt idx="16">
                        <c:v>사용자 경험</c:v>
                      </c:pt>
                      <c:pt idx="17">
                        <c:v>외국어</c:v>
                      </c:pt>
                      <c:pt idx="18">
                        <c:v>인재 육성</c:v>
                      </c:pt>
                      <c:pt idx="19">
                        <c:v>프로그래밍</c:v>
                      </c:pt>
                      <c:pt idx="20">
                        <c:v>마케팅</c:v>
                      </c:pt>
                      <c:pt idx="21">
                        <c:v>보안</c:v>
                      </c:pt>
                      <c:pt idx="22">
                        <c:v>환경/보건</c:v>
                      </c:pt>
                      <c:pt idx="23">
                        <c:v>손재주, 지구력, 정확성</c:v>
                      </c:pt>
                      <c:pt idx="24">
                        <c:v>Global mindset</c:v>
                      </c:pt>
                      <c:pt idx="25">
                        <c:v>직관적 일처리</c:v>
                      </c:pt>
                      <c:pt idx="26">
                        <c:v>의사소통/발표</c:v>
                      </c:pt>
                      <c:pt idx="27">
                        <c:v>Story telling</c:v>
                      </c:pt>
                      <c:pt idx="28">
                        <c:v>Biz. 이해</c:v>
                      </c:pt>
                      <c:pt idx="29">
                        <c:v>MS Office</c:v>
                      </c:pt>
                    </c:strCache>
                  </c:strRef>
                </c:cat>
                <c:val>
                  <c:numRef>
                    <c:extLst xmlns:c15="http://schemas.microsoft.com/office/drawing/2012/chart">
                      <c:ext xmlns:c15="http://schemas.microsoft.com/office/drawing/2012/chart" uri="{02D57815-91ED-43cb-92C2-25804820EDAC}">
                        <c15:formulaRef>
                          <c15:sqref>직무별SkillSet!$M$2:$M$31</c15:sqref>
                        </c15:formulaRef>
                      </c:ext>
                    </c:extLst>
                    <c:numCache>
                      <c:formatCode>General</c:formatCode>
                      <c:ptCount val="30"/>
                      <c:pt idx="0">
                        <c:v>7</c:v>
                      </c:pt>
                      <c:pt idx="1">
                        <c:v>5.6</c:v>
                      </c:pt>
                      <c:pt idx="2">
                        <c:v>6.2</c:v>
                      </c:pt>
                      <c:pt idx="3">
                        <c:v>7</c:v>
                      </c:pt>
                      <c:pt idx="4">
                        <c:v>5.5</c:v>
                      </c:pt>
                      <c:pt idx="5">
                        <c:v>6</c:v>
                      </c:pt>
                      <c:pt idx="6">
                        <c:v>7.1</c:v>
                      </c:pt>
                      <c:pt idx="7">
                        <c:v>6.8</c:v>
                      </c:pt>
                      <c:pt idx="8">
                        <c:v>6.9</c:v>
                      </c:pt>
                      <c:pt idx="9">
                        <c:v>6.6</c:v>
                      </c:pt>
                      <c:pt idx="10">
                        <c:v>6.5</c:v>
                      </c:pt>
                      <c:pt idx="11">
                        <c:v>6.9</c:v>
                      </c:pt>
                      <c:pt idx="12">
                        <c:v>6.5</c:v>
                      </c:pt>
                      <c:pt idx="13">
                        <c:v>6.5</c:v>
                      </c:pt>
                      <c:pt idx="14">
                        <c:v>5.5</c:v>
                      </c:pt>
                      <c:pt idx="15">
                        <c:v>6.7</c:v>
                      </c:pt>
                      <c:pt idx="16">
                        <c:v>5.6</c:v>
                      </c:pt>
                      <c:pt idx="17">
                        <c:v>6.7</c:v>
                      </c:pt>
                      <c:pt idx="18">
                        <c:v>5.4</c:v>
                      </c:pt>
                      <c:pt idx="19">
                        <c:v>5.6</c:v>
                      </c:pt>
                      <c:pt idx="20">
                        <c:v>6.2</c:v>
                      </c:pt>
                      <c:pt idx="21">
                        <c:v>5.5</c:v>
                      </c:pt>
                      <c:pt idx="22">
                        <c:v>6.3</c:v>
                      </c:pt>
                      <c:pt idx="23">
                        <c:v>6.2</c:v>
                      </c:pt>
                      <c:pt idx="24">
                        <c:v>6.5</c:v>
                      </c:pt>
                      <c:pt idx="25">
                        <c:v>5.8</c:v>
                      </c:pt>
                      <c:pt idx="26">
                        <c:v>6.4</c:v>
                      </c:pt>
                      <c:pt idx="27">
                        <c:v>6.7</c:v>
                      </c:pt>
                      <c:pt idx="28">
                        <c:v>6.7</c:v>
                      </c:pt>
                      <c:pt idx="29">
                        <c:v>6.3</c:v>
                      </c:pt>
                    </c:numCache>
                  </c:numRef>
                </c:val>
                <c:extLst xmlns:c15="http://schemas.microsoft.com/office/drawing/2012/chart">
                  <c:ext xmlns:c16="http://schemas.microsoft.com/office/drawing/2014/chart" uri="{C3380CC4-5D6E-409C-BE32-E72D297353CC}">
                    <c16:uniqueId val="{00000009-5EB7-4312-B2C8-020A0A813699}"/>
                  </c:ext>
                </c:extLst>
              </c15:ser>
            </c15:filteredRadarSeries>
            <c15:filteredRadarSeries>
              <c15:ser>
                <c:idx val="10"/>
                <c:order val="10"/>
                <c:tx>
                  <c:strRef>
                    <c:extLst xmlns:c15="http://schemas.microsoft.com/office/drawing/2012/chart">
                      <c:ext xmlns:c15="http://schemas.microsoft.com/office/drawing/2012/chart" uri="{02D57815-91ED-43cb-92C2-25804820EDAC}">
                        <c15:formulaRef>
                          <c15:sqref>직무별SkillSet!$N$1</c15:sqref>
                        </c15:formulaRef>
                      </c:ext>
                    </c:extLst>
                    <c:strCache>
                      <c:ptCount val="1"/>
                      <c:pt idx="0">
                        <c:v>O/I, 최적화</c:v>
                      </c:pt>
                    </c:strCache>
                  </c:strRef>
                </c:tx>
                <c:spPr>
                  <a:ln w="28575" cap="rnd">
                    <a:solidFill>
                      <a:schemeClr val="accent5">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직무별SkillSet!$C$2:$C$31</c15:sqref>
                        </c15:formulaRef>
                      </c:ext>
                    </c:extLst>
                    <c:strCache>
                      <c:ptCount val="30"/>
                      <c:pt idx="0">
                        <c:v>분석적 사고</c:v>
                      </c:pt>
                      <c:pt idx="1">
                        <c:v>창의적 사고</c:v>
                      </c:pt>
                      <c:pt idx="2">
                        <c:v>유연성</c:v>
                      </c:pt>
                      <c:pt idx="3">
                        <c:v>자기객관화</c:v>
                      </c:pt>
                      <c:pt idx="4">
                        <c:v>Learning agility</c:v>
                      </c:pt>
                      <c:pt idx="5">
                        <c:v>기술 활용 능력</c:v>
                      </c:pt>
                      <c:pt idx="6">
                        <c:v>꼼꼼한 일처리</c:v>
                      </c:pt>
                      <c:pt idx="7">
                        <c:v>경청</c:v>
                      </c:pt>
                      <c:pt idx="8">
                        <c:v>리더십</c:v>
                      </c:pt>
                      <c:pt idx="9">
                        <c:v>자기완결성</c:v>
                      </c:pt>
                      <c:pt idx="10">
                        <c:v>논리적 문제해결</c:v>
                      </c:pt>
                      <c:pt idx="11">
                        <c:v>인재관리</c:v>
                      </c:pt>
                      <c:pt idx="12">
                        <c:v>고객관리</c:v>
                      </c:pt>
                      <c:pt idx="13">
                        <c:v>자원관리</c:v>
                      </c:pt>
                      <c:pt idx="14">
                        <c:v>AI/DT</c:v>
                      </c:pt>
                      <c:pt idx="15">
                        <c:v>보고서 작성</c:v>
                      </c:pt>
                      <c:pt idx="16">
                        <c:v>사용자 경험</c:v>
                      </c:pt>
                      <c:pt idx="17">
                        <c:v>외국어</c:v>
                      </c:pt>
                      <c:pt idx="18">
                        <c:v>인재 육성</c:v>
                      </c:pt>
                      <c:pt idx="19">
                        <c:v>프로그래밍</c:v>
                      </c:pt>
                      <c:pt idx="20">
                        <c:v>마케팅</c:v>
                      </c:pt>
                      <c:pt idx="21">
                        <c:v>보안</c:v>
                      </c:pt>
                      <c:pt idx="22">
                        <c:v>환경/보건</c:v>
                      </c:pt>
                      <c:pt idx="23">
                        <c:v>손재주, 지구력, 정확성</c:v>
                      </c:pt>
                      <c:pt idx="24">
                        <c:v>Global mindset</c:v>
                      </c:pt>
                      <c:pt idx="25">
                        <c:v>직관적 일처리</c:v>
                      </c:pt>
                      <c:pt idx="26">
                        <c:v>의사소통/발표</c:v>
                      </c:pt>
                      <c:pt idx="27">
                        <c:v>Story telling</c:v>
                      </c:pt>
                      <c:pt idx="28">
                        <c:v>Biz. 이해</c:v>
                      </c:pt>
                      <c:pt idx="29">
                        <c:v>MS Office</c:v>
                      </c:pt>
                    </c:strCache>
                  </c:strRef>
                </c:cat>
                <c:val>
                  <c:numRef>
                    <c:extLst xmlns:c15="http://schemas.microsoft.com/office/drawing/2012/chart">
                      <c:ext xmlns:c15="http://schemas.microsoft.com/office/drawing/2012/chart" uri="{02D57815-91ED-43cb-92C2-25804820EDAC}">
                        <c15:formulaRef>
                          <c15:sqref>직무별SkillSet!$N$2:$N$31</c15:sqref>
                        </c15:formulaRef>
                      </c:ext>
                    </c:extLst>
                    <c:numCache>
                      <c:formatCode>General</c:formatCode>
                      <c:ptCount val="30"/>
                      <c:pt idx="0">
                        <c:v>7.4</c:v>
                      </c:pt>
                      <c:pt idx="1">
                        <c:v>5.5</c:v>
                      </c:pt>
                      <c:pt idx="2">
                        <c:v>6.3</c:v>
                      </c:pt>
                      <c:pt idx="3">
                        <c:v>8</c:v>
                      </c:pt>
                      <c:pt idx="4">
                        <c:v>5.4</c:v>
                      </c:pt>
                      <c:pt idx="5">
                        <c:v>6.6</c:v>
                      </c:pt>
                      <c:pt idx="6">
                        <c:v>7</c:v>
                      </c:pt>
                      <c:pt idx="7">
                        <c:v>6.5</c:v>
                      </c:pt>
                      <c:pt idx="8">
                        <c:v>6.2</c:v>
                      </c:pt>
                      <c:pt idx="9">
                        <c:v>6.7</c:v>
                      </c:pt>
                      <c:pt idx="10">
                        <c:v>7.1</c:v>
                      </c:pt>
                      <c:pt idx="11">
                        <c:v>7.2</c:v>
                      </c:pt>
                      <c:pt idx="12">
                        <c:v>6.4</c:v>
                      </c:pt>
                      <c:pt idx="13">
                        <c:v>7.3</c:v>
                      </c:pt>
                      <c:pt idx="14">
                        <c:v>6.8</c:v>
                      </c:pt>
                      <c:pt idx="15">
                        <c:v>6.5</c:v>
                      </c:pt>
                      <c:pt idx="16">
                        <c:v>6.7</c:v>
                      </c:pt>
                      <c:pt idx="17">
                        <c:v>7</c:v>
                      </c:pt>
                      <c:pt idx="18">
                        <c:v>7.1</c:v>
                      </c:pt>
                      <c:pt idx="19">
                        <c:v>7</c:v>
                      </c:pt>
                      <c:pt idx="20">
                        <c:v>7</c:v>
                      </c:pt>
                      <c:pt idx="21">
                        <c:v>6.7</c:v>
                      </c:pt>
                      <c:pt idx="22">
                        <c:v>6.4</c:v>
                      </c:pt>
                      <c:pt idx="23">
                        <c:v>7</c:v>
                      </c:pt>
                      <c:pt idx="24">
                        <c:v>7.1</c:v>
                      </c:pt>
                      <c:pt idx="25">
                        <c:v>6.9</c:v>
                      </c:pt>
                      <c:pt idx="26">
                        <c:v>6.4</c:v>
                      </c:pt>
                      <c:pt idx="27">
                        <c:v>7.1</c:v>
                      </c:pt>
                      <c:pt idx="28">
                        <c:v>7.3</c:v>
                      </c:pt>
                      <c:pt idx="29">
                        <c:v>6.8</c:v>
                      </c:pt>
                    </c:numCache>
                  </c:numRef>
                </c:val>
                <c:extLst xmlns:c15="http://schemas.microsoft.com/office/drawing/2012/chart">
                  <c:ext xmlns:c16="http://schemas.microsoft.com/office/drawing/2014/chart" uri="{C3380CC4-5D6E-409C-BE32-E72D297353CC}">
                    <c16:uniqueId val="{0000000A-5EB7-4312-B2C8-020A0A813699}"/>
                  </c:ext>
                </c:extLst>
              </c15:ser>
            </c15:filteredRadarSeries>
            <c15:filteredRadarSeries>
              <c15:ser>
                <c:idx val="11"/>
                <c:order val="11"/>
                <c:tx>
                  <c:strRef>
                    <c:extLst xmlns:c15="http://schemas.microsoft.com/office/drawing/2012/chart">
                      <c:ext xmlns:c15="http://schemas.microsoft.com/office/drawing/2012/chart" uri="{02D57815-91ED-43cb-92C2-25804820EDAC}">
                        <c15:formulaRef>
                          <c15:sqref>직무별SkillSet!$O$1</c15:sqref>
                        </c15:formulaRef>
                      </c:ext>
                    </c:extLst>
                    <c:strCache>
                      <c:ptCount val="1"/>
                      <c:pt idx="0">
                        <c:v>Trading</c:v>
                      </c:pt>
                    </c:strCache>
                  </c:strRef>
                </c:tx>
                <c:spPr>
                  <a:ln w="28575" cap="rnd">
                    <a:solidFill>
                      <a:schemeClr val="accent6">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직무별SkillSet!$C$2:$C$31</c15:sqref>
                        </c15:formulaRef>
                      </c:ext>
                    </c:extLst>
                    <c:strCache>
                      <c:ptCount val="30"/>
                      <c:pt idx="0">
                        <c:v>분석적 사고</c:v>
                      </c:pt>
                      <c:pt idx="1">
                        <c:v>창의적 사고</c:v>
                      </c:pt>
                      <c:pt idx="2">
                        <c:v>유연성</c:v>
                      </c:pt>
                      <c:pt idx="3">
                        <c:v>자기객관화</c:v>
                      </c:pt>
                      <c:pt idx="4">
                        <c:v>Learning agility</c:v>
                      </c:pt>
                      <c:pt idx="5">
                        <c:v>기술 활용 능력</c:v>
                      </c:pt>
                      <c:pt idx="6">
                        <c:v>꼼꼼한 일처리</c:v>
                      </c:pt>
                      <c:pt idx="7">
                        <c:v>경청</c:v>
                      </c:pt>
                      <c:pt idx="8">
                        <c:v>리더십</c:v>
                      </c:pt>
                      <c:pt idx="9">
                        <c:v>자기완결성</c:v>
                      </c:pt>
                      <c:pt idx="10">
                        <c:v>논리적 문제해결</c:v>
                      </c:pt>
                      <c:pt idx="11">
                        <c:v>인재관리</c:v>
                      </c:pt>
                      <c:pt idx="12">
                        <c:v>고객관리</c:v>
                      </c:pt>
                      <c:pt idx="13">
                        <c:v>자원관리</c:v>
                      </c:pt>
                      <c:pt idx="14">
                        <c:v>AI/DT</c:v>
                      </c:pt>
                      <c:pt idx="15">
                        <c:v>보고서 작성</c:v>
                      </c:pt>
                      <c:pt idx="16">
                        <c:v>사용자 경험</c:v>
                      </c:pt>
                      <c:pt idx="17">
                        <c:v>외국어</c:v>
                      </c:pt>
                      <c:pt idx="18">
                        <c:v>인재 육성</c:v>
                      </c:pt>
                      <c:pt idx="19">
                        <c:v>프로그래밍</c:v>
                      </c:pt>
                      <c:pt idx="20">
                        <c:v>마케팅</c:v>
                      </c:pt>
                      <c:pt idx="21">
                        <c:v>보안</c:v>
                      </c:pt>
                      <c:pt idx="22">
                        <c:v>환경/보건</c:v>
                      </c:pt>
                      <c:pt idx="23">
                        <c:v>손재주, 지구력, 정확성</c:v>
                      </c:pt>
                      <c:pt idx="24">
                        <c:v>Global mindset</c:v>
                      </c:pt>
                      <c:pt idx="25">
                        <c:v>직관적 일처리</c:v>
                      </c:pt>
                      <c:pt idx="26">
                        <c:v>의사소통/발표</c:v>
                      </c:pt>
                      <c:pt idx="27">
                        <c:v>Story telling</c:v>
                      </c:pt>
                      <c:pt idx="28">
                        <c:v>Biz. 이해</c:v>
                      </c:pt>
                      <c:pt idx="29">
                        <c:v>MS Office</c:v>
                      </c:pt>
                    </c:strCache>
                  </c:strRef>
                </c:cat>
                <c:val>
                  <c:numRef>
                    <c:extLst xmlns:c15="http://schemas.microsoft.com/office/drawing/2012/chart">
                      <c:ext xmlns:c15="http://schemas.microsoft.com/office/drawing/2012/chart" uri="{02D57815-91ED-43cb-92C2-25804820EDAC}">
                        <c15:formulaRef>
                          <c15:sqref>직무별SkillSet!$O$2:$O$31</c15:sqref>
                        </c15:formulaRef>
                      </c:ext>
                    </c:extLst>
                    <c:numCache>
                      <c:formatCode>General</c:formatCode>
                      <c:ptCount val="30"/>
                      <c:pt idx="0">
                        <c:v>5.5</c:v>
                      </c:pt>
                      <c:pt idx="1">
                        <c:v>7.6</c:v>
                      </c:pt>
                      <c:pt idx="2">
                        <c:v>7.8</c:v>
                      </c:pt>
                      <c:pt idx="3">
                        <c:v>6</c:v>
                      </c:pt>
                      <c:pt idx="4">
                        <c:v>7.2</c:v>
                      </c:pt>
                      <c:pt idx="5">
                        <c:v>7</c:v>
                      </c:pt>
                      <c:pt idx="6">
                        <c:v>7.4</c:v>
                      </c:pt>
                      <c:pt idx="7">
                        <c:v>7.8</c:v>
                      </c:pt>
                      <c:pt idx="8">
                        <c:v>6.8</c:v>
                      </c:pt>
                      <c:pt idx="9">
                        <c:v>7</c:v>
                      </c:pt>
                      <c:pt idx="10">
                        <c:v>6.3</c:v>
                      </c:pt>
                      <c:pt idx="11">
                        <c:v>6.4</c:v>
                      </c:pt>
                      <c:pt idx="12">
                        <c:v>7.7</c:v>
                      </c:pt>
                      <c:pt idx="13">
                        <c:v>7.6</c:v>
                      </c:pt>
                      <c:pt idx="14">
                        <c:v>6.7</c:v>
                      </c:pt>
                      <c:pt idx="15">
                        <c:v>6.3</c:v>
                      </c:pt>
                      <c:pt idx="16">
                        <c:v>7.2</c:v>
                      </c:pt>
                      <c:pt idx="17">
                        <c:v>8.1</c:v>
                      </c:pt>
                      <c:pt idx="18">
                        <c:v>7.5</c:v>
                      </c:pt>
                      <c:pt idx="19">
                        <c:v>6.6</c:v>
                      </c:pt>
                      <c:pt idx="20">
                        <c:v>7.8</c:v>
                      </c:pt>
                      <c:pt idx="21">
                        <c:v>6.2</c:v>
                      </c:pt>
                      <c:pt idx="22">
                        <c:v>7</c:v>
                      </c:pt>
                      <c:pt idx="23">
                        <c:v>6.7</c:v>
                      </c:pt>
                      <c:pt idx="24">
                        <c:v>8</c:v>
                      </c:pt>
                      <c:pt idx="25">
                        <c:v>6.5</c:v>
                      </c:pt>
                      <c:pt idx="26">
                        <c:v>8.1</c:v>
                      </c:pt>
                      <c:pt idx="27">
                        <c:v>8.3000000000000007</c:v>
                      </c:pt>
                      <c:pt idx="28">
                        <c:v>8</c:v>
                      </c:pt>
                      <c:pt idx="29">
                        <c:v>6.6</c:v>
                      </c:pt>
                    </c:numCache>
                  </c:numRef>
                </c:val>
                <c:extLst xmlns:c15="http://schemas.microsoft.com/office/drawing/2012/chart">
                  <c:ext xmlns:c16="http://schemas.microsoft.com/office/drawing/2014/chart" uri="{C3380CC4-5D6E-409C-BE32-E72D297353CC}">
                    <c16:uniqueId val="{0000000B-5EB7-4312-B2C8-020A0A813699}"/>
                  </c:ext>
                </c:extLst>
              </c15:ser>
            </c15:filteredRadarSeries>
          </c:ext>
        </c:extLst>
      </c:radarChart>
      <c:catAx>
        <c:axId val="14682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39183696"/>
        <c:crosses val="autoZero"/>
        <c:auto val="1"/>
        <c:lblAlgn val="ctr"/>
        <c:lblOffset val="100"/>
        <c:noMultiLvlLbl val="0"/>
      </c:catAx>
      <c:valAx>
        <c:axId val="12391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68200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ysClr val="windowText" lastClr="000000"/>
      </a:solidFill>
      <a:prstDash val="solid"/>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7991445685947235E-2"/>
          <c:y val="3.26497499500874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ko-KR"/>
        </a:p>
      </c:txPr>
    </c:title>
    <c:autoTitleDeleted val="0"/>
    <c:plotArea>
      <c:layout/>
      <c:radarChart>
        <c:radarStyle val="marker"/>
        <c:varyColors val="0"/>
        <c:ser>
          <c:idx val="0"/>
          <c:order val="0"/>
          <c:tx>
            <c:strRef>
              <c:f>'Self Review'!$E$1</c:f>
              <c:strCache>
                <c:ptCount val="1"/>
                <c:pt idx="0">
                  <c:v>Self Review</c:v>
                </c:pt>
              </c:strCache>
            </c:strRef>
          </c:tx>
          <c:spPr>
            <a:ln w="28575" cap="rnd">
              <a:solidFill>
                <a:srgbClr val="FF0000"/>
              </a:solidFill>
              <a:round/>
            </a:ln>
            <a:effectLst/>
          </c:spPr>
          <c:marker>
            <c:symbol val="none"/>
          </c:marker>
          <c:cat>
            <c:strRef>
              <c:f>'Self Review'!$D$2:$D$31</c:f>
              <c:strCache>
                <c:ptCount val="30"/>
                <c:pt idx="0">
                  <c:v>분석적 사고</c:v>
                </c:pt>
                <c:pt idx="1">
                  <c:v>창의적 사고</c:v>
                </c:pt>
                <c:pt idx="2">
                  <c:v>유연성</c:v>
                </c:pt>
                <c:pt idx="3">
                  <c:v>자기객관화</c:v>
                </c:pt>
                <c:pt idx="4">
                  <c:v>Learning agility</c:v>
                </c:pt>
                <c:pt idx="5">
                  <c:v>기술 활용 능력</c:v>
                </c:pt>
                <c:pt idx="6">
                  <c:v>꼼꼼한 일처리</c:v>
                </c:pt>
                <c:pt idx="7">
                  <c:v>경청</c:v>
                </c:pt>
                <c:pt idx="8">
                  <c:v>리더십</c:v>
                </c:pt>
                <c:pt idx="9">
                  <c:v>자기완결성</c:v>
                </c:pt>
                <c:pt idx="10">
                  <c:v>논리적 문제해결</c:v>
                </c:pt>
                <c:pt idx="11">
                  <c:v>인재관리</c:v>
                </c:pt>
                <c:pt idx="12">
                  <c:v>고객관리</c:v>
                </c:pt>
                <c:pt idx="13">
                  <c:v>자원관리</c:v>
                </c:pt>
                <c:pt idx="14">
                  <c:v>AI/DT</c:v>
                </c:pt>
                <c:pt idx="15">
                  <c:v>보고서 작성</c:v>
                </c:pt>
                <c:pt idx="16">
                  <c:v>사용자 경험</c:v>
                </c:pt>
                <c:pt idx="17">
                  <c:v>외국어</c:v>
                </c:pt>
                <c:pt idx="18">
                  <c:v>인재 육성</c:v>
                </c:pt>
                <c:pt idx="19">
                  <c:v>프로그래밍</c:v>
                </c:pt>
                <c:pt idx="20">
                  <c:v>마케팅</c:v>
                </c:pt>
                <c:pt idx="21">
                  <c:v>보안</c:v>
                </c:pt>
                <c:pt idx="22">
                  <c:v>환경/보건</c:v>
                </c:pt>
                <c:pt idx="23">
                  <c:v>손재주, 지구력, 정확성</c:v>
                </c:pt>
                <c:pt idx="24">
                  <c:v>Global mindset</c:v>
                </c:pt>
                <c:pt idx="25">
                  <c:v>직관적 일처리</c:v>
                </c:pt>
                <c:pt idx="26">
                  <c:v>의사소통/발표</c:v>
                </c:pt>
                <c:pt idx="27">
                  <c:v>Story telling</c:v>
                </c:pt>
                <c:pt idx="28">
                  <c:v>Biz. 이해</c:v>
                </c:pt>
                <c:pt idx="29">
                  <c:v>MS Office</c:v>
                </c:pt>
              </c:strCache>
            </c:strRef>
          </c:cat>
          <c:val>
            <c:numRef>
              <c:f>'Self Review'!$F$2:$F$31</c:f>
              <c:numCache>
                <c:formatCode>0.0</c:formatCode>
                <c:ptCount val="30"/>
                <c:pt idx="0">
                  <c:v>7.9021636876763877</c:v>
                </c:pt>
                <c:pt idx="1">
                  <c:v>8.8899341486359358</c:v>
                </c:pt>
                <c:pt idx="2">
                  <c:v>5.9266227657572905</c:v>
                </c:pt>
                <c:pt idx="3">
                  <c:v>2.9633113828786453</c:v>
                </c:pt>
                <c:pt idx="4">
                  <c:v>8.8899341486359358</c:v>
                </c:pt>
                <c:pt idx="5">
                  <c:v>5.9266227657572905</c:v>
                </c:pt>
                <c:pt idx="6">
                  <c:v>2.9633113828786453</c:v>
                </c:pt>
                <c:pt idx="7">
                  <c:v>9.8777046095954848</c:v>
                </c:pt>
                <c:pt idx="8">
                  <c:v>7.5070555032925679</c:v>
                </c:pt>
                <c:pt idx="9">
                  <c:v>2.9633113828786453</c:v>
                </c:pt>
                <c:pt idx="10">
                  <c:v>6.9143932267168395</c:v>
                </c:pt>
                <c:pt idx="11">
                  <c:v>4.9388523047977424</c:v>
                </c:pt>
                <c:pt idx="12">
                  <c:v>3.9510818438381938</c:v>
                </c:pt>
                <c:pt idx="13">
                  <c:v>7.9021636876763877</c:v>
                </c:pt>
                <c:pt idx="14">
                  <c:v>8.8899341486359358</c:v>
                </c:pt>
                <c:pt idx="15">
                  <c:v>4.9388523047977424</c:v>
                </c:pt>
                <c:pt idx="16">
                  <c:v>6.9143932267168395</c:v>
                </c:pt>
                <c:pt idx="17">
                  <c:v>9.8777046095954848</c:v>
                </c:pt>
                <c:pt idx="18">
                  <c:v>8.3960489181561613</c:v>
                </c:pt>
                <c:pt idx="19">
                  <c:v>4.9388523047977424</c:v>
                </c:pt>
                <c:pt idx="20">
                  <c:v>9.3838193791157103</c:v>
                </c:pt>
                <c:pt idx="21">
                  <c:v>7.9021636876763877</c:v>
                </c:pt>
                <c:pt idx="22">
                  <c:v>5.9266227657572905</c:v>
                </c:pt>
                <c:pt idx="23">
                  <c:v>6.9143932267168395</c:v>
                </c:pt>
                <c:pt idx="24">
                  <c:v>9.8777046095954848</c:v>
                </c:pt>
                <c:pt idx="25">
                  <c:v>7.9021636876763877</c:v>
                </c:pt>
                <c:pt idx="26">
                  <c:v>5.9266227657572905</c:v>
                </c:pt>
                <c:pt idx="27">
                  <c:v>7.9021636876763877</c:v>
                </c:pt>
                <c:pt idx="28">
                  <c:v>9.8777046095954848</c:v>
                </c:pt>
                <c:pt idx="29">
                  <c:v>6.9143932267168395</c:v>
                </c:pt>
              </c:numCache>
            </c:numRef>
          </c:val>
          <c:extLst>
            <c:ext xmlns:c16="http://schemas.microsoft.com/office/drawing/2014/chart" uri="{C3380CC4-5D6E-409C-BE32-E72D297353CC}">
              <c16:uniqueId val="{00000001-0353-42EB-ABB1-226859D838EB}"/>
            </c:ext>
          </c:extLst>
        </c:ser>
        <c:dLbls>
          <c:showLegendKey val="0"/>
          <c:showVal val="0"/>
          <c:showCatName val="0"/>
          <c:showSerName val="0"/>
          <c:showPercent val="0"/>
          <c:showBubbleSize val="0"/>
        </c:dLbls>
        <c:axId val="30113568"/>
        <c:axId val="1146525232"/>
      </c:radarChart>
      <c:catAx>
        <c:axId val="30113568"/>
        <c:scaling>
          <c:orientation val="minMax"/>
        </c:scaling>
        <c:delete val="1"/>
        <c:axPos val="b"/>
        <c:numFmt formatCode="General" sourceLinked="1"/>
        <c:majorTickMark val="none"/>
        <c:minorTickMark val="none"/>
        <c:tickLblPos val="nextTo"/>
        <c:crossAx val="1146525232"/>
        <c:crosses val="autoZero"/>
        <c:auto val="1"/>
        <c:lblAlgn val="ctr"/>
        <c:lblOffset val="100"/>
        <c:noMultiLvlLbl val="0"/>
      </c:catAx>
      <c:valAx>
        <c:axId val="114652523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011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27214</xdr:colOff>
      <xdr:row>2</xdr:row>
      <xdr:rowOff>190499</xdr:rowOff>
    </xdr:from>
    <xdr:to>
      <xdr:col>17</xdr:col>
      <xdr:colOff>571500</xdr:colOff>
      <xdr:row>31</xdr:row>
      <xdr:rowOff>13607</xdr:rowOff>
    </xdr:to>
    <xdr:graphicFrame macro="">
      <xdr:nvGraphicFramePr>
        <xdr:cNvPr id="4" name="차트 3">
          <a:extLst>
            <a:ext uri="{FF2B5EF4-FFF2-40B4-BE49-F238E27FC236}">
              <a16:creationId xmlns:a16="http://schemas.microsoft.com/office/drawing/2014/main" id="{DFAA9D9E-3532-4DE9-A66D-851944176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297158</xdr:colOff>
      <xdr:row>5</xdr:row>
      <xdr:rowOff>17689</xdr:rowOff>
    </xdr:from>
    <xdr:to>
      <xdr:col>17</xdr:col>
      <xdr:colOff>478133</xdr:colOff>
      <xdr:row>30</xdr:row>
      <xdr:rowOff>48986</xdr:rowOff>
    </xdr:to>
    <xdr:graphicFrame macro="">
      <xdr:nvGraphicFramePr>
        <xdr:cNvPr id="2" name="차트 1">
          <a:extLst>
            <a:ext uri="{FF2B5EF4-FFF2-40B4-BE49-F238E27FC236}">
              <a16:creationId xmlns:a16="http://schemas.microsoft.com/office/drawing/2014/main" id="{DEC3376A-3153-3398-6787-0336F61B7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3D7F0-A925-4180-8B7E-012268434305}">
  <dimension ref="A1:P31"/>
  <sheetViews>
    <sheetView zoomScale="85" zoomScaleNormal="85" workbookViewId="0">
      <selection activeCell="G11" sqref="G11"/>
    </sheetView>
  </sheetViews>
  <sheetFormatPr defaultRowHeight="16.5"/>
  <cols>
    <col min="1" max="1" width="4.625" style="1" bestFit="1" customWidth="1"/>
    <col min="2" max="2" width="46" style="1" customWidth="1"/>
    <col min="3" max="3" width="19" style="1" bestFit="1" customWidth="1"/>
    <col min="4" max="15" width="10.875" style="1" customWidth="1"/>
    <col min="16" max="16" width="10.875" customWidth="1"/>
  </cols>
  <sheetData>
    <row r="1" spans="1:16">
      <c r="A1" s="2" t="s">
        <v>0</v>
      </c>
      <c r="B1" s="17" t="s">
        <v>1</v>
      </c>
      <c r="C1" s="17" t="s">
        <v>1</v>
      </c>
      <c r="D1" s="2" t="s">
        <v>2</v>
      </c>
      <c r="E1" s="2" t="s">
        <v>3</v>
      </c>
      <c r="F1" s="2" t="s">
        <v>4</v>
      </c>
      <c r="G1" s="2" t="s">
        <v>5</v>
      </c>
      <c r="H1" s="2" t="s">
        <v>6</v>
      </c>
      <c r="I1" s="2" t="s">
        <v>7</v>
      </c>
      <c r="J1" s="2" t="s">
        <v>8</v>
      </c>
      <c r="K1" s="2" t="s">
        <v>9</v>
      </c>
      <c r="L1" s="2" t="s">
        <v>10</v>
      </c>
      <c r="M1" s="2" t="s">
        <v>11</v>
      </c>
      <c r="N1" s="2" t="s">
        <v>12</v>
      </c>
      <c r="O1" s="2" t="s">
        <v>13</v>
      </c>
      <c r="P1" s="2" t="s">
        <v>44</v>
      </c>
    </row>
    <row r="2" spans="1:16">
      <c r="A2" s="3">
        <v>1</v>
      </c>
      <c r="B2" s="3" t="s">
        <v>14</v>
      </c>
      <c r="C2" s="5" t="s">
        <v>45</v>
      </c>
      <c r="D2" s="3">
        <v>8.1999999999999993</v>
      </c>
      <c r="E2" s="3">
        <v>6.5</v>
      </c>
      <c r="F2" s="3">
        <v>7.8</v>
      </c>
      <c r="G2" s="3">
        <v>5.4</v>
      </c>
      <c r="H2" s="3">
        <v>8.5</v>
      </c>
      <c r="I2" s="3">
        <v>6.3</v>
      </c>
      <c r="J2" s="3">
        <v>9</v>
      </c>
      <c r="K2" s="3">
        <v>7.2</v>
      </c>
      <c r="L2" s="3">
        <v>10</v>
      </c>
      <c r="M2" s="3">
        <v>7</v>
      </c>
      <c r="N2" s="3">
        <v>7.4</v>
      </c>
      <c r="O2" s="3">
        <v>5.5</v>
      </c>
      <c r="P2" s="3">
        <v>7.5</v>
      </c>
    </row>
    <row r="3" spans="1:16">
      <c r="A3" s="3">
        <v>2</v>
      </c>
      <c r="B3" s="3" t="s">
        <v>15</v>
      </c>
      <c r="C3" s="5" t="s">
        <v>46</v>
      </c>
      <c r="D3" s="3">
        <v>8.5</v>
      </c>
      <c r="E3" s="3">
        <v>5.0999999999999996</v>
      </c>
      <c r="F3" s="3">
        <v>8.6</v>
      </c>
      <c r="G3" s="3">
        <v>9</v>
      </c>
      <c r="H3" s="3">
        <v>4.8</v>
      </c>
      <c r="I3" s="3">
        <v>4.5</v>
      </c>
      <c r="J3" s="3">
        <v>4.2</v>
      </c>
      <c r="K3" s="3">
        <v>3.5</v>
      </c>
      <c r="L3" s="3">
        <v>9.3000000000000007</v>
      </c>
      <c r="M3" s="3">
        <v>5.6</v>
      </c>
      <c r="N3" s="3">
        <v>5.5</v>
      </c>
      <c r="O3" s="3">
        <v>7.6</v>
      </c>
      <c r="P3" s="3">
        <v>7</v>
      </c>
    </row>
    <row r="4" spans="1:16">
      <c r="A4" s="3">
        <v>3</v>
      </c>
      <c r="B4" s="3" t="s">
        <v>16</v>
      </c>
      <c r="C4" s="5" t="s">
        <v>47</v>
      </c>
      <c r="D4" s="3">
        <v>8.4</v>
      </c>
      <c r="E4" s="3">
        <v>6.7</v>
      </c>
      <c r="F4" s="3">
        <v>8.9</v>
      </c>
      <c r="G4" s="3">
        <v>7.6</v>
      </c>
      <c r="H4" s="3">
        <v>6.6</v>
      </c>
      <c r="I4" s="3">
        <v>5.4</v>
      </c>
      <c r="J4" s="3">
        <v>7.1</v>
      </c>
      <c r="K4" s="3">
        <v>5</v>
      </c>
      <c r="L4" s="3">
        <v>8.8000000000000007</v>
      </c>
      <c r="M4" s="3">
        <v>6.2</v>
      </c>
      <c r="N4" s="3">
        <v>6.3</v>
      </c>
      <c r="O4" s="3">
        <v>7.8</v>
      </c>
      <c r="P4" s="3">
        <v>8</v>
      </c>
    </row>
    <row r="5" spans="1:16">
      <c r="A5" s="3">
        <v>4</v>
      </c>
      <c r="B5" s="3" t="s">
        <v>17</v>
      </c>
      <c r="C5" s="5" t="s">
        <v>48</v>
      </c>
      <c r="D5" s="3">
        <v>8.1</v>
      </c>
      <c r="E5" s="3">
        <v>7.6</v>
      </c>
      <c r="F5" s="3">
        <v>9.1999999999999993</v>
      </c>
      <c r="G5" s="3">
        <v>5.7</v>
      </c>
      <c r="H5" s="3">
        <v>5.9</v>
      </c>
      <c r="I5" s="3">
        <v>6.1</v>
      </c>
      <c r="J5" s="3">
        <v>7.5</v>
      </c>
      <c r="K5" s="3">
        <v>5.5</v>
      </c>
      <c r="L5" s="3">
        <v>7.2</v>
      </c>
      <c r="M5" s="3">
        <v>7</v>
      </c>
      <c r="N5" s="3">
        <v>8</v>
      </c>
      <c r="O5" s="3">
        <v>6</v>
      </c>
      <c r="P5" s="3">
        <v>9.5</v>
      </c>
    </row>
    <row r="6" spans="1:16">
      <c r="A6" s="3">
        <v>5</v>
      </c>
      <c r="B6" s="3" t="s">
        <v>18</v>
      </c>
      <c r="C6" s="5" t="s">
        <v>49</v>
      </c>
      <c r="D6" s="3">
        <v>7.8</v>
      </c>
      <c r="E6" s="3">
        <v>5.3</v>
      </c>
      <c r="F6" s="3">
        <v>8.5</v>
      </c>
      <c r="G6" s="3">
        <v>5.5</v>
      </c>
      <c r="H6" s="3">
        <v>9</v>
      </c>
      <c r="I6" s="3">
        <v>5</v>
      </c>
      <c r="J6" s="3">
        <v>7.3</v>
      </c>
      <c r="K6" s="3">
        <v>4</v>
      </c>
      <c r="L6" s="3">
        <v>9.1999999999999993</v>
      </c>
      <c r="M6" s="3">
        <v>5.5</v>
      </c>
      <c r="N6" s="3">
        <v>5.4</v>
      </c>
      <c r="O6" s="3">
        <v>7.2</v>
      </c>
      <c r="P6" s="3">
        <v>8</v>
      </c>
    </row>
    <row r="7" spans="1:16">
      <c r="A7" s="3">
        <v>6</v>
      </c>
      <c r="B7" s="3" t="s">
        <v>19</v>
      </c>
      <c r="C7" s="5" t="s">
        <v>50</v>
      </c>
      <c r="D7" s="3">
        <v>7</v>
      </c>
      <c r="E7" s="3">
        <v>5.5</v>
      </c>
      <c r="F7" s="3">
        <v>8</v>
      </c>
      <c r="G7" s="3">
        <v>9.1999999999999993</v>
      </c>
      <c r="H7" s="3">
        <v>9.5</v>
      </c>
      <c r="I7" s="3">
        <v>9.3000000000000007</v>
      </c>
      <c r="J7" s="3">
        <v>7.4</v>
      </c>
      <c r="K7" s="3">
        <v>5.5</v>
      </c>
      <c r="L7" s="3">
        <v>9.8000000000000007</v>
      </c>
      <c r="M7" s="3">
        <v>6</v>
      </c>
      <c r="N7" s="3">
        <v>6.6</v>
      </c>
      <c r="O7" s="3">
        <v>7</v>
      </c>
      <c r="P7" s="3">
        <v>5</v>
      </c>
    </row>
    <row r="8" spans="1:16">
      <c r="A8" s="3">
        <v>7</v>
      </c>
      <c r="B8" s="3" t="s">
        <v>20</v>
      </c>
      <c r="C8" s="5" t="s">
        <v>51</v>
      </c>
      <c r="D8" s="3">
        <v>8.6</v>
      </c>
      <c r="E8" s="3">
        <v>8.1</v>
      </c>
      <c r="F8" s="3">
        <v>7.3</v>
      </c>
      <c r="G8" s="3">
        <v>5.6</v>
      </c>
      <c r="H8" s="3">
        <v>9.1</v>
      </c>
      <c r="I8" s="3">
        <v>8</v>
      </c>
      <c r="J8" s="3">
        <v>9.1999999999999993</v>
      </c>
      <c r="K8" s="3">
        <v>7.3</v>
      </c>
      <c r="L8" s="3">
        <v>8.6999999999999993</v>
      </c>
      <c r="M8" s="3">
        <v>7.1</v>
      </c>
      <c r="N8" s="3">
        <v>7</v>
      </c>
      <c r="O8" s="3">
        <v>7.4</v>
      </c>
      <c r="P8" s="3">
        <v>8.5</v>
      </c>
    </row>
    <row r="9" spans="1:16">
      <c r="A9" s="3">
        <v>8</v>
      </c>
      <c r="B9" s="3" t="s">
        <v>21</v>
      </c>
      <c r="C9" s="5" t="s">
        <v>52</v>
      </c>
      <c r="D9" s="3">
        <v>6.9</v>
      </c>
      <c r="E9" s="3">
        <v>5.4</v>
      </c>
      <c r="F9" s="3">
        <v>6.4</v>
      </c>
      <c r="G9" s="3">
        <v>8.9</v>
      </c>
      <c r="H9" s="3">
        <v>4.5999999999999996</v>
      </c>
      <c r="I9" s="3">
        <v>4.7</v>
      </c>
      <c r="J9" s="3">
        <v>5.4</v>
      </c>
      <c r="K9" s="3">
        <v>4.5</v>
      </c>
      <c r="L9" s="3">
        <v>5.5</v>
      </c>
      <c r="M9" s="3">
        <v>6.8</v>
      </c>
      <c r="N9" s="3">
        <v>6.5</v>
      </c>
      <c r="O9" s="3">
        <v>7.8</v>
      </c>
      <c r="P9" s="3">
        <v>9</v>
      </c>
    </row>
    <row r="10" spans="1:16">
      <c r="A10" s="3">
        <v>9</v>
      </c>
      <c r="B10" s="3" t="s">
        <v>22</v>
      </c>
      <c r="C10" s="5" t="s">
        <v>53</v>
      </c>
      <c r="D10" s="3">
        <v>9</v>
      </c>
      <c r="E10" s="3">
        <v>7.1</v>
      </c>
      <c r="F10" s="3">
        <v>9.3000000000000007</v>
      </c>
      <c r="G10" s="3">
        <v>7.9</v>
      </c>
      <c r="H10" s="3">
        <v>5.5</v>
      </c>
      <c r="I10" s="3">
        <v>6.3</v>
      </c>
      <c r="J10" s="3">
        <v>7.5</v>
      </c>
      <c r="K10" s="3">
        <v>6</v>
      </c>
      <c r="L10" s="3">
        <v>7.1</v>
      </c>
      <c r="M10" s="3">
        <v>6.9</v>
      </c>
      <c r="N10" s="3">
        <v>6.2</v>
      </c>
      <c r="O10" s="3">
        <v>6.8</v>
      </c>
      <c r="P10" s="3">
        <v>7.5</v>
      </c>
    </row>
    <row r="11" spans="1:16">
      <c r="A11" s="3">
        <v>10</v>
      </c>
      <c r="B11" s="3" t="s">
        <v>23</v>
      </c>
      <c r="C11" s="5" t="s">
        <v>54</v>
      </c>
      <c r="D11" s="3">
        <v>8.6999999999999993</v>
      </c>
      <c r="E11" s="3">
        <v>8.1999999999999993</v>
      </c>
      <c r="F11" s="3">
        <v>7.4</v>
      </c>
      <c r="G11" s="3">
        <v>5.6</v>
      </c>
      <c r="H11" s="3">
        <v>9.9</v>
      </c>
      <c r="I11" s="3">
        <v>9.1</v>
      </c>
      <c r="J11" s="3">
        <v>8</v>
      </c>
      <c r="K11" s="3">
        <v>5.6</v>
      </c>
      <c r="L11" s="3">
        <v>9.6</v>
      </c>
      <c r="M11" s="3">
        <v>6.6</v>
      </c>
      <c r="N11" s="3">
        <v>6.7</v>
      </c>
      <c r="O11" s="3">
        <v>7</v>
      </c>
      <c r="P11" s="3">
        <v>7</v>
      </c>
    </row>
    <row r="12" spans="1:16">
      <c r="A12" s="3">
        <v>11</v>
      </c>
      <c r="B12" s="3" t="s">
        <v>24</v>
      </c>
      <c r="C12" s="5" t="s">
        <v>55</v>
      </c>
      <c r="D12" s="3">
        <v>7.7</v>
      </c>
      <c r="E12" s="3">
        <v>8.4</v>
      </c>
      <c r="F12" s="3">
        <v>7</v>
      </c>
      <c r="G12" s="3">
        <v>5.9</v>
      </c>
      <c r="H12" s="3">
        <v>9.4</v>
      </c>
      <c r="I12" s="3">
        <v>9.1999999999999993</v>
      </c>
      <c r="J12" s="3">
        <v>7.5</v>
      </c>
      <c r="K12" s="3">
        <v>5.2</v>
      </c>
      <c r="L12" s="3">
        <v>9.6999999999999993</v>
      </c>
      <c r="M12" s="3">
        <v>6.5</v>
      </c>
      <c r="N12" s="3">
        <v>7.1</v>
      </c>
      <c r="O12" s="3">
        <v>6.3</v>
      </c>
      <c r="P12" s="3">
        <v>6</v>
      </c>
    </row>
    <row r="13" spans="1:16">
      <c r="A13" s="3">
        <v>12</v>
      </c>
      <c r="B13" s="3" t="s">
        <v>25</v>
      </c>
      <c r="C13" s="5" t="s">
        <v>56</v>
      </c>
      <c r="D13" s="3">
        <v>8.8000000000000007</v>
      </c>
      <c r="E13" s="3">
        <v>7.2</v>
      </c>
      <c r="F13" s="3">
        <v>8.4</v>
      </c>
      <c r="G13" s="3">
        <v>6.2</v>
      </c>
      <c r="H13" s="3">
        <v>5.0999999999999996</v>
      </c>
      <c r="I13" s="3">
        <v>6.3</v>
      </c>
      <c r="J13" s="3">
        <v>6</v>
      </c>
      <c r="K13" s="3">
        <v>5</v>
      </c>
      <c r="L13" s="3">
        <v>6.4</v>
      </c>
      <c r="M13" s="3">
        <v>6.9</v>
      </c>
      <c r="N13" s="3">
        <v>7.2</v>
      </c>
      <c r="O13" s="3">
        <v>6.4</v>
      </c>
      <c r="P13" s="3">
        <v>10</v>
      </c>
    </row>
    <row r="14" spans="1:16">
      <c r="A14" s="3">
        <v>13</v>
      </c>
      <c r="B14" s="3" t="s">
        <v>26</v>
      </c>
      <c r="C14" s="5" t="s">
        <v>57</v>
      </c>
      <c r="D14" s="3">
        <v>7</v>
      </c>
      <c r="E14" s="3">
        <v>6.4</v>
      </c>
      <c r="F14" s="3">
        <v>5.6</v>
      </c>
      <c r="G14" s="3">
        <v>9.1</v>
      </c>
      <c r="H14" s="3">
        <v>5.3</v>
      </c>
      <c r="I14" s="3">
        <v>4.5999999999999996</v>
      </c>
      <c r="J14" s="3">
        <v>5</v>
      </c>
      <c r="K14" s="3">
        <v>4.5</v>
      </c>
      <c r="L14" s="3">
        <v>5.3</v>
      </c>
      <c r="M14" s="3">
        <v>6.5</v>
      </c>
      <c r="N14" s="3">
        <v>6.4</v>
      </c>
      <c r="O14" s="3">
        <v>7.7</v>
      </c>
      <c r="P14" s="3">
        <v>7</v>
      </c>
    </row>
    <row r="15" spans="1:16">
      <c r="A15" s="3">
        <v>14</v>
      </c>
      <c r="B15" s="3" t="s">
        <v>27</v>
      </c>
      <c r="C15" s="5" t="s">
        <v>58</v>
      </c>
      <c r="D15" s="3">
        <v>8</v>
      </c>
      <c r="E15" s="3">
        <v>7.9</v>
      </c>
      <c r="F15" s="3">
        <v>8.5</v>
      </c>
      <c r="G15" s="3">
        <v>6.4</v>
      </c>
      <c r="H15" s="3">
        <v>9.1999999999999993</v>
      </c>
      <c r="I15" s="3">
        <v>9.4</v>
      </c>
      <c r="J15" s="3">
        <v>6.5</v>
      </c>
      <c r="K15" s="3">
        <v>5.4</v>
      </c>
      <c r="L15" s="3">
        <v>9.3000000000000007</v>
      </c>
      <c r="M15" s="3">
        <v>6.5</v>
      </c>
      <c r="N15" s="3">
        <v>7.3</v>
      </c>
      <c r="O15" s="3">
        <v>7.6</v>
      </c>
      <c r="P15" s="3">
        <v>7.5</v>
      </c>
    </row>
    <row r="16" spans="1:16">
      <c r="A16" s="3">
        <v>15</v>
      </c>
      <c r="B16" s="3" t="s">
        <v>28</v>
      </c>
      <c r="C16" s="5" t="s">
        <v>59</v>
      </c>
      <c r="D16" s="3">
        <v>7.6</v>
      </c>
      <c r="E16" s="3">
        <v>5.3</v>
      </c>
      <c r="F16" s="3">
        <v>8.6</v>
      </c>
      <c r="G16" s="3">
        <v>6.5</v>
      </c>
      <c r="H16" s="3">
        <v>9.8000000000000007</v>
      </c>
      <c r="I16" s="3">
        <v>10</v>
      </c>
      <c r="J16" s="3">
        <v>8.4</v>
      </c>
      <c r="K16" s="3">
        <v>6.1</v>
      </c>
      <c r="L16" s="3">
        <v>9.9</v>
      </c>
      <c r="M16" s="3">
        <v>5.5</v>
      </c>
      <c r="N16" s="3">
        <v>6.8</v>
      </c>
      <c r="O16" s="3">
        <v>6.7</v>
      </c>
      <c r="P16" s="3">
        <v>3</v>
      </c>
    </row>
    <row r="17" spans="1:16">
      <c r="A17" s="3">
        <v>16</v>
      </c>
      <c r="B17" s="3" t="s">
        <v>29</v>
      </c>
      <c r="C17" s="5" t="s">
        <v>60</v>
      </c>
      <c r="D17" s="3">
        <v>9</v>
      </c>
      <c r="E17" s="3">
        <v>9.1</v>
      </c>
      <c r="F17" s="3">
        <v>8.5</v>
      </c>
      <c r="G17" s="3">
        <v>5.8</v>
      </c>
      <c r="H17" s="3">
        <v>5.0999999999999996</v>
      </c>
      <c r="I17" s="3">
        <v>4.8</v>
      </c>
      <c r="J17" s="3">
        <v>5.6</v>
      </c>
      <c r="K17" s="3">
        <v>8.6999999999999993</v>
      </c>
      <c r="L17" s="3">
        <v>9.5</v>
      </c>
      <c r="M17" s="3">
        <v>6.7</v>
      </c>
      <c r="N17" s="3">
        <v>6.5</v>
      </c>
      <c r="O17" s="3">
        <v>6.3</v>
      </c>
      <c r="P17" s="3">
        <v>8</v>
      </c>
    </row>
    <row r="18" spans="1:16">
      <c r="A18" s="3">
        <v>17</v>
      </c>
      <c r="B18" s="3" t="s">
        <v>30</v>
      </c>
      <c r="C18" s="5" t="s">
        <v>61</v>
      </c>
      <c r="D18" s="3">
        <v>5.8</v>
      </c>
      <c r="E18" s="3">
        <v>4.0999999999999996</v>
      </c>
      <c r="F18" s="3">
        <v>6.6</v>
      </c>
      <c r="G18" s="3">
        <v>9.3000000000000007</v>
      </c>
      <c r="H18" s="3">
        <v>5.4</v>
      </c>
      <c r="I18" s="3">
        <v>4.9000000000000004</v>
      </c>
      <c r="J18" s="3">
        <v>5.5</v>
      </c>
      <c r="K18" s="3">
        <v>4.3</v>
      </c>
      <c r="L18" s="3">
        <v>9.6</v>
      </c>
      <c r="M18" s="3">
        <v>5.6</v>
      </c>
      <c r="N18" s="3">
        <v>6.7</v>
      </c>
      <c r="O18" s="3">
        <v>7.2</v>
      </c>
      <c r="P18" s="3">
        <v>5</v>
      </c>
    </row>
    <row r="19" spans="1:16">
      <c r="A19" s="3">
        <v>18</v>
      </c>
      <c r="B19" s="3" t="s">
        <v>31</v>
      </c>
      <c r="C19" s="5" t="s">
        <v>62</v>
      </c>
      <c r="D19" s="3">
        <v>6.8</v>
      </c>
      <c r="E19" s="3">
        <v>5.4</v>
      </c>
      <c r="F19" s="3">
        <v>7.1</v>
      </c>
      <c r="G19" s="3">
        <v>7.6</v>
      </c>
      <c r="H19" s="3">
        <v>5.3</v>
      </c>
      <c r="I19" s="3">
        <v>5</v>
      </c>
      <c r="J19" s="3">
        <v>5.4</v>
      </c>
      <c r="K19" s="3">
        <v>4.9000000000000004</v>
      </c>
      <c r="L19" s="3">
        <v>4.2</v>
      </c>
      <c r="M19" s="3">
        <v>6.7</v>
      </c>
      <c r="N19" s="3">
        <v>7</v>
      </c>
      <c r="O19" s="3">
        <v>8.1</v>
      </c>
      <c r="P19" s="3">
        <v>6.5</v>
      </c>
    </row>
    <row r="20" spans="1:16">
      <c r="A20" s="3">
        <v>19</v>
      </c>
      <c r="B20" s="3" t="s">
        <v>32</v>
      </c>
      <c r="C20" s="5" t="s">
        <v>63</v>
      </c>
      <c r="D20" s="3">
        <v>8.6</v>
      </c>
      <c r="E20" s="3">
        <v>7.4</v>
      </c>
      <c r="F20" s="3">
        <v>7.2</v>
      </c>
      <c r="G20" s="3">
        <v>5.4</v>
      </c>
      <c r="H20" s="3">
        <v>6.1</v>
      </c>
      <c r="I20" s="3">
        <v>5</v>
      </c>
      <c r="J20" s="3">
        <v>5.3</v>
      </c>
      <c r="K20" s="3">
        <v>4.8</v>
      </c>
      <c r="L20" s="3">
        <v>8.4</v>
      </c>
      <c r="M20" s="3">
        <v>5.4</v>
      </c>
      <c r="N20" s="3">
        <v>7.1</v>
      </c>
      <c r="O20" s="3">
        <v>7.5</v>
      </c>
      <c r="P20" s="3">
        <v>9.5</v>
      </c>
    </row>
    <row r="21" spans="1:16">
      <c r="A21" s="3">
        <v>20</v>
      </c>
      <c r="B21" s="3" t="s">
        <v>33</v>
      </c>
      <c r="C21" s="5" t="s">
        <v>64</v>
      </c>
      <c r="D21" s="3">
        <v>6.9</v>
      </c>
      <c r="E21" s="3">
        <v>4</v>
      </c>
      <c r="F21" s="3">
        <v>7.2</v>
      </c>
      <c r="G21" s="3">
        <v>8.1</v>
      </c>
      <c r="H21" s="3">
        <v>9.9</v>
      </c>
      <c r="I21" s="3">
        <v>9.5</v>
      </c>
      <c r="J21" s="3">
        <v>6.8</v>
      </c>
      <c r="K21" s="3">
        <v>5.3</v>
      </c>
      <c r="L21" s="3">
        <v>9.6999999999999993</v>
      </c>
      <c r="M21" s="3">
        <v>5.6</v>
      </c>
      <c r="N21" s="3">
        <v>7</v>
      </c>
      <c r="O21" s="3">
        <v>6.6</v>
      </c>
      <c r="P21" s="3">
        <v>2.5</v>
      </c>
    </row>
    <row r="22" spans="1:16">
      <c r="A22" s="3">
        <v>21</v>
      </c>
      <c r="B22" s="3" t="s">
        <v>43</v>
      </c>
      <c r="C22" s="5" t="s">
        <v>65</v>
      </c>
      <c r="D22" s="3">
        <v>8.3000000000000007</v>
      </c>
      <c r="E22" s="3">
        <v>4.3</v>
      </c>
      <c r="F22" s="3">
        <v>8.6999999999999993</v>
      </c>
      <c r="G22" s="3">
        <v>9.8000000000000007</v>
      </c>
      <c r="H22" s="3">
        <v>4.4000000000000004</v>
      </c>
      <c r="I22" s="3">
        <v>4.5999999999999996</v>
      </c>
      <c r="J22" s="3">
        <v>5.4</v>
      </c>
      <c r="K22" s="3">
        <v>4.0999999999999996</v>
      </c>
      <c r="L22" s="3">
        <v>5.5</v>
      </c>
      <c r="M22" s="3">
        <v>6.2</v>
      </c>
      <c r="N22" s="3">
        <v>7</v>
      </c>
      <c r="O22" s="3">
        <v>7.8</v>
      </c>
      <c r="P22" s="3">
        <v>3</v>
      </c>
    </row>
    <row r="23" spans="1:16">
      <c r="A23" s="3">
        <v>22</v>
      </c>
      <c r="B23" s="3" t="s">
        <v>34</v>
      </c>
      <c r="C23" s="5" t="s">
        <v>66</v>
      </c>
      <c r="D23" s="3">
        <v>7.7</v>
      </c>
      <c r="E23" s="3">
        <v>4.5</v>
      </c>
      <c r="F23" s="3">
        <v>7</v>
      </c>
      <c r="G23" s="3">
        <v>7.9</v>
      </c>
      <c r="H23" s="3">
        <v>9.5</v>
      </c>
      <c r="I23" s="3">
        <v>9.6999999999999993</v>
      </c>
      <c r="J23" s="3">
        <v>8.1999999999999993</v>
      </c>
      <c r="K23" s="3">
        <v>6.5</v>
      </c>
      <c r="L23" s="3">
        <v>9.8000000000000007</v>
      </c>
      <c r="M23" s="3">
        <v>5.5</v>
      </c>
      <c r="N23" s="3">
        <v>6.7</v>
      </c>
      <c r="O23" s="3">
        <v>6.2</v>
      </c>
      <c r="P23" s="3">
        <v>4.5</v>
      </c>
    </row>
    <row r="24" spans="1:16">
      <c r="A24" s="3">
        <v>23</v>
      </c>
      <c r="B24" s="3" t="s">
        <v>35</v>
      </c>
      <c r="C24" s="5" t="s">
        <v>67</v>
      </c>
      <c r="D24" s="3">
        <v>5.5</v>
      </c>
      <c r="E24" s="3">
        <v>4.8</v>
      </c>
      <c r="F24" s="3">
        <v>6.2</v>
      </c>
      <c r="G24" s="3">
        <v>5</v>
      </c>
      <c r="H24" s="3">
        <v>7.9</v>
      </c>
      <c r="I24" s="3">
        <v>7.2</v>
      </c>
      <c r="J24" s="3">
        <v>6.8</v>
      </c>
      <c r="K24" s="3">
        <v>5</v>
      </c>
      <c r="L24" s="3">
        <v>9.4</v>
      </c>
      <c r="M24" s="3">
        <v>6.3</v>
      </c>
      <c r="N24" s="3">
        <v>6.4</v>
      </c>
      <c r="O24" s="3">
        <v>7</v>
      </c>
      <c r="P24" s="3">
        <v>2</v>
      </c>
    </row>
    <row r="25" spans="1:16">
      <c r="A25" s="3">
        <v>24</v>
      </c>
      <c r="B25" s="3" t="s">
        <v>36</v>
      </c>
      <c r="C25" s="5" t="s">
        <v>68</v>
      </c>
      <c r="D25" s="3">
        <v>8.1999999999999993</v>
      </c>
      <c r="E25" s="3">
        <v>5.2</v>
      </c>
      <c r="F25" s="3">
        <v>6.8</v>
      </c>
      <c r="G25" s="3">
        <v>5.5</v>
      </c>
      <c r="H25" s="3">
        <v>9.8000000000000007</v>
      </c>
      <c r="I25" s="3">
        <v>9.1999999999999993</v>
      </c>
      <c r="J25" s="3">
        <v>6.6</v>
      </c>
      <c r="K25" s="3">
        <v>5.4</v>
      </c>
      <c r="L25" s="3">
        <v>9.1999999999999993</v>
      </c>
      <c r="M25" s="3">
        <v>6.2</v>
      </c>
      <c r="N25" s="3">
        <v>7</v>
      </c>
      <c r="O25" s="3">
        <v>6.7</v>
      </c>
      <c r="P25" s="3">
        <v>4</v>
      </c>
    </row>
    <row r="26" spans="1:16">
      <c r="A26" s="3">
        <v>25</v>
      </c>
      <c r="B26" s="3" t="s">
        <v>37</v>
      </c>
      <c r="C26" s="5" t="s">
        <v>69</v>
      </c>
      <c r="D26" s="3">
        <v>7.6</v>
      </c>
      <c r="E26" s="3">
        <v>5.3</v>
      </c>
      <c r="F26" s="3">
        <v>8</v>
      </c>
      <c r="G26" s="3">
        <v>7.7</v>
      </c>
      <c r="H26" s="3">
        <v>5.5</v>
      </c>
      <c r="I26" s="3">
        <v>5.2</v>
      </c>
      <c r="J26" s="3">
        <v>5.5</v>
      </c>
      <c r="K26" s="3">
        <v>5.3</v>
      </c>
      <c r="L26" s="3">
        <v>6.1</v>
      </c>
      <c r="M26" s="3">
        <v>6.5</v>
      </c>
      <c r="N26" s="3">
        <v>7.1</v>
      </c>
      <c r="O26" s="3">
        <v>8</v>
      </c>
      <c r="P26" s="3">
        <v>7</v>
      </c>
    </row>
    <row r="27" spans="1:16">
      <c r="A27" s="3">
        <v>26</v>
      </c>
      <c r="B27" s="3" t="s">
        <v>38</v>
      </c>
      <c r="C27" s="5" t="s">
        <v>70</v>
      </c>
      <c r="D27" s="3">
        <v>7</v>
      </c>
      <c r="E27" s="3">
        <v>5.5</v>
      </c>
      <c r="F27" s="3">
        <v>7.1</v>
      </c>
      <c r="G27" s="3">
        <v>5.0999999999999996</v>
      </c>
      <c r="H27" s="3">
        <v>9.9</v>
      </c>
      <c r="I27" s="3">
        <v>9.4</v>
      </c>
      <c r="J27" s="3">
        <v>7.2</v>
      </c>
      <c r="K27" s="3">
        <v>5.0999999999999996</v>
      </c>
      <c r="L27" s="3">
        <v>9.5</v>
      </c>
      <c r="M27" s="3">
        <v>5.8</v>
      </c>
      <c r="N27" s="3">
        <v>6.9</v>
      </c>
      <c r="O27" s="3">
        <v>6.5</v>
      </c>
      <c r="P27" s="3">
        <v>5</v>
      </c>
    </row>
    <row r="28" spans="1:16">
      <c r="A28" s="3">
        <v>27</v>
      </c>
      <c r="B28" s="3" t="s">
        <v>39</v>
      </c>
      <c r="C28" s="5" t="s">
        <v>71</v>
      </c>
      <c r="D28" s="3">
        <v>8.5</v>
      </c>
      <c r="E28" s="3">
        <v>6.3</v>
      </c>
      <c r="F28" s="3">
        <v>6.8</v>
      </c>
      <c r="G28" s="3">
        <v>8</v>
      </c>
      <c r="H28" s="3">
        <v>5.8</v>
      </c>
      <c r="I28" s="3">
        <v>5.5</v>
      </c>
      <c r="J28" s="3">
        <v>6.5</v>
      </c>
      <c r="K28" s="3">
        <v>5.2</v>
      </c>
      <c r="L28" s="3">
        <v>6.9</v>
      </c>
      <c r="M28" s="3">
        <v>6.4</v>
      </c>
      <c r="N28" s="3">
        <v>6.4</v>
      </c>
      <c r="O28" s="3">
        <v>8.1</v>
      </c>
      <c r="P28" s="3">
        <v>9</v>
      </c>
    </row>
    <row r="29" spans="1:16">
      <c r="A29" s="3">
        <v>28</v>
      </c>
      <c r="B29" s="3" t="s">
        <v>40</v>
      </c>
      <c r="C29" s="5" t="s">
        <v>40</v>
      </c>
      <c r="D29" s="3">
        <v>8.4</v>
      </c>
      <c r="E29" s="3">
        <v>6.2</v>
      </c>
      <c r="F29" s="3">
        <v>8.5</v>
      </c>
      <c r="G29" s="3">
        <v>9.4</v>
      </c>
      <c r="H29" s="3">
        <v>5</v>
      </c>
      <c r="I29" s="3">
        <v>4.8</v>
      </c>
      <c r="J29" s="3">
        <v>5.2</v>
      </c>
      <c r="K29" s="3">
        <v>4</v>
      </c>
      <c r="L29" s="3">
        <v>5.4</v>
      </c>
      <c r="M29" s="3">
        <v>6.7</v>
      </c>
      <c r="N29" s="3">
        <v>7.1</v>
      </c>
      <c r="O29" s="3">
        <v>8.3000000000000007</v>
      </c>
      <c r="P29" s="3">
        <v>9</v>
      </c>
    </row>
    <row r="30" spans="1:16">
      <c r="A30" s="3">
        <v>29</v>
      </c>
      <c r="B30" s="3" t="s">
        <v>41</v>
      </c>
      <c r="C30" s="5" t="s">
        <v>72</v>
      </c>
      <c r="D30" s="3">
        <v>9.1999999999999993</v>
      </c>
      <c r="E30" s="3">
        <v>7.6</v>
      </c>
      <c r="F30" s="3">
        <v>9.6999999999999993</v>
      </c>
      <c r="G30" s="3">
        <v>7.8</v>
      </c>
      <c r="H30" s="3">
        <v>5</v>
      </c>
      <c r="I30" s="3">
        <v>5.4</v>
      </c>
      <c r="J30" s="3">
        <v>5.8</v>
      </c>
      <c r="K30" s="3">
        <v>5.4</v>
      </c>
      <c r="L30" s="3">
        <v>6.2</v>
      </c>
      <c r="M30" s="3">
        <v>6.7</v>
      </c>
      <c r="N30" s="3">
        <v>7.3</v>
      </c>
      <c r="O30" s="3">
        <v>8</v>
      </c>
      <c r="P30" s="3">
        <v>9.5</v>
      </c>
    </row>
    <row r="31" spans="1:16">
      <c r="A31" s="3">
        <v>30</v>
      </c>
      <c r="B31" s="3" t="s">
        <v>42</v>
      </c>
      <c r="C31" s="5" t="s">
        <v>73</v>
      </c>
      <c r="D31" s="3">
        <v>8.1</v>
      </c>
      <c r="E31" s="3">
        <v>5.7</v>
      </c>
      <c r="F31" s="3">
        <v>7.6</v>
      </c>
      <c r="G31" s="3">
        <v>6.1</v>
      </c>
      <c r="H31" s="3">
        <v>5</v>
      </c>
      <c r="I31" s="3">
        <v>4.9000000000000004</v>
      </c>
      <c r="J31" s="3">
        <v>6</v>
      </c>
      <c r="K31" s="3">
        <v>9.3000000000000007</v>
      </c>
      <c r="L31" s="3">
        <v>8.9</v>
      </c>
      <c r="M31" s="3">
        <v>6.3</v>
      </c>
      <c r="N31" s="3">
        <v>6.8</v>
      </c>
      <c r="O31" s="3">
        <v>6.6</v>
      </c>
      <c r="P31" s="3">
        <v>8</v>
      </c>
    </row>
  </sheetData>
  <phoneticPr fontId="1" type="noConversion"/>
  <conditionalFormatting sqref="D2:D31">
    <cfRule type="top10" dxfId="38" priority="39" rank="3"/>
    <cfRule type="top10" dxfId="37" priority="38" rank="5"/>
    <cfRule type="top10" dxfId="36" priority="37" bottom="1" rank="5"/>
  </conditionalFormatting>
  <conditionalFormatting sqref="E2:E31">
    <cfRule type="top10" dxfId="35" priority="36" rank="3"/>
    <cfRule type="top10" dxfId="34" priority="35" rank="5"/>
    <cfRule type="top10" dxfId="33" priority="34" bottom="1" rank="5"/>
  </conditionalFormatting>
  <conditionalFormatting sqref="F2:F31">
    <cfRule type="top10" dxfId="32" priority="33" rank="3"/>
    <cfRule type="top10" dxfId="31" priority="32" rank="5"/>
    <cfRule type="top10" dxfId="30" priority="31" bottom="1" rank="5"/>
  </conditionalFormatting>
  <conditionalFormatting sqref="G2:G31">
    <cfRule type="top10" dxfId="29" priority="30" rank="3"/>
    <cfRule type="top10" dxfId="28" priority="29" rank="5"/>
    <cfRule type="top10" dxfId="27" priority="28" bottom="1" rank="5"/>
  </conditionalFormatting>
  <conditionalFormatting sqref="H2:H31">
    <cfRule type="top10" dxfId="26" priority="27" rank="3"/>
    <cfRule type="top10" dxfId="25" priority="26" rank="5"/>
    <cfRule type="top10" dxfId="24" priority="25" bottom="1" rank="5"/>
  </conditionalFormatting>
  <conditionalFormatting sqref="I2:I31">
    <cfRule type="top10" dxfId="23" priority="24" rank="3"/>
    <cfRule type="top10" dxfId="22" priority="23" rank="5"/>
    <cfRule type="top10" dxfId="21" priority="22" bottom="1" rank="5"/>
  </conditionalFormatting>
  <conditionalFormatting sqref="J2:J31">
    <cfRule type="top10" dxfId="20" priority="19" bottom="1" rank="5"/>
    <cfRule type="top10" dxfId="19" priority="20" rank="5"/>
    <cfRule type="top10" dxfId="18" priority="21" rank="3"/>
  </conditionalFormatting>
  <conditionalFormatting sqref="K2:K31">
    <cfRule type="top10" dxfId="17" priority="18" rank="3"/>
    <cfRule type="top10" dxfId="16" priority="17" rank="5"/>
    <cfRule type="top10" dxfId="15" priority="16" bottom="1" rank="5"/>
  </conditionalFormatting>
  <conditionalFormatting sqref="L2:L31">
    <cfRule type="top10" dxfId="14" priority="15" rank="3"/>
    <cfRule type="top10" dxfId="13" priority="14" rank="5"/>
    <cfRule type="top10" dxfId="12" priority="13" bottom="1" rank="5"/>
  </conditionalFormatting>
  <conditionalFormatting sqref="M2:M31">
    <cfRule type="top10" dxfId="11" priority="12" rank="3"/>
    <cfRule type="top10" dxfId="10" priority="11" rank="5"/>
    <cfRule type="top10" dxfId="9" priority="10" bottom="1" rank="5"/>
  </conditionalFormatting>
  <conditionalFormatting sqref="N2:N31">
    <cfRule type="top10" dxfId="8" priority="9" rank="3"/>
    <cfRule type="top10" dxfId="7" priority="8" rank="5"/>
    <cfRule type="top10" dxfId="6" priority="7" bottom="1" rank="5"/>
  </conditionalFormatting>
  <conditionalFormatting sqref="O2:O31">
    <cfRule type="top10" dxfId="5" priority="6" rank="3"/>
    <cfRule type="top10" dxfId="4" priority="5" rank="5"/>
    <cfRule type="top10" dxfId="3" priority="4" bottom="1" rank="5"/>
  </conditionalFormatting>
  <conditionalFormatting sqref="P2:P31">
    <cfRule type="top10" dxfId="2" priority="3" rank="3"/>
    <cfRule type="top10" dxfId="1" priority="2" rank="5"/>
    <cfRule type="top10" dxfId="0" priority="1" bottom="1" rank="5"/>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EA574-F4FD-4A6B-A992-672A19E731CA}">
  <dimension ref="A1:I33"/>
  <sheetViews>
    <sheetView zoomScaleNormal="100" workbookViewId="0">
      <selection activeCell="G12" sqref="G12"/>
    </sheetView>
  </sheetViews>
  <sheetFormatPr defaultRowHeight="16.5"/>
  <cols>
    <col min="1" max="1" width="2.25" style="7" customWidth="1"/>
    <col min="2" max="2" width="5" style="7" bestFit="1" customWidth="1"/>
    <col min="3" max="3" width="37.5" style="7" customWidth="1"/>
    <col min="4" max="4" width="25" style="7" customWidth="1"/>
    <col min="5" max="5" width="21" customWidth="1"/>
    <col min="6" max="6" width="11.375" style="1" customWidth="1"/>
  </cols>
  <sheetData>
    <row r="1" spans="1:9">
      <c r="B1" s="2" t="s">
        <v>0</v>
      </c>
      <c r="C1" s="17" t="s">
        <v>1</v>
      </c>
      <c r="D1" s="17" t="s">
        <v>1</v>
      </c>
      <c r="E1" s="2" t="s">
        <v>74</v>
      </c>
      <c r="F1" s="2" t="s">
        <v>78</v>
      </c>
      <c r="H1" s="11" t="s">
        <v>76</v>
      </c>
      <c r="I1" s="11" t="s">
        <v>77</v>
      </c>
    </row>
    <row r="2" spans="1:9">
      <c r="B2" s="3">
        <v>1</v>
      </c>
      <c r="C2" s="3" t="s">
        <v>14</v>
      </c>
      <c r="D2" s="12" t="s">
        <v>45</v>
      </c>
      <c r="E2" s="14">
        <v>8</v>
      </c>
      <c r="F2" s="4">
        <f t="shared" ref="F2:F31" si="0">E2*$F$33</f>
        <v>7.9021636876763877</v>
      </c>
      <c r="H2" s="10" t="s">
        <v>2</v>
      </c>
      <c r="I2" s="10" t="s">
        <v>2</v>
      </c>
    </row>
    <row r="3" spans="1:9">
      <c r="A3" s="9"/>
      <c r="B3" s="3">
        <v>2</v>
      </c>
      <c r="C3" s="3" t="s">
        <v>15</v>
      </c>
      <c r="D3" s="12" t="s">
        <v>46</v>
      </c>
      <c r="E3" s="13">
        <v>9</v>
      </c>
      <c r="F3" s="4">
        <f t="shared" si="0"/>
        <v>8.8899341486359358</v>
      </c>
      <c r="H3" s="6" t="s">
        <v>3</v>
      </c>
    </row>
    <row r="4" spans="1:9">
      <c r="B4" s="3">
        <v>3</v>
      </c>
      <c r="C4" s="3" t="s">
        <v>16</v>
      </c>
      <c r="D4" s="12" t="s">
        <v>47</v>
      </c>
      <c r="E4" s="13">
        <v>6</v>
      </c>
      <c r="F4" s="4">
        <f t="shared" si="0"/>
        <v>5.9266227657572905</v>
      </c>
      <c r="H4" s="6" t="s">
        <v>4</v>
      </c>
    </row>
    <row r="5" spans="1:9">
      <c r="B5" s="3">
        <v>4</v>
      </c>
      <c r="C5" s="3" t="s">
        <v>17</v>
      </c>
      <c r="D5" s="12" t="s">
        <v>48</v>
      </c>
      <c r="E5" s="13">
        <v>3</v>
      </c>
      <c r="F5" s="4">
        <f t="shared" si="0"/>
        <v>2.9633113828786453</v>
      </c>
      <c r="H5" s="6" t="s">
        <v>5</v>
      </c>
    </row>
    <row r="6" spans="1:9">
      <c r="B6" s="3">
        <v>5</v>
      </c>
      <c r="C6" s="3" t="s">
        <v>18</v>
      </c>
      <c r="D6" s="12" t="s">
        <v>49</v>
      </c>
      <c r="E6" s="13">
        <v>9</v>
      </c>
      <c r="F6" s="4">
        <f t="shared" si="0"/>
        <v>8.8899341486359358</v>
      </c>
      <c r="H6" s="6" t="s">
        <v>6</v>
      </c>
    </row>
    <row r="7" spans="1:9">
      <c r="B7" s="3">
        <v>6</v>
      </c>
      <c r="C7" s="3" t="s">
        <v>19</v>
      </c>
      <c r="D7" s="12" t="s">
        <v>50</v>
      </c>
      <c r="E7" s="13">
        <v>6</v>
      </c>
      <c r="F7" s="4">
        <f t="shared" si="0"/>
        <v>5.9266227657572905</v>
      </c>
      <c r="H7" s="6" t="s">
        <v>7</v>
      </c>
    </row>
    <row r="8" spans="1:9">
      <c r="B8" s="3">
        <v>7</v>
      </c>
      <c r="C8" s="3" t="s">
        <v>20</v>
      </c>
      <c r="D8" s="12" t="s">
        <v>51</v>
      </c>
      <c r="E8" s="13">
        <v>3</v>
      </c>
      <c r="F8" s="4">
        <f t="shared" si="0"/>
        <v>2.9633113828786453</v>
      </c>
      <c r="H8" s="6" t="s">
        <v>8</v>
      </c>
    </row>
    <row r="9" spans="1:9">
      <c r="B9" s="3">
        <v>8</v>
      </c>
      <c r="C9" s="3" t="s">
        <v>21</v>
      </c>
      <c r="D9" s="12" t="s">
        <v>52</v>
      </c>
      <c r="E9" s="13">
        <v>10</v>
      </c>
      <c r="F9" s="4">
        <f t="shared" si="0"/>
        <v>9.8777046095954848</v>
      </c>
      <c r="H9" s="6" t="s">
        <v>9</v>
      </c>
    </row>
    <row r="10" spans="1:9">
      <c r="B10" s="3">
        <v>9</v>
      </c>
      <c r="C10" s="3" t="s">
        <v>22</v>
      </c>
      <c r="D10" s="12" t="s">
        <v>53</v>
      </c>
      <c r="E10" s="13">
        <v>7.6</v>
      </c>
      <c r="F10" s="4">
        <f t="shared" si="0"/>
        <v>7.5070555032925679</v>
      </c>
      <c r="H10" s="6" t="s">
        <v>10</v>
      </c>
    </row>
    <row r="11" spans="1:9">
      <c r="B11" s="3">
        <v>10</v>
      </c>
      <c r="C11" s="3" t="s">
        <v>23</v>
      </c>
      <c r="D11" s="12" t="s">
        <v>54</v>
      </c>
      <c r="E11" s="13">
        <v>3</v>
      </c>
      <c r="F11" s="4">
        <f t="shared" si="0"/>
        <v>2.9633113828786453</v>
      </c>
      <c r="H11" s="6" t="s">
        <v>11</v>
      </c>
    </row>
    <row r="12" spans="1:9">
      <c r="B12" s="3">
        <v>11</v>
      </c>
      <c r="C12" s="3" t="s">
        <v>24</v>
      </c>
      <c r="D12" s="12" t="s">
        <v>55</v>
      </c>
      <c r="E12" s="13">
        <v>7</v>
      </c>
      <c r="F12" s="4">
        <f t="shared" si="0"/>
        <v>6.9143932267168395</v>
      </c>
      <c r="H12" s="6" t="s">
        <v>12</v>
      </c>
    </row>
    <row r="13" spans="1:9">
      <c r="B13" s="3">
        <v>12</v>
      </c>
      <c r="C13" s="3" t="s">
        <v>25</v>
      </c>
      <c r="D13" s="12" t="s">
        <v>56</v>
      </c>
      <c r="E13" s="13">
        <v>5</v>
      </c>
      <c r="F13" s="4">
        <f t="shared" si="0"/>
        <v>4.9388523047977424</v>
      </c>
      <c r="H13" s="6" t="s">
        <v>13</v>
      </c>
    </row>
    <row r="14" spans="1:9">
      <c r="B14" s="3">
        <v>13</v>
      </c>
      <c r="C14" s="3" t="s">
        <v>26</v>
      </c>
      <c r="D14" s="12" t="s">
        <v>57</v>
      </c>
      <c r="E14" s="13">
        <v>4</v>
      </c>
      <c r="F14" s="4">
        <f t="shared" si="0"/>
        <v>3.9510818438381938</v>
      </c>
      <c r="H14" s="6" t="s">
        <v>44</v>
      </c>
    </row>
    <row r="15" spans="1:9">
      <c r="B15" s="3">
        <v>14</v>
      </c>
      <c r="C15" s="3" t="s">
        <v>27</v>
      </c>
      <c r="D15" s="12" t="s">
        <v>58</v>
      </c>
      <c r="E15" s="13">
        <v>8</v>
      </c>
      <c r="F15" s="4">
        <f t="shared" si="0"/>
        <v>7.9021636876763877</v>
      </c>
      <c r="H15" s="7"/>
    </row>
    <row r="16" spans="1:9">
      <c r="B16" s="3">
        <v>15</v>
      </c>
      <c r="C16" s="3" t="s">
        <v>28</v>
      </c>
      <c r="D16" s="12" t="s">
        <v>59</v>
      </c>
      <c r="E16" s="13">
        <v>9</v>
      </c>
      <c r="F16" s="4">
        <f t="shared" si="0"/>
        <v>8.8899341486359358</v>
      </c>
      <c r="H16" s="7"/>
    </row>
    <row r="17" spans="2:8">
      <c r="B17" s="3">
        <v>16</v>
      </c>
      <c r="C17" s="3" t="s">
        <v>29</v>
      </c>
      <c r="D17" s="12" t="s">
        <v>60</v>
      </c>
      <c r="E17" s="13">
        <v>5</v>
      </c>
      <c r="F17" s="4">
        <f t="shared" si="0"/>
        <v>4.9388523047977424</v>
      </c>
      <c r="H17" s="7"/>
    </row>
    <row r="18" spans="2:8">
      <c r="B18" s="3">
        <v>17</v>
      </c>
      <c r="C18" s="3" t="s">
        <v>30</v>
      </c>
      <c r="D18" s="12" t="s">
        <v>61</v>
      </c>
      <c r="E18" s="13">
        <v>7</v>
      </c>
      <c r="F18" s="4">
        <f t="shared" si="0"/>
        <v>6.9143932267168395</v>
      </c>
      <c r="H18" s="7"/>
    </row>
    <row r="19" spans="2:8">
      <c r="B19" s="3">
        <v>18</v>
      </c>
      <c r="C19" s="3" t="s">
        <v>31</v>
      </c>
      <c r="D19" s="12" t="s">
        <v>62</v>
      </c>
      <c r="E19" s="13">
        <v>10</v>
      </c>
      <c r="F19" s="4">
        <f t="shared" si="0"/>
        <v>9.8777046095954848</v>
      </c>
      <c r="H19" s="7"/>
    </row>
    <row r="20" spans="2:8">
      <c r="B20" s="3">
        <v>19</v>
      </c>
      <c r="C20" s="3" t="s">
        <v>32</v>
      </c>
      <c r="D20" s="12" t="s">
        <v>63</v>
      </c>
      <c r="E20" s="13">
        <v>8.5</v>
      </c>
      <c r="F20" s="4">
        <f t="shared" si="0"/>
        <v>8.3960489181561613</v>
      </c>
      <c r="H20" s="7"/>
    </row>
    <row r="21" spans="2:8">
      <c r="B21" s="3">
        <v>20</v>
      </c>
      <c r="C21" s="3" t="s">
        <v>33</v>
      </c>
      <c r="D21" s="12" t="s">
        <v>64</v>
      </c>
      <c r="E21" s="13">
        <v>5</v>
      </c>
      <c r="F21" s="4">
        <f t="shared" si="0"/>
        <v>4.9388523047977424</v>
      </c>
      <c r="H21" s="7"/>
    </row>
    <row r="22" spans="2:8">
      <c r="B22" s="3">
        <v>21</v>
      </c>
      <c r="C22" s="3" t="s">
        <v>43</v>
      </c>
      <c r="D22" s="12" t="s">
        <v>65</v>
      </c>
      <c r="E22" s="13">
        <v>9.5</v>
      </c>
      <c r="F22" s="4">
        <f t="shared" si="0"/>
        <v>9.3838193791157103</v>
      </c>
      <c r="H22" s="7"/>
    </row>
    <row r="23" spans="2:8">
      <c r="B23" s="3">
        <v>22</v>
      </c>
      <c r="C23" s="3" t="s">
        <v>34</v>
      </c>
      <c r="D23" s="12" t="s">
        <v>66</v>
      </c>
      <c r="E23" s="13">
        <v>8</v>
      </c>
      <c r="F23" s="4">
        <f t="shared" si="0"/>
        <v>7.9021636876763877</v>
      </c>
      <c r="H23" s="7"/>
    </row>
    <row r="24" spans="2:8">
      <c r="B24" s="3">
        <v>23</v>
      </c>
      <c r="C24" s="3" t="s">
        <v>35</v>
      </c>
      <c r="D24" s="12" t="s">
        <v>67</v>
      </c>
      <c r="E24" s="13">
        <v>6</v>
      </c>
      <c r="F24" s="4">
        <f t="shared" si="0"/>
        <v>5.9266227657572905</v>
      </c>
      <c r="H24" s="7"/>
    </row>
    <row r="25" spans="2:8">
      <c r="B25" s="3">
        <v>24</v>
      </c>
      <c r="C25" s="3" t="s">
        <v>36</v>
      </c>
      <c r="D25" s="12" t="s">
        <v>68</v>
      </c>
      <c r="E25" s="13">
        <v>7</v>
      </c>
      <c r="F25" s="4">
        <f t="shared" si="0"/>
        <v>6.9143932267168395</v>
      </c>
      <c r="H25" s="7"/>
    </row>
    <row r="26" spans="2:8">
      <c r="B26" s="3">
        <v>25</v>
      </c>
      <c r="C26" s="3" t="s">
        <v>37</v>
      </c>
      <c r="D26" s="12" t="s">
        <v>69</v>
      </c>
      <c r="E26" s="13">
        <v>10</v>
      </c>
      <c r="F26" s="4">
        <f t="shared" si="0"/>
        <v>9.8777046095954848</v>
      </c>
      <c r="H26" s="7"/>
    </row>
    <row r="27" spans="2:8">
      <c r="B27" s="3">
        <v>26</v>
      </c>
      <c r="C27" s="3" t="s">
        <v>38</v>
      </c>
      <c r="D27" s="12" t="s">
        <v>70</v>
      </c>
      <c r="E27" s="13">
        <v>8</v>
      </c>
      <c r="F27" s="4">
        <f t="shared" si="0"/>
        <v>7.9021636876763877</v>
      </c>
      <c r="H27" s="7"/>
    </row>
    <row r="28" spans="2:8">
      <c r="B28" s="3">
        <v>27</v>
      </c>
      <c r="C28" s="3" t="s">
        <v>39</v>
      </c>
      <c r="D28" s="12" t="s">
        <v>71</v>
      </c>
      <c r="E28" s="13">
        <v>6</v>
      </c>
      <c r="F28" s="4">
        <f t="shared" si="0"/>
        <v>5.9266227657572905</v>
      </c>
      <c r="H28" s="7"/>
    </row>
    <row r="29" spans="2:8">
      <c r="B29" s="3">
        <v>28</v>
      </c>
      <c r="C29" s="3" t="s">
        <v>40</v>
      </c>
      <c r="D29" s="12" t="s">
        <v>40</v>
      </c>
      <c r="E29" s="13">
        <v>8</v>
      </c>
      <c r="F29" s="4">
        <f t="shared" si="0"/>
        <v>7.9021636876763877</v>
      </c>
      <c r="H29" s="7"/>
    </row>
    <row r="30" spans="2:8">
      <c r="B30" s="3">
        <v>29</v>
      </c>
      <c r="C30" s="3" t="s">
        <v>41</v>
      </c>
      <c r="D30" s="12" t="s">
        <v>72</v>
      </c>
      <c r="E30" s="13">
        <v>10</v>
      </c>
      <c r="F30" s="4">
        <f t="shared" si="0"/>
        <v>9.8777046095954848</v>
      </c>
      <c r="H30" s="7"/>
    </row>
    <row r="31" spans="2:8">
      <c r="B31" s="3">
        <v>30</v>
      </c>
      <c r="C31" s="3" t="s">
        <v>42</v>
      </c>
      <c r="D31" s="12" t="s">
        <v>73</v>
      </c>
      <c r="E31" s="13">
        <v>7</v>
      </c>
      <c r="F31" s="4">
        <f t="shared" si="0"/>
        <v>6.9143932267168395</v>
      </c>
      <c r="H31" s="7"/>
    </row>
    <row r="33" spans="4:6">
      <c r="D33" s="8" t="s">
        <v>75</v>
      </c>
      <c r="E33" s="15">
        <f>AVERAGE(E2:E31)</f>
        <v>7.0866666666666669</v>
      </c>
      <c r="F33" s="16">
        <f>210/SUM(E2:E31)</f>
        <v>0.98777046095954846</v>
      </c>
    </row>
  </sheetData>
  <phoneticPr fontId="1" type="noConversion"/>
  <dataValidations count="1">
    <dataValidation type="list" allowBlank="1" showInputMessage="1" showErrorMessage="1" sqref="H2:H14 I2" xr:uid="{E214BC0B-1844-4D24-8749-DFF72038E7F0}">
      <formula1>$H$2:$H$14</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44F34-8D91-48B2-93A0-9CB075F60A62}">
  <dimension ref="A1:Q497"/>
  <sheetViews>
    <sheetView tabSelected="1" topLeftCell="D1" zoomScale="130" zoomScaleNormal="130" zoomScaleSheetLayoutView="115" workbookViewId="0">
      <pane ySplit="1" topLeftCell="A2" activePane="bottomLeft" state="frozen"/>
      <selection activeCell="D1" sqref="D1"/>
      <selection pane="bottomLeft" activeCell="F19" sqref="F19"/>
    </sheetView>
  </sheetViews>
  <sheetFormatPr defaultRowHeight="16.5"/>
  <cols>
    <col min="1" max="1" width="25.25" hidden="1" customWidth="1"/>
    <col min="2" max="2" width="23.25" hidden="1" customWidth="1"/>
    <col min="3" max="3" width="35.625" hidden="1" customWidth="1"/>
    <col min="4" max="4" width="14.375" bestFit="1" customWidth="1"/>
    <col min="5" max="5" width="11.5" style="1" customWidth="1"/>
    <col min="6" max="6" width="34.75" customWidth="1"/>
    <col min="7" max="7" width="29" customWidth="1"/>
    <col min="8" max="8" width="11" customWidth="1"/>
    <col min="9" max="9" width="11.125" customWidth="1"/>
    <col min="10" max="12" width="12.5" customWidth="1"/>
    <col min="13" max="13" width="15.375" style="1" customWidth="1"/>
    <col min="14" max="14" width="18.125" hidden="1" customWidth="1"/>
    <col min="15" max="15" width="16.25" hidden="1" customWidth="1"/>
    <col min="16" max="17" width="12.875" hidden="1" customWidth="1"/>
  </cols>
  <sheetData>
    <row r="1" spans="1:17">
      <c r="A1" s="18" t="s">
        <v>79</v>
      </c>
      <c r="B1" s="19" t="s">
        <v>80</v>
      </c>
      <c r="C1" s="19" t="s">
        <v>81</v>
      </c>
      <c r="D1" s="20" t="s">
        <v>82</v>
      </c>
      <c r="E1" s="20" t="s">
        <v>83</v>
      </c>
      <c r="F1" s="20" t="s">
        <v>84</v>
      </c>
      <c r="G1" s="20" t="s">
        <v>85</v>
      </c>
      <c r="H1" s="20" t="s">
        <v>86</v>
      </c>
      <c r="I1" s="20" t="s">
        <v>87</v>
      </c>
      <c r="J1" s="20" t="s">
        <v>88</v>
      </c>
      <c r="K1" s="20" t="s">
        <v>89</v>
      </c>
      <c r="L1" s="20" t="s">
        <v>90</v>
      </c>
      <c r="M1" s="20" t="s">
        <v>91</v>
      </c>
      <c r="N1" s="19" t="s">
        <v>92</v>
      </c>
      <c r="O1" s="19" t="s">
        <v>93</v>
      </c>
      <c r="P1" s="19" t="s">
        <v>94</v>
      </c>
      <c r="Q1" s="19" t="s">
        <v>95</v>
      </c>
    </row>
    <row r="2" spans="1:17">
      <c r="A2" t="s">
        <v>96</v>
      </c>
      <c r="B2" s="21" t="s">
        <v>97</v>
      </c>
      <c r="C2" s="22" t="s">
        <v>98</v>
      </c>
      <c r="D2" s="23" t="s">
        <v>99</v>
      </c>
      <c r="E2" s="24" t="s">
        <v>100</v>
      </c>
      <c r="F2" s="21" t="s">
        <v>101</v>
      </c>
      <c r="G2" s="25" t="s">
        <v>102</v>
      </c>
      <c r="H2" s="26">
        <v>60</v>
      </c>
      <c r="I2" s="27" t="s">
        <v>103</v>
      </c>
      <c r="J2" s="28" t="s">
        <v>104</v>
      </c>
      <c r="K2" s="24" t="s">
        <v>105</v>
      </c>
      <c r="L2" s="23" t="s">
        <v>106</v>
      </c>
      <c r="M2" s="23" t="s">
        <v>107</v>
      </c>
      <c r="N2" s="21" t="s">
        <v>108</v>
      </c>
      <c r="O2" s="29">
        <v>1100000</v>
      </c>
      <c r="P2" s="29">
        <v>550000</v>
      </c>
      <c r="Q2" s="21">
        <v>8</v>
      </c>
    </row>
    <row r="3" spans="1:17">
      <c r="A3" t="s">
        <v>96</v>
      </c>
      <c r="B3" s="21" t="s">
        <v>97</v>
      </c>
      <c r="C3" s="22" t="s">
        <v>98</v>
      </c>
      <c r="D3" s="30" t="s">
        <v>99</v>
      </c>
      <c r="E3" s="30" t="s">
        <v>100</v>
      </c>
      <c r="F3" s="31" t="s">
        <v>109</v>
      </c>
      <c r="G3" s="32" t="s">
        <v>110</v>
      </c>
      <c r="H3" s="33">
        <v>60</v>
      </c>
      <c r="I3" s="28" t="s">
        <v>103</v>
      </c>
      <c r="J3" s="28" t="s">
        <v>104</v>
      </c>
      <c r="K3" s="30" t="s">
        <v>105</v>
      </c>
      <c r="L3" s="30" t="s">
        <v>106</v>
      </c>
      <c r="M3" s="34" t="s">
        <v>111</v>
      </c>
      <c r="N3" s="21" t="s">
        <v>112</v>
      </c>
      <c r="O3" s="29">
        <v>5000000</v>
      </c>
      <c r="P3" s="29">
        <v>0</v>
      </c>
      <c r="Q3" s="21">
        <v>2.2999999999999998</v>
      </c>
    </row>
    <row r="4" spans="1:17">
      <c r="A4" t="s">
        <v>113</v>
      </c>
      <c r="B4" s="21" t="s">
        <v>114</v>
      </c>
      <c r="C4" s="21" t="s">
        <v>115</v>
      </c>
      <c r="D4" s="23" t="s">
        <v>99</v>
      </c>
      <c r="E4" s="23" t="s">
        <v>100</v>
      </c>
      <c r="F4" s="35" t="s">
        <v>116</v>
      </c>
      <c r="G4" s="35" t="s">
        <v>117</v>
      </c>
      <c r="H4" s="36">
        <f>60*Q4</f>
        <v>1440</v>
      </c>
      <c r="I4" s="28" t="s">
        <v>103</v>
      </c>
      <c r="J4" s="28" t="s">
        <v>104</v>
      </c>
      <c r="K4" s="23" t="s">
        <v>105</v>
      </c>
      <c r="L4" s="23" t="s">
        <v>106</v>
      </c>
      <c r="M4" s="23" t="s">
        <v>118</v>
      </c>
      <c r="N4" s="21" t="s">
        <v>119</v>
      </c>
      <c r="O4" s="29">
        <v>9500000</v>
      </c>
      <c r="P4" s="29">
        <v>0</v>
      </c>
      <c r="Q4" s="21">
        <v>24</v>
      </c>
    </row>
    <row r="5" spans="1:17">
      <c r="A5" t="s">
        <v>120</v>
      </c>
      <c r="B5" s="21" t="s">
        <v>97</v>
      </c>
      <c r="C5" s="21" t="s">
        <v>121</v>
      </c>
      <c r="D5" s="30" t="s">
        <v>99</v>
      </c>
      <c r="E5" s="30" t="s">
        <v>100</v>
      </c>
      <c r="F5" s="31" t="s">
        <v>122</v>
      </c>
      <c r="G5" s="32" t="s">
        <v>110</v>
      </c>
      <c r="H5" s="33">
        <v>60</v>
      </c>
      <c r="I5" s="28" t="s">
        <v>103</v>
      </c>
      <c r="J5" s="28" t="s">
        <v>104</v>
      </c>
      <c r="K5" s="30" t="s">
        <v>105</v>
      </c>
      <c r="L5" s="30" t="s">
        <v>106</v>
      </c>
      <c r="M5" s="34" t="s">
        <v>111</v>
      </c>
      <c r="N5" s="21" t="s">
        <v>123</v>
      </c>
      <c r="O5" s="29">
        <v>8400000</v>
      </c>
      <c r="P5" s="29">
        <v>0</v>
      </c>
      <c r="Q5" s="21">
        <v>24</v>
      </c>
    </row>
    <row r="6" spans="1:17">
      <c r="B6" s="21" t="s">
        <v>114</v>
      </c>
      <c r="C6" s="21" t="s">
        <v>124</v>
      </c>
      <c r="D6" s="23" t="s">
        <v>99</v>
      </c>
      <c r="E6" s="23" t="s">
        <v>100</v>
      </c>
      <c r="F6" s="21" t="s">
        <v>125</v>
      </c>
      <c r="G6" s="25" t="s">
        <v>126</v>
      </c>
      <c r="H6" s="37">
        <v>60</v>
      </c>
      <c r="I6" s="28" t="s">
        <v>103</v>
      </c>
      <c r="J6" s="23" t="s">
        <v>127</v>
      </c>
      <c r="K6" s="24" t="s">
        <v>128</v>
      </c>
      <c r="L6" s="23" t="s">
        <v>129</v>
      </c>
      <c r="M6" s="23"/>
      <c r="N6" s="21" t="s">
        <v>119</v>
      </c>
      <c r="O6" s="29">
        <v>7000000</v>
      </c>
      <c r="P6" s="29">
        <v>0</v>
      </c>
      <c r="Q6" s="21">
        <v>16</v>
      </c>
    </row>
    <row r="7" spans="1:17">
      <c r="A7" t="s">
        <v>130</v>
      </c>
      <c r="B7" s="21" t="s">
        <v>97</v>
      </c>
      <c r="C7" s="21" t="s">
        <v>131</v>
      </c>
      <c r="D7" s="23" t="s">
        <v>99</v>
      </c>
      <c r="E7" s="24" t="s">
        <v>100</v>
      </c>
      <c r="F7" s="21" t="s">
        <v>132</v>
      </c>
      <c r="G7" s="25" t="s">
        <v>102</v>
      </c>
      <c r="H7" s="26">
        <v>60</v>
      </c>
      <c r="I7" s="27" t="s">
        <v>103</v>
      </c>
      <c r="J7" s="28" t="s">
        <v>104</v>
      </c>
      <c r="K7" s="24" t="s">
        <v>105</v>
      </c>
      <c r="L7" s="23" t="s">
        <v>106</v>
      </c>
      <c r="M7" s="23" t="s">
        <v>107</v>
      </c>
      <c r="N7" s="21" t="s">
        <v>123</v>
      </c>
      <c r="O7" s="29">
        <v>5900000</v>
      </c>
      <c r="P7" s="29">
        <v>5440125</v>
      </c>
      <c r="Q7" s="21">
        <v>20</v>
      </c>
    </row>
    <row r="8" spans="1:17">
      <c r="A8" t="s">
        <v>133</v>
      </c>
      <c r="B8" s="21" t="s">
        <v>134</v>
      </c>
      <c r="C8" s="21" t="s">
        <v>135</v>
      </c>
      <c r="D8" s="30" t="s">
        <v>99</v>
      </c>
      <c r="E8" s="30" t="s">
        <v>100</v>
      </c>
      <c r="F8" s="31" t="s">
        <v>136</v>
      </c>
      <c r="G8" s="32" t="s">
        <v>110</v>
      </c>
      <c r="H8" s="33">
        <v>60</v>
      </c>
      <c r="I8" s="28" t="s">
        <v>103</v>
      </c>
      <c r="J8" s="28" t="s">
        <v>104</v>
      </c>
      <c r="K8" s="30" t="s">
        <v>105</v>
      </c>
      <c r="L8" s="30" t="s">
        <v>106</v>
      </c>
      <c r="M8" s="34" t="s">
        <v>111</v>
      </c>
      <c r="N8" s="21" t="s">
        <v>123</v>
      </c>
      <c r="O8" s="29">
        <v>5700000</v>
      </c>
      <c r="P8" s="29">
        <v>6068110</v>
      </c>
      <c r="Q8" s="21">
        <v>20</v>
      </c>
    </row>
    <row r="9" spans="1:17">
      <c r="B9" s="21" t="s">
        <v>114</v>
      </c>
      <c r="C9" s="21" t="s">
        <v>137</v>
      </c>
      <c r="D9" s="23" t="s">
        <v>99</v>
      </c>
      <c r="E9" s="24" t="s">
        <v>100</v>
      </c>
      <c r="F9" s="21" t="s">
        <v>138</v>
      </c>
      <c r="G9" s="25" t="s">
        <v>102</v>
      </c>
      <c r="H9" s="26">
        <v>60</v>
      </c>
      <c r="I9" s="27" t="s">
        <v>103</v>
      </c>
      <c r="J9" s="28" t="s">
        <v>104</v>
      </c>
      <c r="K9" s="24" t="s">
        <v>105</v>
      </c>
      <c r="L9" s="23" t="s">
        <v>106</v>
      </c>
      <c r="M9" s="23" t="s">
        <v>107</v>
      </c>
      <c r="N9" s="21" t="s">
        <v>119</v>
      </c>
      <c r="O9" s="29">
        <v>5500000</v>
      </c>
      <c r="P9" s="29">
        <v>3064598</v>
      </c>
      <c r="Q9" s="21">
        <v>24</v>
      </c>
    </row>
    <row r="10" spans="1:17">
      <c r="A10" t="s">
        <v>130</v>
      </c>
      <c r="B10" s="21" t="s">
        <v>97</v>
      </c>
      <c r="C10" s="21" t="s">
        <v>139</v>
      </c>
      <c r="D10" s="23" t="s">
        <v>99</v>
      </c>
      <c r="E10" s="24" t="s">
        <v>100</v>
      </c>
      <c r="F10" s="21" t="s">
        <v>140</v>
      </c>
      <c r="G10" s="25" t="s">
        <v>102</v>
      </c>
      <c r="H10" s="26">
        <v>60</v>
      </c>
      <c r="I10" s="27" t="s">
        <v>103</v>
      </c>
      <c r="J10" s="28" t="s">
        <v>104</v>
      </c>
      <c r="K10" s="24" t="s">
        <v>105</v>
      </c>
      <c r="L10" s="23" t="s">
        <v>106</v>
      </c>
      <c r="M10" s="23" t="s">
        <v>107</v>
      </c>
      <c r="N10" s="21" t="s">
        <v>119</v>
      </c>
      <c r="O10" s="29">
        <v>4520000</v>
      </c>
      <c r="P10" s="29">
        <v>1786248</v>
      </c>
      <c r="Q10" s="21">
        <v>24</v>
      </c>
    </row>
    <row r="11" spans="1:17">
      <c r="A11" t="s">
        <v>141</v>
      </c>
      <c r="B11" s="21" t="s">
        <v>134</v>
      </c>
      <c r="C11" s="21" t="s">
        <v>142</v>
      </c>
      <c r="D11" s="30" t="s">
        <v>99</v>
      </c>
      <c r="E11" s="30" t="s">
        <v>100</v>
      </c>
      <c r="F11" s="31" t="s">
        <v>143</v>
      </c>
      <c r="G11" s="32" t="s">
        <v>110</v>
      </c>
      <c r="H11" s="33">
        <v>60</v>
      </c>
      <c r="I11" s="28" t="s">
        <v>103</v>
      </c>
      <c r="J11" s="28" t="s">
        <v>104</v>
      </c>
      <c r="K11" s="30" t="s">
        <v>105</v>
      </c>
      <c r="L11" s="30" t="s">
        <v>106</v>
      </c>
      <c r="M11" s="34" t="s">
        <v>111</v>
      </c>
      <c r="N11" s="21" t="s">
        <v>123</v>
      </c>
      <c r="O11" s="29">
        <v>4000000</v>
      </c>
      <c r="P11" s="29">
        <v>0</v>
      </c>
      <c r="Q11" s="21">
        <v>16</v>
      </c>
    </row>
    <row r="12" spans="1:17">
      <c r="B12" s="21" t="s">
        <v>134</v>
      </c>
      <c r="C12" s="21" t="s">
        <v>144</v>
      </c>
      <c r="D12" s="30" t="s">
        <v>99</v>
      </c>
      <c r="E12" s="30" t="s">
        <v>100</v>
      </c>
      <c r="F12" s="31" t="s">
        <v>145</v>
      </c>
      <c r="G12" s="32" t="s">
        <v>110</v>
      </c>
      <c r="H12" s="33">
        <v>60</v>
      </c>
      <c r="I12" s="28" t="s">
        <v>103</v>
      </c>
      <c r="J12" s="28" t="s">
        <v>104</v>
      </c>
      <c r="K12" s="30" t="s">
        <v>105</v>
      </c>
      <c r="L12" s="30" t="s">
        <v>106</v>
      </c>
      <c r="M12" s="34" t="s">
        <v>111</v>
      </c>
      <c r="N12" s="21" t="s">
        <v>123</v>
      </c>
      <c r="O12" s="29">
        <v>2968620</v>
      </c>
      <c r="P12" s="29">
        <v>2968620</v>
      </c>
      <c r="Q12" s="21">
        <v>32</v>
      </c>
    </row>
    <row r="13" spans="1:17">
      <c r="A13" t="s">
        <v>146</v>
      </c>
      <c r="B13" s="21" t="s">
        <v>97</v>
      </c>
      <c r="C13" s="21" t="s">
        <v>147</v>
      </c>
      <c r="D13" s="30" t="s">
        <v>99</v>
      </c>
      <c r="E13" s="30" t="s">
        <v>100</v>
      </c>
      <c r="F13" s="31" t="s">
        <v>148</v>
      </c>
      <c r="G13" s="32" t="s">
        <v>110</v>
      </c>
      <c r="H13" s="33">
        <v>60</v>
      </c>
      <c r="I13" s="28" t="s">
        <v>103</v>
      </c>
      <c r="J13" s="28" t="s">
        <v>104</v>
      </c>
      <c r="K13" s="30" t="s">
        <v>105</v>
      </c>
      <c r="L13" s="30" t="s">
        <v>106</v>
      </c>
      <c r="M13" s="34" t="s">
        <v>111</v>
      </c>
      <c r="N13" s="21" t="s">
        <v>119</v>
      </c>
      <c r="O13" s="29">
        <v>2800000</v>
      </c>
      <c r="P13" s="29">
        <v>2661610</v>
      </c>
      <c r="Q13" s="21">
        <v>16</v>
      </c>
    </row>
    <row r="14" spans="1:17">
      <c r="A14" t="s">
        <v>130</v>
      </c>
      <c r="B14" s="21" t="s">
        <v>114</v>
      </c>
      <c r="C14" s="21" t="s">
        <v>149</v>
      </c>
      <c r="D14" s="23" t="s">
        <v>99</v>
      </c>
      <c r="E14" s="23" t="s">
        <v>100</v>
      </c>
      <c r="F14" s="35" t="s">
        <v>150</v>
      </c>
      <c r="G14" s="35" t="s">
        <v>151</v>
      </c>
      <c r="H14" s="36">
        <f>60*Q14</f>
        <v>960</v>
      </c>
      <c r="I14" s="28" t="s">
        <v>103</v>
      </c>
      <c r="J14" s="28" t="s">
        <v>104</v>
      </c>
      <c r="K14" s="23" t="s">
        <v>105</v>
      </c>
      <c r="L14" s="23" t="s">
        <v>106</v>
      </c>
      <c r="M14" s="23" t="s">
        <v>152</v>
      </c>
      <c r="N14" s="21" t="s">
        <v>119</v>
      </c>
      <c r="O14" s="29">
        <v>2750000</v>
      </c>
      <c r="P14" s="29">
        <v>1529106</v>
      </c>
      <c r="Q14" s="21">
        <v>16</v>
      </c>
    </row>
    <row r="15" spans="1:17">
      <c r="A15" t="s">
        <v>113</v>
      </c>
      <c r="B15" s="21" t="s">
        <v>97</v>
      </c>
      <c r="C15" s="21" t="s">
        <v>153</v>
      </c>
      <c r="D15" s="30" t="s">
        <v>99</v>
      </c>
      <c r="E15" s="30" t="s">
        <v>100</v>
      </c>
      <c r="F15" s="31" t="s">
        <v>154</v>
      </c>
      <c r="G15" s="32" t="s">
        <v>110</v>
      </c>
      <c r="H15" s="33">
        <v>60</v>
      </c>
      <c r="I15" s="28" t="s">
        <v>103</v>
      </c>
      <c r="J15" s="28" t="s">
        <v>104</v>
      </c>
      <c r="K15" s="30" t="s">
        <v>105</v>
      </c>
      <c r="L15" s="30" t="s">
        <v>106</v>
      </c>
      <c r="M15" s="34" t="s">
        <v>111</v>
      </c>
      <c r="N15" s="21" t="s">
        <v>119</v>
      </c>
      <c r="O15" s="29">
        <v>2700000</v>
      </c>
      <c r="P15" s="29">
        <v>667407</v>
      </c>
      <c r="Q15" s="21">
        <v>16</v>
      </c>
    </row>
    <row r="16" spans="1:17">
      <c r="A16" t="s">
        <v>153</v>
      </c>
      <c r="B16" s="21" t="s">
        <v>97</v>
      </c>
      <c r="C16" s="21" t="s">
        <v>153</v>
      </c>
      <c r="D16" s="23" t="s">
        <v>99</v>
      </c>
      <c r="E16" s="23" t="s">
        <v>100</v>
      </c>
      <c r="F16" s="21" t="s">
        <v>155</v>
      </c>
      <c r="G16" s="25" t="s">
        <v>126</v>
      </c>
      <c r="H16" s="37">
        <v>60</v>
      </c>
      <c r="I16" s="28" t="s">
        <v>103</v>
      </c>
      <c r="J16" s="23" t="s">
        <v>127</v>
      </c>
      <c r="K16" s="24" t="s">
        <v>128</v>
      </c>
      <c r="L16" s="23" t="s">
        <v>129</v>
      </c>
      <c r="M16" s="23"/>
      <c r="N16" s="21" t="s">
        <v>119</v>
      </c>
      <c r="O16" s="29">
        <v>2700000</v>
      </c>
      <c r="P16" s="29">
        <v>670800</v>
      </c>
      <c r="Q16" s="21">
        <v>8</v>
      </c>
    </row>
    <row r="17" spans="1:17">
      <c r="A17" t="s">
        <v>153</v>
      </c>
      <c r="B17" s="21" t="s">
        <v>114</v>
      </c>
      <c r="C17" s="21" t="s">
        <v>156</v>
      </c>
      <c r="D17" s="23" t="s">
        <v>99</v>
      </c>
      <c r="E17" s="23" t="s">
        <v>100</v>
      </c>
      <c r="F17" s="38" t="s">
        <v>157</v>
      </c>
      <c r="G17" s="35" t="s">
        <v>158</v>
      </c>
      <c r="H17" s="36">
        <f>60*Q17</f>
        <v>1080</v>
      </c>
      <c r="I17" s="28" t="s">
        <v>103</v>
      </c>
      <c r="J17" s="28" t="s">
        <v>104</v>
      </c>
      <c r="K17" s="23" t="s">
        <v>105</v>
      </c>
      <c r="L17" s="23" t="s">
        <v>106</v>
      </c>
      <c r="M17" s="23" t="s">
        <v>159</v>
      </c>
      <c r="N17" s="21" t="s">
        <v>119</v>
      </c>
      <c r="O17" s="29">
        <v>2480000</v>
      </c>
      <c r="P17" s="29">
        <v>2096805</v>
      </c>
      <c r="Q17" s="21">
        <v>18</v>
      </c>
    </row>
    <row r="18" spans="1:17">
      <c r="A18" t="s">
        <v>160</v>
      </c>
      <c r="B18" s="21" t="s">
        <v>161</v>
      </c>
      <c r="C18" s="21" t="s">
        <v>162</v>
      </c>
      <c r="D18" s="23" t="s">
        <v>99</v>
      </c>
      <c r="E18" s="23" t="s">
        <v>100</v>
      </c>
      <c r="F18" s="21" t="s">
        <v>163</v>
      </c>
      <c r="G18" s="25" t="s">
        <v>126</v>
      </c>
      <c r="H18" s="37">
        <v>60</v>
      </c>
      <c r="I18" s="28" t="s">
        <v>103</v>
      </c>
      <c r="J18" s="23" t="s">
        <v>127</v>
      </c>
      <c r="K18" s="24" t="s">
        <v>128</v>
      </c>
      <c r="L18" s="23" t="s">
        <v>129</v>
      </c>
      <c r="M18" s="23"/>
      <c r="N18" s="21" t="s">
        <v>123</v>
      </c>
      <c r="O18" s="29">
        <v>2000000</v>
      </c>
      <c r="P18" s="29">
        <v>2065446</v>
      </c>
      <c r="Q18" s="21">
        <v>18</v>
      </c>
    </row>
    <row r="19" spans="1:17">
      <c r="A19" t="s">
        <v>164</v>
      </c>
      <c r="B19" s="21" t="s">
        <v>114</v>
      </c>
      <c r="C19" s="21" t="s">
        <v>165</v>
      </c>
      <c r="D19" s="23" t="s">
        <v>99</v>
      </c>
      <c r="E19" s="23" t="s">
        <v>100</v>
      </c>
      <c r="F19" s="21" t="s">
        <v>166</v>
      </c>
      <c r="G19" s="25" t="s">
        <v>126</v>
      </c>
      <c r="H19" s="37">
        <v>60</v>
      </c>
      <c r="I19" s="28" t="s">
        <v>103</v>
      </c>
      <c r="J19" s="23" t="s">
        <v>127</v>
      </c>
      <c r="K19" s="24" t="s">
        <v>128</v>
      </c>
      <c r="L19" s="23" t="s">
        <v>129</v>
      </c>
      <c r="M19" s="23"/>
      <c r="N19" s="21" t="s">
        <v>123</v>
      </c>
      <c r="O19" s="29">
        <v>1977690</v>
      </c>
      <c r="P19" s="29">
        <v>1977690</v>
      </c>
      <c r="Q19" s="21">
        <v>12</v>
      </c>
    </row>
    <row r="20" spans="1:17">
      <c r="B20" s="21" t="s">
        <v>161</v>
      </c>
      <c r="C20" s="21" t="s">
        <v>167</v>
      </c>
      <c r="D20" s="23" t="s">
        <v>99</v>
      </c>
      <c r="E20" s="23" t="s">
        <v>100</v>
      </c>
      <c r="F20" s="21" t="s">
        <v>168</v>
      </c>
      <c r="G20" s="25" t="s">
        <v>126</v>
      </c>
      <c r="H20" s="37">
        <v>60</v>
      </c>
      <c r="I20" s="28" t="s">
        <v>103</v>
      </c>
      <c r="J20" s="23" t="s">
        <v>127</v>
      </c>
      <c r="K20" s="24" t="s">
        <v>128</v>
      </c>
      <c r="L20" s="23" t="s">
        <v>129</v>
      </c>
      <c r="M20" s="23"/>
      <c r="N20" s="21" t="s">
        <v>112</v>
      </c>
      <c r="O20" s="29">
        <v>1600000</v>
      </c>
      <c r="P20" s="29">
        <v>0</v>
      </c>
      <c r="Q20" s="21">
        <v>16</v>
      </c>
    </row>
    <row r="21" spans="1:17">
      <c r="A21" t="s">
        <v>169</v>
      </c>
      <c r="B21" s="21" t="s">
        <v>134</v>
      </c>
      <c r="C21" s="21" t="s">
        <v>170</v>
      </c>
      <c r="D21" s="23" t="s">
        <v>99</v>
      </c>
      <c r="E21" s="23" t="s">
        <v>100</v>
      </c>
      <c r="F21" s="21" t="s">
        <v>171</v>
      </c>
      <c r="G21" s="25" t="s">
        <v>172</v>
      </c>
      <c r="H21" s="37">
        <v>60</v>
      </c>
      <c r="I21" s="24" t="s">
        <v>173</v>
      </c>
      <c r="J21" s="24" t="s">
        <v>174</v>
      </c>
      <c r="K21" s="24" t="s">
        <v>175</v>
      </c>
      <c r="L21" s="23" t="s">
        <v>129</v>
      </c>
      <c r="M21" s="23"/>
      <c r="N21" s="21" t="s">
        <v>123</v>
      </c>
      <c r="O21" s="29">
        <v>1300000</v>
      </c>
      <c r="P21" s="29">
        <v>550000</v>
      </c>
      <c r="Q21" s="21">
        <v>15</v>
      </c>
    </row>
    <row r="22" spans="1:17">
      <c r="A22" t="s">
        <v>176</v>
      </c>
      <c r="B22" s="21" t="s">
        <v>114</v>
      </c>
      <c r="C22" s="21" t="s">
        <v>177</v>
      </c>
      <c r="D22" s="23" t="s">
        <v>99</v>
      </c>
      <c r="E22" s="23" t="s">
        <v>100</v>
      </c>
      <c r="F22" s="21" t="s">
        <v>178</v>
      </c>
      <c r="G22" s="25" t="s">
        <v>126</v>
      </c>
      <c r="H22" s="37">
        <v>60</v>
      </c>
      <c r="I22" s="28" t="s">
        <v>103</v>
      </c>
      <c r="J22" s="23" t="s">
        <v>127</v>
      </c>
      <c r="K22" s="24" t="s">
        <v>128</v>
      </c>
      <c r="L22" s="23" t="s">
        <v>129</v>
      </c>
      <c r="M22" s="23" t="s">
        <v>179</v>
      </c>
      <c r="N22" s="21" t="s">
        <v>123</v>
      </c>
      <c r="O22" s="29">
        <v>1190000</v>
      </c>
      <c r="P22" s="29">
        <v>1185962</v>
      </c>
      <c r="Q22" s="21">
        <v>8</v>
      </c>
    </row>
    <row r="23" spans="1:17">
      <c r="B23" s="21" t="s">
        <v>134</v>
      </c>
      <c r="C23" s="21" t="s">
        <v>180</v>
      </c>
      <c r="D23" s="23" t="s">
        <v>99</v>
      </c>
      <c r="E23" s="24" t="s">
        <v>100</v>
      </c>
      <c r="F23" s="21" t="s">
        <v>181</v>
      </c>
      <c r="G23" s="25" t="s">
        <v>182</v>
      </c>
      <c r="H23" s="37">
        <v>180</v>
      </c>
      <c r="I23" s="24" t="s">
        <v>173</v>
      </c>
      <c r="J23" s="28" t="s">
        <v>104</v>
      </c>
      <c r="K23" s="24" t="s">
        <v>105</v>
      </c>
      <c r="L23" s="23" t="s">
        <v>106</v>
      </c>
      <c r="M23" s="23" t="s">
        <v>107</v>
      </c>
      <c r="N23" s="21" t="s">
        <v>123</v>
      </c>
      <c r="O23" s="29">
        <v>1000000</v>
      </c>
      <c r="P23" s="29">
        <v>919300</v>
      </c>
      <c r="Q23" s="21">
        <v>32</v>
      </c>
    </row>
    <row r="24" spans="1:17">
      <c r="A24" t="s">
        <v>133</v>
      </c>
      <c r="B24" s="21" t="s">
        <v>134</v>
      </c>
      <c r="C24" s="21" t="s">
        <v>170</v>
      </c>
      <c r="D24" s="23" t="s">
        <v>99</v>
      </c>
      <c r="E24" s="23" t="s">
        <v>100</v>
      </c>
      <c r="F24" s="21" t="s">
        <v>183</v>
      </c>
      <c r="G24" s="25" t="s">
        <v>126</v>
      </c>
      <c r="H24" s="37">
        <v>60</v>
      </c>
      <c r="I24" s="28" t="s">
        <v>103</v>
      </c>
      <c r="J24" s="23" t="s">
        <v>127</v>
      </c>
      <c r="K24" s="24" t="s">
        <v>128</v>
      </c>
      <c r="L24" s="23" t="s">
        <v>129</v>
      </c>
      <c r="M24" s="23" t="s">
        <v>179</v>
      </c>
      <c r="N24" s="21" t="s">
        <v>123</v>
      </c>
      <c r="O24" s="29">
        <v>930000</v>
      </c>
      <c r="P24" s="29">
        <v>0</v>
      </c>
      <c r="Q24" s="21">
        <v>8</v>
      </c>
    </row>
    <row r="25" spans="1:17">
      <c r="B25" s="21" t="s">
        <v>97</v>
      </c>
      <c r="C25" s="21" t="s">
        <v>184</v>
      </c>
      <c r="D25" s="23" t="s">
        <v>99</v>
      </c>
      <c r="E25" s="23" t="s">
        <v>100</v>
      </c>
      <c r="F25" s="21" t="s">
        <v>185</v>
      </c>
      <c r="G25" s="25" t="s">
        <v>126</v>
      </c>
      <c r="H25" s="37">
        <v>60</v>
      </c>
      <c r="I25" s="28" t="s">
        <v>103</v>
      </c>
      <c r="J25" s="23" t="s">
        <v>127</v>
      </c>
      <c r="K25" s="24" t="s">
        <v>128</v>
      </c>
      <c r="L25" s="23" t="s">
        <v>129</v>
      </c>
      <c r="M25" s="23" t="s">
        <v>179</v>
      </c>
      <c r="N25" s="21" t="s">
        <v>123</v>
      </c>
      <c r="O25" s="29">
        <v>900000</v>
      </c>
      <c r="P25" s="29">
        <v>0</v>
      </c>
      <c r="Q25" s="21">
        <v>8</v>
      </c>
    </row>
    <row r="26" spans="1:17">
      <c r="A26" t="s">
        <v>176</v>
      </c>
      <c r="B26" s="21" t="s">
        <v>97</v>
      </c>
      <c r="C26" s="21" t="s">
        <v>186</v>
      </c>
      <c r="D26" s="23" t="s">
        <v>99</v>
      </c>
      <c r="E26" s="23" t="s">
        <v>100</v>
      </c>
      <c r="F26" s="21" t="s">
        <v>187</v>
      </c>
      <c r="G26" s="25" t="s">
        <v>126</v>
      </c>
      <c r="H26" s="37">
        <v>60</v>
      </c>
      <c r="I26" s="28" t="s">
        <v>103</v>
      </c>
      <c r="J26" s="23" t="s">
        <v>127</v>
      </c>
      <c r="K26" s="24" t="s">
        <v>128</v>
      </c>
      <c r="L26" s="23" t="s">
        <v>129</v>
      </c>
      <c r="M26" s="23" t="s">
        <v>179</v>
      </c>
      <c r="N26" s="21" t="s">
        <v>123</v>
      </c>
      <c r="O26" s="29">
        <v>750000</v>
      </c>
      <c r="P26" s="29">
        <v>735498</v>
      </c>
      <c r="Q26" s="21">
        <v>16</v>
      </c>
    </row>
    <row r="27" spans="1:17">
      <c r="A27" t="s">
        <v>188</v>
      </c>
      <c r="B27" s="21" t="s">
        <v>97</v>
      </c>
      <c r="C27" s="21" t="s">
        <v>189</v>
      </c>
      <c r="D27" s="30" t="s">
        <v>99</v>
      </c>
      <c r="E27" s="30" t="s">
        <v>100</v>
      </c>
      <c r="F27" s="31" t="s">
        <v>190</v>
      </c>
      <c r="G27" s="32" t="s">
        <v>110</v>
      </c>
      <c r="H27" s="33">
        <v>60</v>
      </c>
      <c r="I27" s="28" t="s">
        <v>103</v>
      </c>
      <c r="J27" s="28" t="s">
        <v>104</v>
      </c>
      <c r="K27" s="30" t="s">
        <v>105</v>
      </c>
      <c r="L27" s="30" t="s">
        <v>106</v>
      </c>
      <c r="M27" s="34" t="s">
        <v>111</v>
      </c>
      <c r="N27" s="21" t="s">
        <v>123</v>
      </c>
      <c r="O27" s="29">
        <v>729400</v>
      </c>
      <c r="P27" s="29">
        <v>703600</v>
      </c>
      <c r="Q27" s="21">
        <v>15</v>
      </c>
    </row>
    <row r="28" spans="1:17">
      <c r="A28" t="s">
        <v>153</v>
      </c>
      <c r="B28" s="21" t="s">
        <v>134</v>
      </c>
      <c r="C28" s="21" t="s">
        <v>191</v>
      </c>
      <c r="D28" s="23" t="s">
        <v>99</v>
      </c>
      <c r="E28" s="23" t="s">
        <v>100</v>
      </c>
      <c r="F28" s="21" t="s">
        <v>192</v>
      </c>
      <c r="G28" s="25" t="s">
        <v>126</v>
      </c>
      <c r="H28" s="37">
        <v>60</v>
      </c>
      <c r="I28" s="28" t="s">
        <v>103</v>
      </c>
      <c r="J28" s="23" t="s">
        <v>127</v>
      </c>
      <c r="K28" s="24" t="s">
        <v>128</v>
      </c>
      <c r="L28" s="23" t="s">
        <v>129</v>
      </c>
      <c r="M28" s="23" t="s">
        <v>179</v>
      </c>
      <c r="N28" s="21" t="s">
        <v>119</v>
      </c>
      <c r="O28" s="29">
        <v>650000</v>
      </c>
      <c r="P28" s="29">
        <v>500000</v>
      </c>
      <c r="Q28" s="21">
        <v>16</v>
      </c>
    </row>
    <row r="29" spans="1:17">
      <c r="A29" t="s">
        <v>146</v>
      </c>
      <c r="B29" s="21" t="s">
        <v>97</v>
      </c>
      <c r="C29" s="21" t="s">
        <v>131</v>
      </c>
      <c r="D29" s="30" t="s">
        <v>99</v>
      </c>
      <c r="E29" s="30" t="s">
        <v>100</v>
      </c>
      <c r="F29" s="31" t="s">
        <v>193</v>
      </c>
      <c r="G29" s="32" t="s">
        <v>110</v>
      </c>
      <c r="H29" s="33">
        <v>60</v>
      </c>
      <c r="I29" s="28" t="s">
        <v>103</v>
      </c>
      <c r="J29" s="28" t="s">
        <v>104</v>
      </c>
      <c r="K29" s="30" t="s">
        <v>105</v>
      </c>
      <c r="L29" s="30" t="s">
        <v>106</v>
      </c>
      <c r="M29" s="34" t="s">
        <v>111</v>
      </c>
      <c r="N29" s="21" t="s">
        <v>123</v>
      </c>
      <c r="O29" s="29">
        <v>346409</v>
      </c>
      <c r="P29" s="29">
        <v>346409</v>
      </c>
      <c r="Q29" s="21">
        <v>4</v>
      </c>
    </row>
    <row r="30" spans="1:17">
      <c r="A30" t="s">
        <v>176</v>
      </c>
      <c r="B30" s="21" t="s">
        <v>134</v>
      </c>
      <c r="C30" s="21" t="s">
        <v>144</v>
      </c>
      <c r="D30" s="23" t="s">
        <v>99</v>
      </c>
      <c r="E30" s="23" t="s">
        <v>100</v>
      </c>
      <c r="F30" s="21" t="s">
        <v>194</v>
      </c>
      <c r="G30" s="25" t="s">
        <v>126</v>
      </c>
      <c r="H30" s="37">
        <v>60</v>
      </c>
      <c r="I30" s="28" t="s">
        <v>103</v>
      </c>
      <c r="J30" s="23" t="s">
        <v>127</v>
      </c>
      <c r="K30" s="24" t="s">
        <v>128</v>
      </c>
      <c r="L30" s="23" t="s">
        <v>129</v>
      </c>
      <c r="M30" s="23" t="s">
        <v>179</v>
      </c>
      <c r="N30" s="21" t="s">
        <v>123</v>
      </c>
      <c r="O30" s="29">
        <v>330000</v>
      </c>
      <c r="P30" s="29">
        <v>940000</v>
      </c>
      <c r="Q30" s="21">
        <v>8</v>
      </c>
    </row>
    <row r="31" spans="1:17">
      <c r="A31" t="s">
        <v>96</v>
      </c>
      <c r="B31" s="21" t="s">
        <v>114</v>
      </c>
      <c r="C31" s="21" t="s">
        <v>195</v>
      </c>
      <c r="D31" s="30" t="s">
        <v>99</v>
      </c>
      <c r="E31" s="30" t="s">
        <v>100</v>
      </c>
      <c r="F31" s="31" t="s">
        <v>196</v>
      </c>
      <c r="G31" s="32" t="s">
        <v>110</v>
      </c>
      <c r="H31" s="33">
        <v>60</v>
      </c>
      <c r="I31" s="28" t="s">
        <v>103</v>
      </c>
      <c r="J31" s="28" t="s">
        <v>104</v>
      </c>
      <c r="K31" s="30" t="s">
        <v>105</v>
      </c>
      <c r="L31" s="30" t="s">
        <v>106</v>
      </c>
      <c r="M31" s="34" t="s">
        <v>111</v>
      </c>
      <c r="N31" s="21" t="s">
        <v>119</v>
      </c>
      <c r="O31" s="29">
        <v>3765615</v>
      </c>
      <c r="P31" s="29">
        <v>1981516</v>
      </c>
      <c r="Q31" s="21">
        <v>24</v>
      </c>
    </row>
    <row r="32" spans="1:17">
      <c r="A32" t="s">
        <v>197</v>
      </c>
      <c r="B32" s="21" t="s">
        <v>134</v>
      </c>
      <c r="C32" s="22" t="s">
        <v>197</v>
      </c>
      <c r="D32" s="23" t="s">
        <v>99</v>
      </c>
      <c r="E32" s="24" t="s">
        <v>100</v>
      </c>
      <c r="F32" s="21" t="s">
        <v>198</v>
      </c>
      <c r="G32" s="25" t="s">
        <v>102</v>
      </c>
      <c r="H32" s="26">
        <v>60</v>
      </c>
      <c r="I32" s="27" t="s">
        <v>103</v>
      </c>
      <c r="J32" s="28" t="s">
        <v>104</v>
      </c>
      <c r="K32" s="24" t="s">
        <v>105</v>
      </c>
      <c r="L32" s="23" t="s">
        <v>106</v>
      </c>
      <c r="M32" s="23" t="s">
        <v>107</v>
      </c>
      <c r="N32" s="21" t="s">
        <v>199</v>
      </c>
      <c r="O32" s="29">
        <v>1500000</v>
      </c>
      <c r="P32" s="29">
        <v>924955</v>
      </c>
      <c r="Q32" s="21">
        <v>48</v>
      </c>
    </row>
    <row r="33" spans="1:17">
      <c r="B33" s="21" t="s">
        <v>97</v>
      </c>
      <c r="C33" s="22" t="s">
        <v>200</v>
      </c>
      <c r="D33" s="23" t="s">
        <v>99</v>
      </c>
      <c r="E33" s="24" t="s">
        <v>201</v>
      </c>
      <c r="F33" s="21" t="s">
        <v>202</v>
      </c>
      <c r="G33" s="25" t="s">
        <v>102</v>
      </c>
      <c r="H33" s="26">
        <v>60</v>
      </c>
      <c r="I33" s="27" t="s">
        <v>103</v>
      </c>
      <c r="J33" s="28" t="s">
        <v>104</v>
      </c>
      <c r="K33" s="24" t="s">
        <v>105</v>
      </c>
      <c r="L33" s="23" t="s">
        <v>106</v>
      </c>
      <c r="M33" s="23" t="s">
        <v>107</v>
      </c>
      <c r="N33" s="21" t="s">
        <v>119</v>
      </c>
      <c r="O33" s="29">
        <v>165000</v>
      </c>
      <c r="P33" s="29">
        <v>165000</v>
      </c>
      <c r="Q33" s="21">
        <v>15</v>
      </c>
    </row>
    <row r="34" spans="1:17">
      <c r="B34" s="21" t="s">
        <v>97</v>
      </c>
      <c r="C34" s="22" t="s">
        <v>200</v>
      </c>
      <c r="D34" s="23" t="s">
        <v>99</v>
      </c>
      <c r="E34" s="24" t="s">
        <v>201</v>
      </c>
      <c r="F34" s="21" t="s">
        <v>203</v>
      </c>
      <c r="G34" s="25" t="s">
        <v>204</v>
      </c>
      <c r="H34" s="37">
        <v>180</v>
      </c>
      <c r="I34" s="24" t="s">
        <v>173</v>
      </c>
      <c r="J34" s="28" t="s">
        <v>104</v>
      </c>
      <c r="K34" s="24" t="s">
        <v>105</v>
      </c>
      <c r="L34" s="23" t="s">
        <v>106</v>
      </c>
      <c r="M34" s="23" t="s">
        <v>107</v>
      </c>
      <c r="N34" s="21" t="s">
        <v>123</v>
      </c>
      <c r="O34" s="29">
        <v>66000</v>
      </c>
      <c r="P34" s="29">
        <v>66000</v>
      </c>
      <c r="Q34" s="21">
        <v>5</v>
      </c>
    </row>
    <row r="35" spans="1:17">
      <c r="B35" s="21" t="s">
        <v>97</v>
      </c>
      <c r="C35" s="22" t="s">
        <v>200</v>
      </c>
      <c r="D35" s="23" t="s">
        <v>99</v>
      </c>
      <c r="E35" s="24" t="s">
        <v>201</v>
      </c>
      <c r="F35" s="21" t="s">
        <v>205</v>
      </c>
      <c r="G35" s="25" t="s">
        <v>206</v>
      </c>
      <c r="H35" s="37">
        <v>120</v>
      </c>
      <c r="I35" s="24" t="s">
        <v>173</v>
      </c>
      <c r="J35" s="28" t="s">
        <v>104</v>
      </c>
      <c r="K35" s="24" t="s">
        <v>105</v>
      </c>
      <c r="L35" s="23" t="s">
        <v>106</v>
      </c>
      <c r="M35" s="23" t="s">
        <v>107</v>
      </c>
      <c r="N35" s="21" t="s">
        <v>119</v>
      </c>
      <c r="O35" s="29">
        <v>11000</v>
      </c>
      <c r="P35" s="29">
        <v>11000</v>
      </c>
      <c r="Q35" s="21">
        <v>1</v>
      </c>
    </row>
    <row r="36" spans="1:17">
      <c r="B36" s="21" t="s">
        <v>97</v>
      </c>
      <c r="C36" s="22" t="s">
        <v>200</v>
      </c>
      <c r="D36" s="23" t="s">
        <v>99</v>
      </c>
      <c r="E36" s="24" t="s">
        <v>201</v>
      </c>
      <c r="F36" s="21" t="s">
        <v>207</v>
      </c>
      <c r="G36" s="25" t="s">
        <v>208</v>
      </c>
      <c r="H36" s="37">
        <v>480</v>
      </c>
      <c r="I36" s="24" t="s">
        <v>173</v>
      </c>
      <c r="J36" s="28" t="s">
        <v>104</v>
      </c>
      <c r="K36" s="24" t="s">
        <v>105</v>
      </c>
      <c r="L36" s="23" t="s">
        <v>106</v>
      </c>
      <c r="M36" s="23" t="s">
        <v>107</v>
      </c>
      <c r="N36" s="21" t="s">
        <v>119</v>
      </c>
      <c r="O36" s="29">
        <v>82500</v>
      </c>
      <c r="P36" s="29">
        <v>0</v>
      </c>
      <c r="Q36" s="21">
        <v>422</v>
      </c>
    </row>
    <row r="37" spans="1:17">
      <c r="B37" s="21" t="s">
        <v>97</v>
      </c>
      <c r="C37" s="22" t="s">
        <v>200</v>
      </c>
      <c r="D37" s="23" t="s">
        <v>99</v>
      </c>
      <c r="E37" s="24" t="s">
        <v>201</v>
      </c>
      <c r="F37" s="21" t="s">
        <v>209</v>
      </c>
      <c r="G37" s="25" t="s">
        <v>210</v>
      </c>
      <c r="H37" s="37">
        <v>960</v>
      </c>
      <c r="I37" s="24" t="s">
        <v>173</v>
      </c>
      <c r="J37" s="28" t="s">
        <v>104</v>
      </c>
      <c r="K37" s="24" t="s">
        <v>105</v>
      </c>
      <c r="L37" s="23" t="s">
        <v>106</v>
      </c>
      <c r="M37" s="23" t="s">
        <v>107</v>
      </c>
      <c r="N37" s="21" t="s">
        <v>123</v>
      </c>
      <c r="O37" s="29">
        <v>300000</v>
      </c>
      <c r="P37" s="29">
        <v>0</v>
      </c>
      <c r="Q37" s="21">
        <v>20</v>
      </c>
    </row>
    <row r="38" spans="1:17">
      <c r="B38" s="21" t="s">
        <v>97</v>
      </c>
      <c r="C38" s="22" t="s">
        <v>200</v>
      </c>
      <c r="D38" s="23" t="s">
        <v>99</v>
      </c>
      <c r="E38" s="23" t="s">
        <v>211</v>
      </c>
      <c r="F38" s="35" t="s">
        <v>212</v>
      </c>
      <c r="G38" s="35" t="s">
        <v>213</v>
      </c>
      <c r="H38" s="36">
        <f t="shared" ref="H38:H50" si="0">60*Q38</f>
        <v>5040</v>
      </c>
      <c r="I38" s="28" t="s">
        <v>103</v>
      </c>
      <c r="J38" s="28" t="s">
        <v>104</v>
      </c>
      <c r="K38" s="23" t="s">
        <v>105</v>
      </c>
      <c r="L38" s="23" t="s">
        <v>106</v>
      </c>
      <c r="M38" s="23" t="s">
        <v>214</v>
      </c>
      <c r="N38" s="21" t="s">
        <v>123</v>
      </c>
      <c r="O38" s="29">
        <v>200000</v>
      </c>
      <c r="P38" s="29">
        <v>200000</v>
      </c>
      <c r="Q38" s="21">
        <v>84</v>
      </c>
    </row>
    <row r="39" spans="1:17">
      <c r="A39" t="s">
        <v>146</v>
      </c>
      <c r="B39" s="21" t="s">
        <v>114</v>
      </c>
      <c r="C39" s="22" t="s">
        <v>215</v>
      </c>
      <c r="D39" s="23" t="s">
        <v>216</v>
      </c>
      <c r="E39" s="23" t="s">
        <v>100</v>
      </c>
      <c r="F39" s="35" t="s">
        <v>217</v>
      </c>
      <c r="G39" s="35" t="s">
        <v>218</v>
      </c>
      <c r="H39" s="36">
        <f t="shared" si="0"/>
        <v>1440</v>
      </c>
      <c r="I39" s="36">
        <v>110</v>
      </c>
      <c r="J39" s="36" t="s">
        <v>219</v>
      </c>
      <c r="K39" s="23" t="s">
        <v>220</v>
      </c>
      <c r="L39" s="23" t="s">
        <v>221</v>
      </c>
      <c r="M39" s="23"/>
      <c r="N39" s="21" t="s">
        <v>119</v>
      </c>
      <c r="O39" s="29">
        <v>1000000</v>
      </c>
      <c r="P39" s="29">
        <v>462910</v>
      </c>
      <c r="Q39" s="21">
        <v>24</v>
      </c>
    </row>
    <row r="40" spans="1:17">
      <c r="B40" s="21" t="s">
        <v>114</v>
      </c>
      <c r="C40" s="21" t="s">
        <v>222</v>
      </c>
      <c r="D40" s="23" t="s">
        <v>216</v>
      </c>
      <c r="E40" s="23" t="s">
        <v>100</v>
      </c>
      <c r="F40" s="35" t="s">
        <v>223</v>
      </c>
      <c r="G40" s="35" t="s">
        <v>224</v>
      </c>
      <c r="H40" s="36">
        <f t="shared" si="0"/>
        <v>180</v>
      </c>
      <c r="I40" s="36">
        <v>90</v>
      </c>
      <c r="J40" s="36" t="s">
        <v>225</v>
      </c>
      <c r="K40" s="23" t="s">
        <v>226</v>
      </c>
      <c r="L40" s="23"/>
      <c r="M40" s="23"/>
      <c r="N40" s="21" t="s">
        <v>112</v>
      </c>
      <c r="O40" s="29">
        <v>300000</v>
      </c>
      <c r="P40" s="29">
        <v>0</v>
      </c>
      <c r="Q40" s="21">
        <v>3</v>
      </c>
    </row>
    <row r="41" spans="1:17">
      <c r="A41" t="s">
        <v>176</v>
      </c>
      <c r="B41" s="21" t="s">
        <v>134</v>
      </c>
      <c r="C41" s="21" t="s">
        <v>170</v>
      </c>
      <c r="D41" s="23" t="s">
        <v>216</v>
      </c>
      <c r="E41" s="23" t="s">
        <v>100</v>
      </c>
      <c r="F41" s="35" t="s">
        <v>227</v>
      </c>
      <c r="G41" s="35" t="s">
        <v>228</v>
      </c>
      <c r="H41" s="36">
        <f t="shared" si="0"/>
        <v>240</v>
      </c>
      <c r="I41" s="36">
        <v>120</v>
      </c>
      <c r="J41" s="28" t="s">
        <v>104</v>
      </c>
      <c r="K41" s="23" t="s">
        <v>105</v>
      </c>
      <c r="L41" s="23" t="s">
        <v>229</v>
      </c>
      <c r="M41" s="23"/>
      <c r="N41" s="21" t="s">
        <v>123</v>
      </c>
      <c r="O41" s="29">
        <v>220000</v>
      </c>
      <c r="P41" s="29">
        <v>220000</v>
      </c>
      <c r="Q41" s="21">
        <v>4</v>
      </c>
    </row>
    <row r="42" spans="1:17">
      <c r="A42" t="s">
        <v>96</v>
      </c>
      <c r="B42" s="21" t="s">
        <v>97</v>
      </c>
      <c r="C42" s="22" t="s">
        <v>230</v>
      </c>
      <c r="D42" s="23" t="s">
        <v>216</v>
      </c>
      <c r="E42" s="23" t="s">
        <v>100</v>
      </c>
      <c r="F42" s="35" t="s">
        <v>231</v>
      </c>
      <c r="G42" s="35" t="s">
        <v>232</v>
      </c>
      <c r="H42" s="36">
        <f t="shared" si="0"/>
        <v>960</v>
      </c>
      <c r="I42" s="36">
        <v>0</v>
      </c>
      <c r="J42" s="28" t="s">
        <v>104</v>
      </c>
      <c r="K42" s="23" t="s">
        <v>105</v>
      </c>
      <c r="L42" s="23" t="s">
        <v>106</v>
      </c>
      <c r="M42" s="23" t="s">
        <v>214</v>
      </c>
      <c r="N42" s="21" t="s">
        <v>123</v>
      </c>
      <c r="O42" s="29">
        <v>1320000</v>
      </c>
      <c r="P42" s="29">
        <v>1319894</v>
      </c>
      <c r="Q42" s="21">
        <v>16</v>
      </c>
    </row>
    <row r="43" spans="1:17">
      <c r="A43" t="s">
        <v>96</v>
      </c>
      <c r="B43" s="21" t="s">
        <v>97</v>
      </c>
      <c r="C43" s="22" t="s">
        <v>230</v>
      </c>
      <c r="D43" s="23" t="s">
        <v>216</v>
      </c>
      <c r="E43" s="23" t="s">
        <v>100</v>
      </c>
      <c r="F43" s="35" t="s">
        <v>233</v>
      </c>
      <c r="G43" s="35" t="s">
        <v>234</v>
      </c>
      <c r="H43" s="36">
        <f t="shared" si="0"/>
        <v>960</v>
      </c>
      <c r="I43" s="36">
        <v>52</v>
      </c>
      <c r="J43" s="28" t="s">
        <v>104</v>
      </c>
      <c r="K43" s="23" t="s">
        <v>105</v>
      </c>
      <c r="L43" s="23" t="s">
        <v>106</v>
      </c>
      <c r="M43" s="23" t="s">
        <v>235</v>
      </c>
      <c r="N43" s="21" t="s">
        <v>123</v>
      </c>
      <c r="O43" s="29">
        <v>817592</v>
      </c>
      <c r="P43" s="29">
        <v>817592</v>
      </c>
      <c r="Q43" s="21">
        <v>16</v>
      </c>
    </row>
    <row r="44" spans="1:17">
      <c r="B44" s="21" t="s">
        <v>97</v>
      </c>
      <c r="C44" s="22" t="s">
        <v>230</v>
      </c>
      <c r="D44" s="23" t="s">
        <v>216</v>
      </c>
      <c r="E44" s="23" t="s">
        <v>100</v>
      </c>
      <c r="F44" s="35" t="s">
        <v>236</v>
      </c>
      <c r="G44" s="35" t="s">
        <v>224</v>
      </c>
      <c r="H44" s="36">
        <f t="shared" si="0"/>
        <v>90</v>
      </c>
      <c r="I44" s="36">
        <v>65</v>
      </c>
      <c r="J44" s="36" t="s">
        <v>225</v>
      </c>
      <c r="K44" s="23" t="s">
        <v>237</v>
      </c>
      <c r="L44" s="23" t="s">
        <v>238</v>
      </c>
      <c r="M44" s="23"/>
      <c r="N44" s="21" t="s">
        <v>123</v>
      </c>
      <c r="O44" s="29">
        <v>0</v>
      </c>
      <c r="P44" s="29">
        <v>0</v>
      </c>
      <c r="Q44" s="21">
        <v>1.5</v>
      </c>
    </row>
    <row r="45" spans="1:17">
      <c r="B45" s="21" t="s">
        <v>97</v>
      </c>
      <c r="C45" s="22" t="s">
        <v>230</v>
      </c>
      <c r="D45" s="23" t="s">
        <v>216</v>
      </c>
      <c r="E45" s="23" t="s">
        <v>100</v>
      </c>
      <c r="F45" s="38" t="s">
        <v>239</v>
      </c>
      <c r="G45" s="35" t="s">
        <v>240</v>
      </c>
      <c r="H45" s="36">
        <f t="shared" si="0"/>
        <v>90</v>
      </c>
      <c r="I45" s="36">
        <v>132</v>
      </c>
      <c r="J45" s="36" t="s">
        <v>104</v>
      </c>
      <c r="K45" s="23" t="s">
        <v>241</v>
      </c>
      <c r="L45" s="23" t="s">
        <v>242</v>
      </c>
      <c r="M45" s="23" t="s">
        <v>243</v>
      </c>
      <c r="N45" s="21" t="s">
        <v>123</v>
      </c>
      <c r="O45" s="29">
        <v>0</v>
      </c>
      <c r="P45" s="29">
        <v>0</v>
      </c>
      <c r="Q45" s="21">
        <v>1.5</v>
      </c>
    </row>
    <row r="46" spans="1:17">
      <c r="A46" t="s">
        <v>130</v>
      </c>
      <c r="B46" s="21" t="s">
        <v>97</v>
      </c>
      <c r="C46" s="21" t="s">
        <v>139</v>
      </c>
      <c r="D46" s="23" t="s">
        <v>216</v>
      </c>
      <c r="E46" s="23" t="s">
        <v>100</v>
      </c>
      <c r="F46" s="35" t="s">
        <v>244</v>
      </c>
      <c r="G46" s="35" t="s">
        <v>245</v>
      </c>
      <c r="H46" s="36">
        <f t="shared" si="0"/>
        <v>1440</v>
      </c>
      <c r="I46" s="36">
        <v>82</v>
      </c>
      <c r="J46" s="36" t="s">
        <v>104</v>
      </c>
      <c r="K46" s="23" t="s">
        <v>241</v>
      </c>
      <c r="L46" s="23" t="s">
        <v>242</v>
      </c>
      <c r="M46" s="23" t="s">
        <v>243</v>
      </c>
      <c r="N46" s="21" t="s">
        <v>119</v>
      </c>
      <c r="O46" s="29">
        <v>680000</v>
      </c>
      <c r="P46" s="29">
        <v>650000</v>
      </c>
      <c r="Q46" s="21">
        <v>24</v>
      </c>
    </row>
    <row r="47" spans="1:17">
      <c r="B47" s="21" t="s">
        <v>246</v>
      </c>
      <c r="C47" s="22" t="s">
        <v>247</v>
      </c>
      <c r="D47" s="23" t="s">
        <v>216</v>
      </c>
      <c r="E47" s="23" t="s">
        <v>100</v>
      </c>
      <c r="F47" s="35" t="s">
        <v>248</v>
      </c>
      <c r="G47" s="35" t="s">
        <v>249</v>
      </c>
      <c r="H47" s="36">
        <f t="shared" si="0"/>
        <v>480</v>
      </c>
      <c r="I47" s="36">
        <v>14</v>
      </c>
      <c r="J47" s="36" t="s">
        <v>250</v>
      </c>
      <c r="K47" s="23" t="s">
        <v>251</v>
      </c>
      <c r="L47" s="23" t="s">
        <v>252</v>
      </c>
      <c r="M47" s="23"/>
      <c r="N47" s="21" t="s">
        <v>123</v>
      </c>
      <c r="O47" s="29">
        <v>40000</v>
      </c>
      <c r="P47" s="29">
        <v>40000</v>
      </c>
      <c r="Q47" s="21">
        <v>8</v>
      </c>
    </row>
    <row r="48" spans="1:17">
      <c r="B48" s="21" t="s">
        <v>246</v>
      </c>
      <c r="C48" s="22" t="s">
        <v>247</v>
      </c>
      <c r="D48" s="23" t="s">
        <v>216</v>
      </c>
      <c r="E48" s="23" t="s">
        <v>100</v>
      </c>
      <c r="F48" s="35" t="s">
        <v>253</v>
      </c>
      <c r="G48" s="35" t="s">
        <v>254</v>
      </c>
      <c r="H48" s="36">
        <f t="shared" si="0"/>
        <v>480</v>
      </c>
      <c r="I48" s="36">
        <v>7</v>
      </c>
      <c r="J48" s="36" t="s">
        <v>250</v>
      </c>
      <c r="K48" s="23" t="s">
        <v>251</v>
      </c>
      <c r="L48" s="23" t="s">
        <v>252</v>
      </c>
      <c r="M48" s="23"/>
      <c r="N48" s="21" t="s">
        <v>123</v>
      </c>
      <c r="O48" s="29">
        <v>40000</v>
      </c>
      <c r="P48" s="29">
        <v>40000</v>
      </c>
      <c r="Q48" s="21">
        <v>8</v>
      </c>
    </row>
    <row r="49" spans="1:17">
      <c r="B49" s="21" t="s">
        <v>246</v>
      </c>
      <c r="C49" s="22" t="s">
        <v>247</v>
      </c>
      <c r="D49" s="23" t="s">
        <v>216</v>
      </c>
      <c r="E49" s="23" t="s">
        <v>100</v>
      </c>
      <c r="F49" s="35" t="s">
        <v>255</v>
      </c>
      <c r="G49" s="35" t="s">
        <v>256</v>
      </c>
      <c r="H49" s="36">
        <f t="shared" si="0"/>
        <v>2040</v>
      </c>
      <c r="I49" s="36">
        <v>0</v>
      </c>
      <c r="J49" s="36" t="s">
        <v>104</v>
      </c>
      <c r="K49" s="23" t="s">
        <v>241</v>
      </c>
      <c r="L49" s="23" t="s">
        <v>242</v>
      </c>
      <c r="M49" s="23" t="s">
        <v>243</v>
      </c>
      <c r="N49" s="21" t="s">
        <v>123</v>
      </c>
      <c r="O49" s="29">
        <v>600000</v>
      </c>
      <c r="P49" s="29">
        <v>516820</v>
      </c>
      <c r="Q49" s="21">
        <v>34</v>
      </c>
    </row>
    <row r="50" spans="1:17">
      <c r="B50" s="21" t="s">
        <v>246</v>
      </c>
      <c r="C50" s="22" t="s">
        <v>247</v>
      </c>
      <c r="D50" s="23" t="s">
        <v>216</v>
      </c>
      <c r="E50" s="23" t="s">
        <v>100</v>
      </c>
      <c r="F50" s="38" t="s">
        <v>257</v>
      </c>
      <c r="G50" s="35" t="s">
        <v>258</v>
      </c>
      <c r="H50" s="36">
        <f t="shared" si="0"/>
        <v>1440</v>
      </c>
      <c r="I50" s="36">
        <v>119</v>
      </c>
      <c r="J50" s="36" t="s">
        <v>225</v>
      </c>
      <c r="K50" s="23" t="s">
        <v>237</v>
      </c>
      <c r="L50" s="23" t="s">
        <v>259</v>
      </c>
      <c r="M50" s="23"/>
      <c r="N50" s="21" t="s">
        <v>123</v>
      </c>
      <c r="O50" s="29">
        <v>296000</v>
      </c>
      <c r="P50" s="29">
        <v>379000</v>
      </c>
      <c r="Q50" s="21">
        <v>24</v>
      </c>
    </row>
    <row r="51" spans="1:17">
      <c r="B51" s="21" t="s">
        <v>246</v>
      </c>
      <c r="C51" s="22" t="s">
        <v>247</v>
      </c>
      <c r="D51" s="24" t="s">
        <v>216</v>
      </c>
      <c r="E51" s="24" t="s">
        <v>100</v>
      </c>
      <c r="F51" s="39" t="s">
        <v>260</v>
      </c>
      <c r="G51" s="21" t="s">
        <v>261</v>
      </c>
      <c r="H51" s="40">
        <v>40</v>
      </c>
      <c r="I51" s="41">
        <v>150</v>
      </c>
      <c r="J51" s="28" t="s">
        <v>104</v>
      </c>
      <c r="K51" s="30" t="s">
        <v>105</v>
      </c>
      <c r="L51" s="30" t="s">
        <v>262</v>
      </c>
      <c r="M51" s="30" t="s">
        <v>263</v>
      </c>
      <c r="N51" s="21" t="s">
        <v>119</v>
      </c>
      <c r="O51" s="29">
        <v>171000</v>
      </c>
      <c r="P51" s="29">
        <v>0</v>
      </c>
      <c r="Q51" s="21">
        <v>24</v>
      </c>
    </row>
    <row r="52" spans="1:17">
      <c r="B52" s="21" t="s">
        <v>246</v>
      </c>
      <c r="C52" s="22" t="s">
        <v>247</v>
      </c>
      <c r="D52" s="24" t="s">
        <v>216</v>
      </c>
      <c r="E52" s="24" t="s">
        <v>100</v>
      </c>
      <c r="F52" s="39" t="s">
        <v>264</v>
      </c>
      <c r="G52" s="21" t="s">
        <v>261</v>
      </c>
      <c r="H52" s="40">
        <v>40</v>
      </c>
      <c r="I52" s="41">
        <v>150</v>
      </c>
      <c r="J52" s="28" t="s">
        <v>104</v>
      </c>
      <c r="K52" s="30" t="s">
        <v>105</v>
      </c>
      <c r="L52" s="30" t="s">
        <v>262</v>
      </c>
      <c r="M52" s="30" t="s">
        <v>263</v>
      </c>
      <c r="N52" s="21" t="s">
        <v>123</v>
      </c>
      <c r="O52" s="29">
        <v>462000</v>
      </c>
      <c r="P52" s="29">
        <v>462000</v>
      </c>
      <c r="Q52" s="21">
        <v>24</v>
      </c>
    </row>
    <row r="53" spans="1:17">
      <c r="B53" s="21" t="s">
        <v>246</v>
      </c>
      <c r="C53" s="22" t="s">
        <v>247</v>
      </c>
      <c r="D53" s="24" t="s">
        <v>216</v>
      </c>
      <c r="E53" s="24" t="s">
        <v>100</v>
      </c>
      <c r="F53" s="39" t="s">
        <v>265</v>
      </c>
      <c r="G53" s="21" t="s">
        <v>261</v>
      </c>
      <c r="H53" s="40">
        <v>40</v>
      </c>
      <c r="I53" s="41">
        <v>200</v>
      </c>
      <c r="J53" s="28" t="s">
        <v>104</v>
      </c>
      <c r="K53" s="30" t="s">
        <v>105</v>
      </c>
      <c r="L53" s="30" t="s">
        <v>262</v>
      </c>
      <c r="M53" s="30" t="s">
        <v>263</v>
      </c>
      <c r="N53" s="21" t="s">
        <v>123</v>
      </c>
      <c r="O53" s="29">
        <v>236000</v>
      </c>
      <c r="P53" s="29">
        <v>236000</v>
      </c>
      <c r="Q53" s="21">
        <v>34</v>
      </c>
    </row>
    <row r="54" spans="1:17">
      <c r="B54" s="21" t="s">
        <v>246</v>
      </c>
      <c r="C54" s="22" t="s">
        <v>247</v>
      </c>
      <c r="D54" s="23" t="s">
        <v>216</v>
      </c>
      <c r="E54" s="23" t="s">
        <v>100</v>
      </c>
      <c r="F54" s="35" t="s">
        <v>266</v>
      </c>
      <c r="G54" s="35" t="s">
        <v>267</v>
      </c>
      <c r="H54" s="36">
        <f>60*Q54</f>
        <v>420</v>
      </c>
      <c r="I54" s="36">
        <v>22</v>
      </c>
      <c r="J54" s="36" t="s">
        <v>225</v>
      </c>
      <c r="K54" s="23" t="s">
        <v>237</v>
      </c>
      <c r="L54" s="23"/>
      <c r="M54" s="23"/>
      <c r="N54" s="21" t="s">
        <v>119</v>
      </c>
      <c r="O54" s="29">
        <v>460000</v>
      </c>
      <c r="P54" s="29">
        <v>531774</v>
      </c>
      <c r="Q54" s="21">
        <v>7</v>
      </c>
    </row>
    <row r="55" spans="1:17">
      <c r="B55" s="21" t="s">
        <v>246</v>
      </c>
      <c r="C55" s="22" t="s">
        <v>247</v>
      </c>
      <c r="D55" s="24" t="s">
        <v>216</v>
      </c>
      <c r="E55" s="24" t="s">
        <v>100</v>
      </c>
      <c r="F55" s="39" t="s">
        <v>268</v>
      </c>
      <c r="G55" s="21" t="s">
        <v>269</v>
      </c>
      <c r="H55" s="40">
        <v>40</v>
      </c>
      <c r="I55" s="41">
        <v>30</v>
      </c>
      <c r="J55" s="28" t="s">
        <v>104</v>
      </c>
      <c r="K55" s="30" t="s">
        <v>105</v>
      </c>
      <c r="L55" s="30" t="s">
        <v>262</v>
      </c>
      <c r="M55" s="30" t="s">
        <v>263</v>
      </c>
      <c r="N55" s="21" t="s">
        <v>123</v>
      </c>
      <c r="O55" s="29">
        <v>1166500</v>
      </c>
      <c r="P55" s="29">
        <v>449700</v>
      </c>
      <c r="Q55" s="21">
        <v>21</v>
      </c>
    </row>
    <row r="56" spans="1:17">
      <c r="B56" s="21" t="s">
        <v>246</v>
      </c>
      <c r="C56" s="22" t="s">
        <v>247</v>
      </c>
      <c r="D56" s="23" t="s">
        <v>216</v>
      </c>
      <c r="E56" s="23" t="s">
        <v>100</v>
      </c>
      <c r="F56" s="35" t="s">
        <v>270</v>
      </c>
      <c r="G56" s="35" t="s">
        <v>271</v>
      </c>
      <c r="H56" s="36">
        <f t="shared" ref="H56:H75" si="1">60*Q56</f>
        <v>1680</v>
      </c>
      <c r="I56" s="36">
        <v>47</v>
      </c>
      <c r="J56" s="36" t="s">
        <v>104</v>
      </c>
      <c r="K56" s="23" t="s">
        <v>241</v>
      </c>
      <c r="L56" s="23" t="s">
        <v>272</v>
      </c>
      <c r="M56" s="23"/>
      <c r="N56" s="21" t="s">
        <v>112</v>
      </c>
      <c r="O56" s="29">
        <v>90000</v>
      </c>
      <c r="P56" s="29">
        <v>90000</v>
      </c>
      <c r="Q56" s="21">
        <v>28</v>
      </c>
    </row>
    <row r="57" spans="1:17">
      <c r="B57" s="21" t="s">
        <v>246</v>
      </c>
      <c r="C57" s="22" t="s">
        <v>247</v>
      </c>
      <c r="D57" s="23" t="s">
        <v>216</v>
      </c>
      <c r="E57" s="23" t="s">
        <v>100</v>
      </c>
      <c r="F57" s="35" t="s">
        <v>273</v>
      </c>
      <c r="G57" s="35" t="s">
        <v>274</v>
      </c>
      <c r="H57" s="36">
        <f t="shared" si="1"/>
        <v>1680</v>
      </c>
      <c r="I57" s="36">
        <v>68</v>
      </c>
      <c r="J57" s="36" t="s">
        <v>250</v>
      </c>
      <c r="K57" s="23" t="s">
        <v>275</v>
      </c>
      <c r="L57" s="23" t="s">
        <v>129</v>
      </c>
      <c r="M57" s="23"/>
      <c r="N57" s="21" t="s">
        <v>112</v>
      </c>
      <c r="O57" s="29">
        <v>90000</v>
      </c>
      <c r="P57" s="29">
        <v>90000</v>
      </c>
      <c r="Q57" s="21">
        <v>28</v>
      </c>
    </row>
    <row r="58" spans="1:17">
      <c r="B58" s="21" t="s">
        <v>246</v>
      </c>
      <c r="C58" s="22" t="s">
        <v>247</v>
      </c>
      <c r="D58" s="23" t="s">
        <v>216</v>
      </c>
      <c r="E58" s="23" t="s">
        <v>100</v>
      </c>
      <c r="F58" s="35" t="s">
        <v>276</v>
      </c>
      <c r="G58" s="35" t="s">
        <v>277</v>
      </c>
      <c r="H58" s="36">
        <f t="shared" si="1"/>
        <v>1680</v>
      </c>
      <c r="I58" s="36">
        <v>35</v>
      </c>
      <c r="J58" s="36" t="s">
        <v>225</v>
      </c>
      <c r="K58" s="23" t="s">
        <v>237</v>
      </c>
      <c r="L58" s="23"/>
      <c r="M58" s="23"/>
      <c r="N58" s="21" t="s">
        <v>123</v>
      </c>
      <c r="O58" s="29">
        <v>990000</v>
      </c>
      <c r="P58" s="29">
        <v>905130</v>
      </c>
      <c r="Q58" s="21">
        <v>28</v>
      </c>
    </row>
    <row r="59" spans="1:17">
      <c r="A59" t="s">
        <v>278</v>
      </c>
      <c r="B59" s="22" t="s">
        <v>246</v>
      </c>
      <c r="C59" s="21" t="s">
        <v>279</v>
      </c>
      <c r="D59" s="23" t="s">
        <v>216</v>
      </c>
      <c r="E59" s="23" t="s">
        <v>100</v>
      </c>
      <c r="F59" s="35" t="s">
        <v>280</v>
      </c>
      <c r="G59" s="35" t="s">
        <v>256</v>
      </c>
      <c r="H59" s="36">
        <f t="shared" si="1"/>
        <v>960</v>
      </c>
      <c r="I59" s="36">
        <v>0</v>
      </c>
      <c r="J59" s="36" t="s">
        <v>104</v>
      </c>
      <c r="K59" s="23" t="s">
        <v>241</v>
      </c>
      <c r="L59" s="23" t="s">
        <v>242</v>
      </c>
      <c r="M59" s="23" t="s">
        <v>243</v>
      </c>
      <c r="N59" s="21" t="s">
        <v>119</v>
      </c>
      <c r="O59" s="29">
        <v>513700</v>
      </c>
      <c r="P59" s="29">
        <v>301336</v>
      </c>
      <c r="Q59" s="21">
        <v>16</v>
      </c>
    </row>
    <row r="60" spans="1:17">
      <c r="B60" s="22" t="s">
        <v>246</v>
      </c>
      <c r="C60" s="21" t="s">
        <v>281</v>
      </c>
      <c r="D60" s="23" t="s">
        <v>216</v>
      </c>
      <c r="E60" s="23" t="s">
        <v>100</v>
      </c>
      <c r="F60" s="35" t="s">
        <v>282</v>
      </c>
      <c r="G60" s="35" t="s">
        <v>283</v>
      </c>
      <c r="H60" s="36">
        <f t="shared" si="1"/>
        <v>120</v>
      </c>
      <c r="I60" s="36">
        <v>54</v>
      </c>
      <c r="J60" s="36" t="s">
        <v>219</v>
      </c>
      <c r="K60" s="23" t="s">
        <v>284</v>
      </c>
      <c r="L60" s="23" t="s">
        <v>285</v>
      </c>
      <c r="M60" s="23"/>
      <c r="N60" s="21" t="s">
        <v>123</v>
      </c>
      <c r="O60" s="29">
        <v>0</v>
      </c>
      <c r="P60" s="29">
        <v>0</v>
      </c>
      <c r="Q60" s="21">
        <v>2</v>
      </c>
    </row>
    <row r="61" spans="1:17">
      <c r="B61" s="22" t="s">
        <v>246</v>
      </c>
      <c r="C61" s="21" t="s">
        <v>281</v>
      </c>
      <c r="D61" s="23" t="s">
        <v>216</v>
      </c>
      <c r="E61" s="23" t="s">
        <v>100</v>
      </c>
      <c r="F61" s="35" t="s">
        <v>286</v>
      </c>
      <c r="G61" s="35" t="s">
        <v>283</v>
      </c>
      <c r="H61" s="36">
        <f t="shared" si="1"/>
        <v>120</v>
      </c>
      <c r="I61" s="36">
        <v>62</v>
      </c>
      <c r="J61" s="36" t="s">
        <v>127</v>
      </c>
      <c r="K61" s="23" t="s">
        <v>287</v>
      </c>
      <c r="L61" s="23" t="s">
        <v>288</v>
      </c>
      <c r="M61" s="23"/>
      <c r="N61" s="21" t="s">
        <v>123</v>
      </c>
      <c r="O61" s="29">
        <v>0</v>
      </c>
      <c r="P61" s="29">
        <v>0</v>
      </c>
      <c r="Q61" s="21">
        <v>2</v>
      </c>
    </row>
    <row r="62" spans="1:17">
      <c r="B62" s="21" t="s">
        <v>246</v>
      </c>
      <c r="C62" s="22" t="s">
        <v>281</v>
      </c>
      <c r="D62" s="23" t="s">
        <v>216</v>
      </c>
      <c r="E62" s="23" t="s">
        <v>100</v>
      </c>
      <c r="F62" s="35" t="s">
        <v>289</v>
      </c>
      <c r="G62" s="35" t="s">
        <v>290</v>
      </c>
      <c r="H62" s="36">
        <f t="shared" si="1"/>
        <v>960</v>
      </c>
      <c r="I62" s="36">
        <v>100</v>
      </c>
      <c r="J62" s="36" t="s">
        <v>250</v>
      </c>
      <c r="K62" s="23" t="s">
        <v>251</v>
      </c>
      <c r="L62" s="23" t="s">
        <v>252</v>
      </c>
      <c r="M62" s="23"/>
      <c r="N62" s="21" t="s">
        <v>123</v>
      </c>
      <c r="O62" s="29">
        <v>132000</v>
      </c>
      <c r="P62" s="29">
        <v>0</v>
      </c>
      <c r="Q62" s="21">
        <v>16</v>
      </c>
    </row>
    <row r="63" spans="1:17">
      <c r="A63" t="s">
        <v>291</v>
      </c>
      <c r="B63" s="21" t="s">
        <v>246</v>
      </c>
      <c r="C63" s="22" t="s">
        <v>292</v>
      </c>
      <c r="D63" s="23" t="s">
        <v>216</v>
      </c>
      <c r="E63" s="23" t="s">
        <v>100</v>
      </c>
      <c r="F63" s="35" t="s">
        <v>293</v>
      </c>
      <c r="G63" s="35" t="s">
        <v>294</v>
      </c>
      <c r="H63" s="36">
        <f t="shared" si="1"/>
        <v>1620</v>
      </c>
      <c r="I63" s="36">
        <v>93</v>
      </c>
      <c r="J63" s="36" t="s">
        <v>225</v>
      </c>
      <c r="K63" s="23" t="s">
        <v>237</v>
      </c>
      <c r="L63" s="23" t="s">
        <v>295</v>
      </c>
      <c r="M63" s="23"/>
      <c r="N63" s="21" t="s">
        <v>123</v>
      </c>
      <c r="O63" s="29">
        <v>7700000</v>
      </c>
      <c r="P63" s="29">
        <v>6727207</v>
      </c>
      <c r="Q63" s="21">
        <v>27</v>
      </c>
    </row>
    <row r="64" spans="1:17">
      <c r="A64" t="s">
        <v>278</v>
      </c>
      <c r="B64" s="21" t="s">
        <v>246</v>
      </c>
      <c r="C64" s="22" t="s">
        <v>292</v>
      </c>
      <c r="D64" s="23" t="s">
        <v>216</v>
      </c>
      <c r="E64" s="23" t="s">
        <v>100</v>
      </c>
      <c r="F64" s="38" t="s">
        <v>296</v>
      </c>
      <c r="G64" s="35" t="s">
        <v>297</v>
      </c>
      <c r="H64" s="36">
        <f t="shared" si="1"/>
        <v>2400</v>
      </c>
      <c r="I64" s="36">
        <v>30</v>
      </c>
      <c r="J64" s="36" t="s">
        <v>104</v>
      </c>
      <c r="K64" s="23" t="s">
        <v>241</v>
      </c>
      <c r="L64" s="23" t="s">
        <v>298</v>
      </c>
      <c r="M64" s="23"/>
      <c r="N64" s="21" t="s">
        <v>119</v>
      </c>
      <c r="O64" s="29">
        <v>12097800</v>
      </c>
      <c r="P64" s="29">
        <v>1717144</v>
      </c>
      <c r="Q64" s="21">
        <v>40</v>
      </c>
    </row>
    <row r="65" spans="1:17">
      <c r="B65" s="21" t="s">
        <v>246</v>
      </c>
      <c r="C65" s="22" t="s">
        <v>292</v>
      </c>
      <c r="D65" s="23" t="s">
        <v>216</v>
      </c>
      <c r="E65" s="23" t="s">
        <v>100</v>
      </c>
      <c r="F65" s="35" t="s">
        <v>299</v>
      </c>
      <c r="G65" s="35" t="s">
        <v>300</v>
      </c>
      <c r="H65" s="36">
        <f t="shared" si="1"/>
        <v>120</v>
      </c>
      <c r="I65" s="36">
        <v>60</v>
      </c>
      <c r="J65" s="36" t="s">
        <v>104</v>
      </c>
      <c r="K65" s="23" t="s">
        <v>241</v>
      </c>
      <c r="L65" s="23" t="s">
        <v>301</v>
      </c>
      <c r="M65" s="23"/>
      <c r="N65" s="21" t="s">
        <v>123</v>
      </c>
      <c r="O65" s="29">
        <v>0</v>
      </c>
      <c r="P65" s="29">
        <v>0</v>
      </c>
      <c r="Q65" s="21">
        <v>2</v>
      </c>
    </row>
    <row r="66" spans="1:17">
      <c r="A66" t="s">
        <v>291</v>
      </c>
      <c r="B66" s="21" t="s">
        <v>246</v>
      </c>
      <c r="C66" s="22" t="s">
        <v>292</v>
      </c>
      <c r="D66" s="23" t="s">
        <v>216</v>
      </c>
      <c r="E66" s="23" t="s">
        <v>100</v>
      </c>
      <c r="F66" s="35" t="s">
        <v>302</v>
      </c>
      <c r="G66" s="35" t="s">
        <v>303</v>
      </c>
      <c r="H66" s="36">
        <f t="shared" si="1"/>
        <v>60</v>
      </c>
      <c r="I66" s="36">
        <v>19</v>
      </c>
      <c r="J66" s="36" t="s">
        <v>104</v>
      </c>
      <c r="K66" s="23" t="s">
        <v>241</v>
      </c>
      <c r="L66" s="23" t="s">
        <v>298</v>
      </c>
      <c r="M66" s="23"/>
      <c r="N66" s="21" t="s">
        <v>123</v>
      </c>
      <c r="O66" s="29">
        <v>0</v>
      </c>
      <c r="P66" s="29">
        <v>0</v>
      </c>
      <c r="Q66" s="21">
        <v>1</v>
      </c>
    </row>
    <row r="67" spans="1:17">
      <c r="A67" t="s">
        <v>291</v>
      </c>
      <c r="B67" s="21" t="s">
        <v>246</v>
      </c>
      <c r="C67" s="22" t="s">
        <v>292</v>
      </c>
      <c r="D67" s="23" t="s">
        <v>216</v>
      </c>
      <c r="E67" s="23" t="s">
        <v>100</v>
      </c>
      <c r="F67" s="38" t="s">
        <v>304</v>
      </c>
      <c r="G67" s="35" t="s">
        <v>271</v>
      </c>
      <c r="H67" s="36">
        <f t="shared" si="1"/>
        <v>960</v>
      </c>
      <c r="I67" s="36">
        <v>0</v>
      </c>
      <c r="J67" s="36" t="s">
        <v>104</v>
      </c>
      <c r="K67" s="23" t="s">
        <v>241</v>
      </c>
      <c r="L67" s="23" t="s">
        <v>298</v>
      </c>
      <c r="M67" s="23"/>
      <c r="N67" s="21" t="s">
        <v>123</v>
      </c>
      <c r="O67" s="29">
        <v>0</v>
      </c>
      <c r="P67" s="29">
        <v>0</v>
      </c>
      <c r="Q67" s="21">
        <v>16</v>
      </c>
    </row>
    <row r="68" spans="1:17">
      <c r="A68" t="s">
        <v>278</v>
      </c>
      <c r="B68" s="21" t="s">
        <v>246</v>
      </c>
      <c r="C68" s="22" t="s">
        <v>292</v>
      </c>
      <c r="D68" s="23" t="s">
        <v>216</v>
      </c>
      <c r="E68" s="23" t="s">
        <v>100</v>
      </c>
      <c r="F68" s="38" t="s">
        <v>305</v>
      </c>
      <c r="G68" s="35" t="s">
        <v>271</v>
      </c>
      <c r="H68" s="36">
        <f t="shared" si="1"/>
        <v>1800</v>
      </c>
      <c r="I68" s="36">
        <v>0</v>
      </c>
      <c r="J68" s="36" t="s">
        <v>104</v>
      </c>
      <c r="K68" s="23" t="s">
        <v>241</v>
      </c>
      <c r="L68" s="23" t="s">
        <v>298</v>
      </c>
      <c r="M68" s="23"/>
      <c r="N68" s="21" t="s">
        <v>123</v>
      </c>
      <c r="O68" s="29">
        <v>11000000</v>
      </c>
      <c r="P68" s="29">
        <v>11186242</v>
      </c>
      <c r="Q68" s="21">
        <v>30</v>
      </c>
    </row>
    <row r="69" spans="1:17">
      <c r="B69" s="22" t="s">
        <v>246</v>
      </c>
      <c r="C69" s="22" t="s">
        <v>292</v>
      </c>
      <c r="D69" s="23" t="s">
        <v>216</v>
      </c>
      <c r="E69" s="23" t="s">
        <v>100</v>
      </c>
      <c r="F69" s="38" t="s">
        <v>306</v>
      </c>
      <c r="G69" s="35" t="s">
        <v>307</v>
      </c>
      <c r="H69" s="36">
        <f t="shared" si="1"/>
        <v>19200</v>
      </c>
      <c r="I69" s="36">
        <v>11</v>
      </c>
      <c r="J69" s="36" t="s">
        <v>104</v>
      </c>
      <c r="K69" s="23" t="s">
        <v>241</v>
      </c>
      <c r="L69" s="23" t="s">
        <v>298</v>
      </c>
      <c r="M69" s="23"/>
      <c r="N69" s="21" t="s">
        <v>123</v>
      </c>
      <c r="O69" s="29">
        <v>55440000</v>
      </c>
      <c r="P69" s="29">
        <v>52022262</v>
      </c>
      <c r="Q69" s="21">
        <v>320</v>
      </c>
    </row>
    <row r="70" spans="1:17">
      <c r="A70" t="s">
        <v>308</v>
      </c>
      <c r="B70" s="21" t="s">
        <v>246</v>
      </c>
      <c r="C70" s="22" t="s">
        <v>292</v>
      </c>
      <c r="D70" s="23" t="s">
        <v>216</v>
      </c>
      <c r="E70" s="23" t="s">
        <v>100</v>
      </c>
      <c r="F70" s="35" t="s">
        <v>309</v>
      </c>
      <c r="G70" s="35" t="s">
        <v>310</v>
      </c>
      <c r="H70" s="36">
        <f t="shared" si="1"/>
        <v>960</v>
      </c>
      <c r="I70" s="36">
        <v>21</v>
      </c>
      <c r="J70" s="36" t="s">
        <v>104</v>
      </c>
      <c r="K70" s="23" t="s">
        <v>241</v>
      </c>
      <c r="L70" s="23" t="s">
        <v>298</v>
      </c>
      <c r="M70" s="23"/>
      <c r="N70" s="21" t="s">
        <v>123</v>
      </c>
      <c r="O70" s="29">
        <v>1900000</v>
      </c>
      <c r="P70" s="29">
        <v>1018390</v>
      </c>
      <c r="Q70" s="21">
        <v>16</v>
      </c>
    </row>
    <row r="71" spans="1:17">
      <c r="A71" t="s">
        <v>308</v>
      </c>
      <c r="B71" s="21" t="s">
        <v>246</v>
      </c>
      <c r="C71" s="22" t="s">
        <v>292</v>
      </c>
      <c r="D71" s="23" t="s">
        <v>216</v>
      </c>
      <c r="E71" s="23" t="s">
        <v>100</v>
      </c>
      <c r="F71" s="35" t="s">
        <v>311</v>
      </c>
      <c r="G71" s="35" t="s">
        <v>312</v>
      </c>
      <c r="H71" s="36">
        <f t="shared" si="1"/>
        <v>960</v>
      </c>
      <c r="I71" s="36">
        <v>16</v>
      </c>
      <c r="J71" s="36" t="s">
        <v>104</v>
      </c>
      <c r="K71" s="23" t="s">
        <v>241</v>
      </c>
      <c r="L71" s="23" t="s">
        <v>298</v>
      </c>
      <c r="M71" s="23"/>
      <c r="N71" s="21" t="s">
        <v>123</v>
      </c>
      <c r="O71" s="29">
        <v>215000</v>
      </c>
      <c r="P71" s="29">
        <v>213600</v>
      </c>
      <c r="Q71" s="21">
        <v>16</v>
      </c>
    </row>
    <row r="72" spans="1:17">
      <c r="A72" s="42" t="s">
        <v>313</v>
      </c>
      <c r="B72" s="21" t="s">
        <v>97</v>
      </c>
      <c r="C72" s="22" t="s">
        <v>314</v>
      </c>
      <c r="D72" s="23" t="s">
        <v>216</v>
      </c>
      <c r="E72" s="23" t="s">
        <v>100</v>
      </c>
      <c r="F72" s="35" t="s">
        <v>315</v>
      </c>
      <c r="G72" s="35" t="s">
        <v>316</v>
      </c>
      <c r="H72" s="36">
        <f t="shared" si="1"/>
        <v>180</v>
      </c>
      <c r="I72" s="36">
        <v>9</v>
      </c>
      <c r="J72" s="36" t="s">
        <v>219</v>
      </c>
      <c r="K72" s="23" t="s">
        <v>317</v>
      </c>
      <c r="L72" s="23" t="s">
        <v>318</v>
      </c>
      <c r="M72" s="23"/>
      <c r="N72" s="21" t="s">
        <v>119</v>
      </c>
      <c r="O72" s="29">
        <v>90000</v>
      </c>
      <c r="P72" s="29">
        <v>81819</v>
      </c>
      <c r="Q72" s="21">
        <v>3</v>
      </c>
    </row>
    <row r="73" spans="1:17">
      <c r="A73" t="s">
        <v>176</v>
      </c>
      <c r="B73" s="21" t="s">
        <v>134</v>
      </c>
      <c r="C73" s="21" t="s">
        <v>319</v>
      </c>
      <c r="D73" s="23" t="s">
        <v>216</v>
      </c>
      <c r="E73" s="23" t="s">
        <v>100</v>
      </c>
      <c r="F73" s="35" t="s">
        <v>320</v>
      </c>
      <c r="G73" s="35" t="s">
        <v>321</v>
      </c>
      <c r="H73" s="36">
        <f t="shared" si="1"/>
        <v>1080</v>
      </c>
      <c r="I73" s="36">
        <v>5</v>
      </c>
      <c r="J73" s="36" t="s">
        <v>104</v>
      </c>
      <c r="K73" s="23" t="s">
        <v>241</v>
      </c>
      <c r="L73" s="23" t="s">
        <v>298</v>
      </c>
      <c r="M73" s="23" t="s">
        <v>322</v>
      </c>
      <c r="N73" s="21" t="s">
        <v>123</v>
      </c>
      <c r="O73" s="29">
        <v>140000</v>
      </c>
      <c r="P73" s="29">
        <v>140000</v>
      </c>
      <c r="Q73" s="21">
        <v>18</v>
      </c>
    </row>
    <row r="74" spans="1:17">
      <c r="A74" t="s">
        <v>323</v>
      </c>
      <c r="B74" s="22" t="s">
        <v>246</v>
      </c>
      <c r="C74" s="21" t="s">
        <v>324</v>
      </c>
      <c r="D74" s="23" t="s">
        <v>216</v>
      </c>
      <c r="E74" s="23" t="s">
        <v>100</v>
      </c>
      <c r="F74" s="38" t="s">
        <v>325</v>
      </c>
      <c r="G74" s="35" t="s">
        <v>321</v>
      </c>
      <c r="H74" s="36">
        <f t="shared" si="1"/>
        <v>480</v>
      </c>
      <c r="I74" s="36">
        <v>7</v>
      </c>
      <c r="J74" s="36" t="s">
        <v>104</v>
      </c>
      <c r="K74" s="23" t="s">
        <v>241</v>
      </c>
      <c r="L74" s="23" t="s">
        <v>298</v>
      </c>
      <c r="M74" s="23" t="s">
        <v>322</v>
      </c>
      <c r="N74" s="21" t="s">
        <v>112</v>
      </c>
      <c r="O74" s="29">
        <v>61000</v>
      </c>
      <c r="P74" s="29">
        <v>59455</v>
      </c>
      <c r="Q74" s="21">
        <v>8</v>
      </c>
    </row>
    <row r="75" spans="1:17">
      <c r="A75" t="s">
        <v>278</v>
      </c>
      <c r="B75" s="21" t="s">
        <v>246</v>
      </c>
      <c r="C75" s="22" t="s">
        <v>326</v>
      </c>
      <c r="D75" s="23" t="s">
        <v>216</v>
      </c>
      <c r="E75" s="23" t="s">
        <v>100</v>
      </c>
      <c r="F75" s="35" t="s">
        <v>327</v>
      </c>
      <c r="G75" s="35" t="s">
        <v>328</v>
      </c>
      <c r="H75" s="36">
        <f t="shared" si="1"/>
        <v>360</v>
      </c>
      <c r="I75" s="36">
        <v>3</v>
      </c>
      <c r="J75" s="36" t="s">
        <v>104</v>
      </c>
      <c r="K75" s="23" t="s">
        <v>241</v>
      </c>
      <c r="L75" s="23" t="s">
        <v>298</v>
      </c>
      <c r="M75" s="23"/>
      <c r="N75" s="21" t="s">
        <v>112</v>
      </c>
      <c r="O75" s="29">
        <v>295000</v>
      </c>
      <c r="P75" s="29">
        <v>95000</v>
      </c>
      <c r="Q75" s="21">
        <v>6</v>
      </c>
    </row>
    <row r="76" spans="1:17">
      <c r="A76" t="s">
        <v>278</v>
      </c>
      <c r="B76" s="22" t="s">
        <v>246</v>
      </c>
      <c r="C76" s="21" t="s">
        <v>326</v>
      </c>
      <c r="D76" s="23" t="s">
        <v>216</v>
      </c>
      <c r="E76" s="23" t="s">
        <v>100</v>
      </c>
      <c r="F76" s="35" t="s">
        <v>329</v>
      </c>
      <c r="G76" s="35" t="s">
        <v>330</v>
      </c>
      <c r="H76" s="36">
        <v>1920</v>
      </c>
      <c r="I76" s="36">
        <v>73</v>
      </c>
      <c r="J76" s="36" t="s">
        <v>250</v>
      </c>
      <c r="K76" s="23" t="s">
        <v>331</v>
      </c>
      <c r="L76" s="23" t="s">
        <v>332</v>
      </c>
      <c r="M76" s="23"/>
      <c r="N76" s="21" t="s">
        <v>123</v>
      </c>
      <c r="O76" s="29">
        <v>9350000</v>
      </c>
      <c r="P76" s="29">
        <v>0</v>
      </c>
      <c r="Q76" s="21">
        <v>12</v>
      </c>
    </row>
    <row r="77" spans="1:17">
      <c r="A77" t="s">
        <v>96</v>
      </c>
      <c r="B77" s="22" t="s">
        <v>246</v>
      </c>
      <c r="C77" s="21" t="s">
        <v>326</v>
      </c>
      <c r="D77" s="23" t="s">
        <v>216</v>
      </c>
      <c r="E77" s="23" t="s">
        <v>100</v>
      </c>
      <c r="F77" s="35" t="s">
        <v>333</v>
      </c>
      <c r="G77" s="35" t="s">
        <v>334</v>
      </c>
      <c r="H77" s="36">
        <f>60*Q77</f>
        <v>480</v>
      </c>
      <c r="I77" s="36">
        <v>14</v>
      </c>
      <c r="J77" s="28" t="s">
        <v>104</v>
      </c>
      <c r="K77" s="23" t="s">
        <v>105</v>
      </c>
      <c r="L77" s="23" t="s">
        <v>106</v>
      </c>
      <c r="M77" s="23" t="s">
        <v>241</v>
      </c>
      <c r="N77" s="21" t="s">
        <v>123</v>
      </c>
      <c r="O77" s="29">
        <v>44000</v>
      </c>
      <c r="P77" s="29">
        <v>44000</v>
      </c>
      <c r="Q77" s="21">
        <v>8</v>
      </c>
    </row>
    <row r="78" spans="1:17">
      <c r="A78" t="s">
        <v>278</v>
      </c>
      <c r="B78" s="22" t="s">
        <v>246</v>
      </c>
      <c r="C78" s="21" t="s">
        <v>335</v>
      </c>
      <c r="D78" s="23" t="s">
        <v>216</v>
      </c>
      <c r="E78" s="23" t="s">
        <v>100</v>
      </c>
      <c r="F78" s="35" t="s">
        <v>336</v>
      </c>
      <c r="G78" s="35" t="s">
        <v>283</v>
      </c>
      <c r="H78" s="36">
        <f>60*Q78</f>
        <v>240</v>
      </c>
      <c r="I78" s="36">
        <v>96</v>
      </c>
      <c r="J78" s="36" t="s">
        <v>127</v>
      </c>
      <c r="K78" s="23" t="s">
        <v>287</v>
      </c>
      <c r="L78" s="23" t="s">
        <v>288</v>
      </c>
      <c r="M78" s="23" t="s">
        <v>337</v>
      </c>
      <c r="N78" s="21" t="s">
        <v>112</v>
      </c>
      <c r="O78" s="29">
        <v>101000</v>
      </c>
      <c r="P78" s="29">
        <v>101000</v>
      </c>
      <c r="Q78" s="21">
        <v>4</v>
      </c>
    </row>
    <row r="79" spans="1:17">
      <c r="A79" t="s">
        <v>278</v>
      </c>
      <c r="B79" s="22" t="s">
        <v>246</v>
      </c>
      <c r="C79" s="21" t="s">
        <v>338</v>
      </c>
      <c r="D79" s="23" t="s">
        <v>216</v>
      </c>
      <c r="E79" s="23" t="s">
        <v>100</v>
      </c>
      <c r="F79" s="35" t="s">
        <v>339</v>
      </c>
      <c r="G79" s="35" t="s">
        <v>340</v>
      </c>
      <c r="H79" s="36">
        <f>60*Q79</f>
        <v>660</v>
      </c>
      <c r="I79" s="36">
        <v>18</v>
      </c>
      <c r="J79" s="36" t="s">
        <v>127</v>
      </c>
      <c r="K79" s="23" t="s">
        <v>287</v>
      </c>
      <c r="L79" s="23" t="s">
        <v>288</v>
      </c>
      <c r="M79" s="23" t="s">
        <v>337</v>
      </c>
      <c r="N79" s="21" t="s">
        <v>123</v>
      </c>
      <c r="O79" s="29">
        <v>204000</v>
      </c>
      <c r="P79" s="29">
        <v>164000</v>
      </c>
      <c r="Q79" s="21">
        <v>11</v>
      </c>
    </row>
    <row r="80" spans="1:17">
      <c r="A80" t="s">
        <v>308</v>
      </c>
      <c r="B80" s="22" t="s">
        <v>246</v>
      </c>
      <c r="C80" s="21" t="s">
        <v>341</v>
      </c>
      <c r="D80" s="23" t="s">
        <v>216</v>
      </c>
      <c r="E80" s="23" t="s">
        <v>100</v>
      </c>
      <c r="F80" s="38" t="s">
        <v>342</v>
      </c>
      <c r="G80" s="35" t="s">
        <v>343</v>
      </c>
      <c r="H80" s="36">
        <f>60*32</f>
        <v>1920</v>
      </c>
      <c r="I80" s="36">
        <v>26</v>
      </c>
      <c r="J80" s="36" t="s">
        <v>104</v>
      </c>
      <c r="K80" s="23" t="s">
        <v>241</v>
      </c>
      <c r="L80" s="23" t="s">
        <v>298</v>
      </c>
      <c r="M80" s="23" t="s">
        <v>344</v>
      </c>
      <c r="N80" s="21" t="s">
        <v>123</v>
      </c>
      <c r="O80" s="29">
        <v>0</v>
      </c>
      <c r="P80" s="29">
        <v>0</v>
      </c>
      <c r="Q80" s="21">
        <v>21</v>
      </c>
    </row>
    <row r="81" spans="1:17">
      <c r="A81" t="s">
        <v>291</v>
      </c>
      <c r="B81" s="22" t="s">
        <v>246</v>
      </c>
      <c r="C81" s="21" t="s">
        <v>291</v>
      </c>
      <c r="D81" s="23" t="s">
        <v>216</v>
      </c>
      <c r="E81" s="23" t="s">
        <v>100</v>
      </c>
      <c r="F81" s="35" t="s">
        <v>345</v>
      </c>
      <c r="G81" s="35" t="s">
        <v>343</v>
      </c>
      <c r="H81" s="36">
        <f t="shared" ref="H81:H107" si="2">60*Q81</f>
        <v>240</v>
      </c>
      <c r="I81" s="36">
        <v>0</v>
      </c>
      <c r="J81" s="36" t="s">
        <v>104</v>
      </c>
      <c r="K81" s="23" t="s">
        <v>241</v>
      </c>
      <c r="L81" s="23" t="s">
        <v>298</v>
      </c>
      <c r="M81" s="23" t="s">
        <v>344</v>
      </c>
      <c r="N81" s="21" t="s">
        <v>123</v>
      </c>
      <c r="O81" s="29">
        <v>45000</v>
      </c>
      <c r="P81" s="29">
        <v>0</v>
      </c>
      <c r="Q81" s="21">
        <v>4</v>
      </c>
    </row>
    <row r="82" spans="1:17">
      <c r="A82" t="s">
        <v>291</v>
      </c>
      <c r="B82" s="22" t="s">
        <v>246</v>
      </c>
      <c r="C82" s="21" t="s">
        <v>291</v>
      </c>
      <c r="D82" s="23" t="s">
        <v>216</v>
      </c>
      <c r="E82" s="23" t="s">
        <v>100</v>
      </c>
      <c r="F82" s="35" t="s">
        <v>346</v>
      </c>
      <c r="G82" s="35" t="s">
        <v>247</v>
      </c>
      <c r="H82" s="36">
        <f t="shared" si="2"/>
        <v>420</v>
      </c>
      <c r="I82" s="36">
        <v>0</v>
      </c>
      <c r="J82" s="36" t="s">
        <v>104</v>
      </c>
      <c r="K82" s="23" t="s">
        <v>241</v>
      </c>
      <c r="L82" s="23" t="s">
        <v>298</v>
      </c>
      <c r="M82" s="23"/>
      <c r="N82" s="21" t="s">
        <v>123</v>
      </c>
      <c r="O82" s="29">
        <v>46000</v>
      </c>
      <c r="P82" s="29">
        <v>0</v>
      </c>
      <c r="Q82" s="21">
        <v>7</v>
      </c>
    </row>
    <row r="83" spans="1:17">
      <c r="A83" t="s">
        <v>291</v>
      </c>
      <c r="B83" s="22" t="s">
        <v>246</v>
      </c>
      <c r="C83" s="21" t="s">
        <v>291</v>
      </c>
      <c r="D83" s="23" t="s">
        <v>216</v>
      </c>
      <c r="E83" s="23" t="s">
        <v>100</v>
      </c>
      <c r="F83" s="38" t="s">
        <v>347</v>
      </c>
      <c r="G83" s="35" t="s">
        <v>224</v>
      </c>
      <c r="H83" s="36">
        <f t="shared" si="2"/>
        <v>960</v>
      </c>
      <c r="I83" s="36">
        <v>104</v>
      </c>
      <c r="J83" s="36" t="s">
        <v>225</v>
      </c>
      <c r="K83" s="23" t="s">
        <v>237</v>
      </c>
      <c r="L83" s="23" t="s">
        <v>259</v>
      </c>
      <c r="M83" s="23"/>
      <c r="N83" s="21" t="s">
        <v>123</v>
      </c>
      <c r="O83" s="29">
        <v>160000</v>
      </c>
      <c r="P83" s="29">
        <v>0</v>
      </c>
      <c r="Q83" s="21">
        <v>16</v>
      </c>
    </row>
    <row r="84" spans="1:17">
      <c r="A84" t="s">
        <v>291</v>
      </c>
      <c r="B84" s="22" t="s">
        <v>246</v>
      </c>
      <c r="C84" s="21" t="s">
        <v>291</v>
      </c>
      <c r="D84" s="23" t="s">
        <v>216</v>
      </c>
      <c r="E84" s="23" t="s">
        <v>100</v>
      </c>
      <c r="F84" s="35" t="s">
        <v>348</v>
      </c>
      <c r="G84" s="35" t="s">
        <v>271</v>
      </c>
      <c r="H84" s="36">
        <f t="shared" si="2"/>
        <v>1440</v>
      </c>
      <c r="I84" s="36">
        <v>17</v>
      </c>
      <c r="J84" s="36" t="s">
        <v>104</v>
      </c>
      <c r="K84" s="23" t="s">
        <v>241</v>
      </c>
      <c r="L84" s="23" t="s">
        <v>298</v>
      </c>
      <c r="M84" s="23"/>
      <c r="N84" s="21" t="s">
        <v>123</v>
      </c>
      <c r="O84" s="29">
        <v>366000</v>
      </c>
      <c r="P84" s="29">
        <v>0</v>
      </c>
      <c r="Q84" s="21">
        <v>24</v>
      </c>
    </row>
    <row r="85" spans="1:17">
      <c r="A85" t="s">
        <v>291</v>
      </c>
      <c r="B85" s="22" t="s">
        <v>246</v>
      </c>
      <c r="C85" s="21" t="s">
        <v>349</v>
      </c>
      <c r="D85" s="23" t="s">
        <v>216</v>
      </c>
      <c r="E85" s="23" t="s">
        <v>100</v>
      </c>
      <c r="F85" s="38" t="s">
        <v>350</v>
      </c>
      <c r="G85" s="35" t="s">
        <v>351</v>
      </c>
      <c r="H85" s="36">
        <f t="shared" si="2"/>
        <v>960</v>
      </c>
      <c r="I85" s="36">
        <v>117</v>
      </c>
      <c r="J85" s="36" t="s">
        <v>104</v>
      </c>
      <c r="K85" s="23" t="s">
        <v>241</v>
      </c>
      <c r="L85" s="23" t="s">
        <v>352</v>
      </c>
      <c r="M85" s="23" t="s">
        <v>353</v>
      </c>
      <c r="N85" s="21" t="s">
        <v>123</v>
      </c>
      <c r="O85" s="29">
        <v>0</v>
      </c>
      <c r="P85" s="29">
        <v>0</v>
      </c>
      <c r="Q85" s="21">
        <v>16</v>
      </c>
    </row>
    <row r="86" spans="1:17">
      <c r="A86" t="s">
        <v>308</v>
      </c>
      <c r="B86" s="22" t="s">
        <v>246</v>
      </c>
      <c r="C86" s="21" t="s">
        <v>354</v>
      </c>
      <c r="D86" s="23" t="s">
        <v>216</v>
      </c>
      <c r="E86" s="23" t="s">
        <v>100</v>
      </c>
      <c r="F86" s="38" t="s">
        <v>355</v>
      </c>
      <c r="G86" s="35" t="s">
        <v>224</v>
      </c>
      <c r="H86" s="36">
        <f t="shared" si="2"/>
        <v>360</v>
      </c>
      <c r="I86" s="36">
        <v>33</v>
      </c>
      <c r="J86" s="36" t="s">
        <v>225</v>
      </c>
      <c r="K86" s="23" t="s">
        <v>237</v>
      </c>
      <c r="L86" s="23" t="s">
        <v>259</v>
      </c>
      <c r="M86" s="23"/>
      <c r="N86" s="21" t="s">
        <v>123</v>
      </c>
      <c r="O86" s="29">
        <v>44600</v>
      </c>
      <c r="P86" s="29">
        <v>0</v>
      </c>
      <c r="Q86" s="21">
        <v>6</v>
      </c>
    </row>
    <row r="87" spans="1:17">
      <c r="A87" t="s">
        <v>308</v>
      </c>
      <c r="B87" s="21" t="s">
        <v>246</v>
      </c>
      <c r="C87" s="22" t="s">
        <v>356</v>
      </c>
      <c r="D87" s="23" t="s">
        <v>216</v>
      </c>
      <c r="E87" s="23" t="s">
        <v>100</v>
      </c>
      <c r="F87" s="35" t="s">
        <v>357</v>
      </c>
      <c r="G87" s="35" t="s">
        <v>224</v>
      </c>
      <c r="H87" s="36">
        <f t="shared" si="2"/>
        <v>480</v>
      </c>
      <c r="I87" s="36">
        <v>130</v>
      </c>
      <c r="J87" s="36" t="s">
        <v>225</v>
      </c>
      <c r="K87" s="23" t="s">
        <v>237</v>
      </c>
      <c r="L87" s="23"/>
      <c r="M87" s="23"/>
      <c r="N87" s="21" t="s">
        <v>119</v>
      </c>
      <c r="O87" s="29">
        <v>165000</v>
      </c>
      <c r="P87" s="29">
        <v>0</v>
      </c>
      <c r="Q87" s="21">
        <v>8</v>
      </c>
    </row>
    <row r="88" spans="1:17">
      <c r="A88" t="s">
        <v>308</v>
      </c>
      <c r="B88" s="21" t="s">
        <v>246</v>
      </c>
      <c r="C88" s="22" t="s">
        <v>356</v>
      </c>
      <c r="D88" s="23" t="s">
        <v>216</v>
      </c>
      <c r="E88" s="23" t="s">
        <v>100</v>
      </c>
      <c r="F88" s="38" t="s">
        <v>358</v>
      </c>
      <c r="G88" s="35" t="s">
        <v>359</v>
      </c>
      <c r="H88" s="36">
        <f t="shared" si="2"/>
        <v>240</v>
      </c>
      <c r="I88" s="36">
        <v>150</v>
      </c>
      <c r="J88" s="36" t="s">
        <v>250</v>
      </c>
      <c r="K88" s="23" t="s">
        <v>360</v>
      </c>
      <c r="L88" s="23" t="s">
        <v>361</v>
      </c>
      <c r="M88" s="23" t="s">
        <v>362</v>
      </c>
      <c r="N88" s="21" t="s">
        <v>123</v>
      </c>
      <c r="O88" s="29">
        <v>50000</v>
      </c>
      <c r="P88" s="29">
        <v>50000</v>
      </c>
      <c r="Q88" s="21">
        <v>4</v>
      </c>
    </row>
    <row r="89" spans="1:17">
      <c r="A89" t="s">
        <v>308</v>
      </c>
      <c r="B89" s="22" t="s">
        <v>246</v>
      </c>
      <c r="C89" s="21" t="s">
        <v>363</v>
      </c>
      <c r="D89" s="23" t="s">
        <v>216</v>
      </c>
      <c r="E89" s="23" t="s">
        <v>100</v>
      </c>
      <c r="F89" s="35" t="s">
        <v>364</v>
      </c>
      <c r="G89" s="35" t="s">
        <v>365</v>
      </c>
      <c r="H89" s="36">
        <f t="shared" si="2"/>
        <v>1680</v>
      </c>
      <c r="I89" s="36">
        <v>22</v>
      </c>
      <c r="J89" s="28" t="s">
        <v>104</v>
      </c>
      <c r="K89" s="23" t="s">
        <v>105</v>
      </c>
      <c r="L89" s="23" t="s">
        <v>106</v>
      </c>
      <c r="M89" s="23" t="s">
        <v>241</v>
      </c>
      <c r="N89" s="21" t="s">
        <v>123</v>
      </c>
      <c r="O89" s="29">
        <v>187000</v>
      </c>
      <c r="P89" s="29">
        <v>187000</v>
      </c>
      <c r="Q89" s="21">
        <v>28</v>
      </c>
    </row>
    <row r="90" spans="1:17">
      <c r="A90" t="s">
        <v>308</v>
      </c>
      <c r="B90" s="22" t="s">
        <v>246</v>
      </c>
      <c r="C90" s="21" t="s">
        <v>363</v>
      </c>
      <c r="D90" s="23" t="s">
        <v>216</v>
      </c>
      <c r="E90" s="23" t="s">
        <v>201</v>
      </c>
      <c r="F90" s="38" t="s">
        <v>366</v>
      </c>
      <c r="G90" s="35" t="s">
        <v>367</v>
      </c>
      <c r="H90" s="36">
        <f t="shared" si="2"/>
        <v>240</v>
      </c>
      <c r="I90" s="36">
        <v>4</v>
      </c>
      <c r="J90" s="36" t="s">
        <v>104</v>
      </c>
      <c r="K90" s="23" t="s">
        <v>241</v>
      </c>
      <c r="L90" s="23" t="s">
        <v>301</v>
      </c>
      <c r="M90" s="23"/>
      <c r="N90" s="21" t="s">
        <v>123</v>
      </c>
      <c r="O90" s="29">
        <v>70000</v>
      </c>
      <c r="P90" s="29">
        <v>0</v>
      </c>
      <c r="Q90" s="21">
        <v>4</v>
      </c>
    </row>
    <row r="91" spans="1:17">
      <c r="B91" s="22" t="s">
        <v>246</v>
      </c>
      <c r="C91" s="21" t="s">
        <v>368</v>
      </c>
      <c r="D91" s="23" t="s">
        <v>216</v>
      </c>
      <c r="E91" s="23" t="s">
        <v>201</v>
      </c>
      <c r="F91" s="38" t="s">
        <v>369</v>
      </c>
      <c r="G91" s="35" t="s">
        <v>367</v>
      </c>
      <c r="H91" s="36">
        <f t="shared" si="2"/>
        <v>360</v>
      </c>
      <c r="I91" s="36">
        <v>4</v>
      </c>
      <c r="J91" s="36" t="s">
        <v>104</v>
      </c>
      <c r="K91" s="23" t="s">
        <v>241</v>
      </c>
      <c r="L91" s="23" t="s">
        <v>301</v>
      </c>
      <c r="M91" s="23"/>
      <c r="N91" s="21" t="s">
        <v>123</v>
      </c>
      <c r="O91" s="29">
        <v>0</v>
      </c>
      <c r="P91" s="29">
        <v>0</v>
      </c>
      <c r="Q91" s="21">
        <v>6</v>
      </c>
    </row>
    <row r="92" spans="1:17">
      <c r="B92" s="22" t="s">
        <v>246</v>
      </c>
      <c r="C92" s="21" t="s">
        <v>281</v>
      </c>
      <c r="D92" s="23" t="s">
        <v>216</v>
      </c>
      <c r="E92" s="23" t="s">
        <v>201</v>
      </c>
      <c r="F92" s="35" t="s">
        <v>370</v>
      </c>
      <c r="G92" s="35" t="s">
        <v>371</v>
      </c>
      <c r="H92" s="36">
        <f t="shared" si="2"/>
        <v>180</v>
      </c>
      <c r="I92" s="36">
        <v>5</v>
      </c>
      <c r="J92" s="36" t="s">
        <v>104</v>
      </c>
      <c r="K92" s="23" t="s">
        <v>241</v>
      </c>
      <c r="L92" s="23" t="s">
        <v>298</v>
      </c>
      <c r="M92" s="23"/>
      <c r="N92" s="21" t="s">
        <v>123</v>
      </c>
      <c r="O92" s="29">
        <v>0</v>
      </c>
      <c r="P92" s="29">
        <v>0</v>
      </c>
      <c r="Q92" s="21">
        <v>3</v>
      </c>
    </row>
    <row r="93" spans="1:17" ht="17.25" customHeight="1">
      <c r="B93" s="21" t="s">
        <v>246</v>
      </c>
      <c r="C93" s="22" t="s">
        <v>372</v>
      </c>
      <c r="D93" s="23" t="s">
        <v>216</v>
      </c>
      <c r="E93" s="23" t="s">
        <v>201</v>
      </c>
      <c r="F93" s="35" t="s">
        <v>373</v>
      </c>
      <c r="G93" s="35" t="s">
        <v>371</v>
      </c>
      <c r="H93" s="36">
        <f t="shared" si="2"/>
        <v>1080</v>
      </c>
      <c r="I93" s="36">
        <v>46</v>
      </c>
      <c r="J93" s="36" t="s">
        <v>104</v>
      </c>
      <c r="K93" s="23" t="s">
        <v>241</v>
      </c>
      <c r="L93" s="23" t="s">
        <v>352</v>
      </c>
      <c r="M93" s="23"/>
      <c r="N93" s="21" t="s">
        <v>123</v>
      </c>
      <c r="O93" s="29">
        <v>7500000</v>
      </c>
      <c r="P93" s="29">
        <v>1659697</v>
      </c>
      <c r="Q93" s="21">
        <v>18</v>
      </c>
    </row>
    <row r="94" spans="1:17">
      <c r="B94" s="21" t="s">
        <v>246</v>
      </c>
      <c r="C94" s="22" t="s">
        <v>372</v>
      </c>
      <c r="D94" s="23" t="s">
        <v>216</v>
      </c>
      <c r="E94" s="23" t="s">
        <v>201</v>
      </c>
      <c r="F94" s="35" t="s">
        <v>374</v>
      </c>
      <c r="G94" s="35" t="s">
        <v>375</v>
      </c>
      <c r="H94" s="36">
        <f t="shared" si="2"/>
        <v>960</v>
      </c>
      <c r="I94" s="36">
        <v>20</v>
      </c>
      <c r="J94" s="23" t="s">
        <v>127</v>
      </c>
      <c r="K94" s="23" t="s">
        <v>128</v>
      </c>
      <c r="L94" s="23" t="s">
        <v>376</v>
      </c>
      <c r="M94" s="23"/>
      <c r="N94" s="21" t="s">
        <v>123</v>
      </c>
      <c r="O94" s="29">
        <v>1200000</v>
      </c>
      <c r="P94" s="29">
        <v>133300</v>
      </c>
      <c r="Q94" s="21">
        <v>16</v>
      </c>
    </row>
    <row r="95" spans="1:17">
      <c r="B95" s="22" t="s">
        <v>246</v>
      </c>
      <c r="C95" s="21" t="s">
        <v>372</v>
      </c>
      <c r="D95" s="23" t="s">
        <v>216</v>
      </c>
      <c r="E95" s="23" t="s">
        <v>201</v>
      </c>
      <c r="F95" s="35" t="s">
        <v>377</v>
      </c>
      <c r="G95" s="35" t="s">
        <v>271</v>
      </c>
      <c r="H95" s="36">
        <f t="shared" si="2"/>
        <v>960</v>
      </c>
      <c r="I95" s="36">
        <v>24</v>
      </c>
      <c r="J95" s="36" t="s">
        <v>104</v>
      </c>
      <c r="K95" s="23" t="s">
        <v>241</v>
      </c>
      <c r="L95" s="23" t="s">
        <v>298</v>
      </c>
      <c r="M95" s="23"/>
      <c r="N95" s="21" t="s">
        <v>123</v>
      </c>
      <c r="O95" s="29">
        <v>240000</v>
      </c>
      <c r="P95" s="29">
        <v>0</v>
      </c>
      <c r="Q95" s="21">
        <v>16</v>
      </c>
    </row>
    <row r="96" spans="1:17">
      <c r="B96" s="22" t="s">
        <v>246</v>
      </c>
      <c r="C96" s="21" t="s">
        <v>372</v>
      </c>
      <c r="D96" s="23" t="s">
        <v>216</v>
      </c>
      <c r="E96" s="23" t="s">
        <v>201</v>
      </c>
      <c r="F96" s="38" t="s">
        <v>378</v>
      </c>
      <c r="G96" s="35" t="s">
        <v>271</v>
      </c>
      <c r="H96" s="36">
        <f t="shared" si="2"/>
        <v>1920</v>
      </c>
      <c r="I96" s="36">
        <v>0</v>
      </c>
      <c r="J96" s="36" t="s">
        <v>104</v>
      </c>
      <c r="K96" s="23" t="s">
        <v>241</v>
      </c>
      <c r="L96" s="23" t="s">
        <v>298</v>
      </c>
      <c r="M96" s="23"/>
      <c r="N96" s="21" t="s">
        <v>123</v>
      </c>
      <c r="O96" s="29">
        <v>256000</v>
      </c>
      <c r="P96" s="29">
        <v>0</v>
      </c>
      <c r="Q96" s="21">
        <v>32</v>
      </c>
    </row>
    <row r="97" spans="1:17">
      <c r="B97" s="22" t="s">
        <v>246</v>
      </c>
      <c r="C97" s="21" t="s">
        <v>372</v>
      </c>
      <c r="D97" s="23" t="s">
        <v>216</v>
      </c>
      <c r="E97" s="23" t="s">
        <v>201</v>
      </c>
      <c r="F97" s="35" t="s">
        <v>379</v>
      </c>
      <c r="G97" s="35" t="s">
        <v>330</v>
      </c>
      <c r="H97" s="36">
        <f t="shared" si="2"/>
        <v>480</v>
      </c>
      <c r="I97" s="36">
        <v>9</v>
      </c>
      <c r="J97" s="23" t="s">
        <v>127</v>
      </c>
      <c r="K97" s="23" t="s">
        <v>128</v>
      </c>
      <c r="L97" s="23" t="s">
        <v>360</v>
      </c>
      <c r="M97" s="23"/>
      <c r="N97" s="21" t="s">
        <v>123</v>
      </c>
      <c r="O97" s="29">
        <v>0</v>
      </c>
      <c r="P97" s="29">
        <v>0</v>
      </c>
      <c r="Q97" s="21">
        <v>8</v>
      </c>
    </row>
    <row r="98" spans="1:17">
      <c r="A98" t="s">
        <v>380</v>
      </c>
      <c r="B98" s="21" t="s">
        <v>246</v>
      </c>
      <c r="C98" s="22" t="s">
        <v>381</v>
      </c>
      <c r="D98" s="23" t="s">
        <v>216</v>
      </c>
      <c r="E98" s="23" t="s">
        <v>201</v>
      </c>
      <c r="F98" s="35" t="s">
        <v>382</v>
      </c>
      <c r="G98" s="35" t="s">
        <v>383</v>
      </c>
      <c r="H98" s="36">
        <f t="shared" si="2"/>
        <v>480</v>
      </c>
      <c r="I98" s="36">
        <v>9</v>
      </c>
      <c r="J98" s="36" t="s">
        <v>104</v>
      </c>
      <c r="K98" s="23" t="s">
        <v>241</v>
      </c>
      <c r="L98" s="23" t="s">
        <v>352</v>
      </c>
      <c r="M98" s="23" t="s">
        <v>384</v>
      </c>
      <c r="N98" s="21" t="s">
        <v>123</v>
      </c>
      <c r="O98" s="29">
        <v>950000</v>
      </c>
      <c r="P98" s="29">
        <v>962603</v>
      </c>
      <c r="Q98" s="21">
        <v>8</v>
      </c>
    </row>
    <row r="99" spans="1:17">
      <c r="A99" t="s">
        <v>380</v>
      </c>
      <c r="B99" s="21" t="s">
        <v>246</v>
      </c>
      <c r="C99" s="22" t="s">
        <v>381</v>
      </c>
      <c r="D99" s="23" t="s">
        <v>216</v>
      </c>
      <c r="E99" s="23" t="s">
        <v>201</v>
      </c>
      <c r="F99" s="38" t="s">
        <v>385</v>
      </c>
      <c r="G99" s="35" t="s">
        <v>386</v>
      </c>
      <c r="H99" s="36">
        <f t="shared" si="2"/>
        <v>1920</v>
      </c>
      <c r="I99" s="36">
        <v>30</v>
      </c>
      <c r="J99" s="23" t="s">
        <v>127</v>
      </c>
      <c r="K99" s="23" t="s">
        <v>128</v>
      </c>
      <c r="L99" s="23" t="s">
        <v>129</v>
      </c>
      <c r="M99" s="23"/>
      <c r="N99" s="21" t="s">
        <v>123</v>
      </c>
      <c r="O99" s="29">
        <v>7500000</v>
      </c>
      <c r="P99" s="29">
        <v>7135165</v>
      </c>
      <c r="Q99" s="21">
        <v>32</v>
      </c>
    </row>
    <row r="100" spans="1:17">
      <c r="A100" t="s">
        <v>380</v>
      </c>
      <c r="B100" s="21" t="s">
        <v>246</v>
      </c>
      <c r="C100" s="22" t="s">
        <v>381</v>
      </c>
      <c r="D100" s="23" t="s">
        <v>216</v>
      </c>
      <c r="E100" s="23" t="s">
        <v>201</v>
      </c>
      <c r="F100" s="35" t="s">
        <v>387</v>
      </c>
      <c r="G100" s="35" t="s">
        <v>330</v>
      </c>
      <c r="H100" s="36">
        <f t="shared" si="2"/>
        <v>2400</v>
      </c>
      <c r="I100" s="36">
        <v>2</v>
      </c>
      <c r="J100" s="23" t="s">
        <v>127</v>
      </c>
      <c r="K100" s="23" t="s">
        <v>128</v>
      </c>
      <c r="L100" s="23" t="s">
        <v>129</v>
      </c>
      <c r="M100" s="23"/>
      <c r="N100" s="21" t="s">
        <v>123</v>
      </c>
      <c r="O100" s="29">
        <v>5000000</v>
      </c>
      <c r="P100" s="29">
        <v>0</v>
      </c>
      <c r="Q100" s="21">
        <v>40</v>
      </c>
    </row>
    <row r="101" spans="1:17">
      <c r="A101" t="s">
        <v>380</v>
      </c>
      <c r="B101" s="21" t="s">
        <v>246</v>
      </c>
      <c r="C101" s="22" t="s">
        <v>381</v>
      </c>
      <c r="D101" s="23" t="s">
        <v>216</v>
      </c>
      <c r="E101" s="23" t="s">
        <v>201</v>
      </c>
      <c r="F101" s="35" t="s">
        <v>388</v>
      </c>
      <c r="G101" s="35" t="s">
        <v>389</v>
      </c>
      <c r="H101" s="36">
        <f t="shared" si="2"/>
        <v>1440</v>
      </c>
      <c r="I101" s="36">
        <v>17</v>
      </c>
      <c r="J101" s="23" t="s">
        <v>127</v>
      </c>
      <c r="K101" s="23" t="s">
        <v>128</v>
      </c>
      <c r="L101" s="23" t="s">
        <v>129</v>
      </c>
      <c r="M101" s="23"/>
      <c r="N101" s="21" t="s">
        <v>123</v>
      </c>
      <c r="O101" s="29">
        <v>2700000</v>
      </c>
      <c r="P101" s="29">
        <v>861900</v>
      </c>
      <c r="Q101" s="21">
        <v>24</v>
      </c>
    </row>
    <row r="102" spans="1:17">
      <c r="A102" t="s">
        <v>380</v>
      </c>
      <c r="B102" s="21" t="s">
        <v>246</v>
      </c>
      <c r="C102" s="22" t="s">
        <v>390</v>
      </c>
      <c r="D102" s="23" t="s">
        <v>216</v>
      </c>
      <c r="E102" s="23" t="s">
        <v>201</v>
      </c>
      <c r="F102" s="38" t="s">
        <v>391</v>
      </c>
      <c r="G102" s="35" t="s">
        <v>300</v>
      </c>
      <c r="H102" s="36">
        <f t="shared" si="2"/>
        <v>1920</v>
      </c>
      <c r="I102" s="36">
        <v>30</v>
      </c>
      <c r="J102" s="36" t="s">
        <v>104</v>
      </c>
      <c r="K102" s="23" t="s">
        <v>241</v>
      </c>
      <c r="L102" s="23" t="s">
        <v>301</v>
      </c>
      <c r="M102" s="23"/>
      <c r="N102" s="21" t="s">
        <v>123</v>
      </c>
      <c r="O102" s="29">
        <v>2960000</v>
      </c>
      <c r="P102" s="29">
        <v>2702729</v>
      </c>
      <c r="Q102" s="21">
        <v>32</v>
      </c>
    </row>
    <row r="103" spans="1:17">
      <c r="A103" t="s">
        <v>380</v>
      </c>
      <c r="B103" s="21" t="s">
        <v>246</v>
      </c>
      <c r="C103" s="22" t="s">
        <v>390</v>
      </c>
      <c r="D103" s="23" t="s">
        <v>216</v>
      </c>
      <c r="E103" s="23" t="s">
        <v>201</v>
      </c>
      <c r="F103" s="38" t="s">
        <v>392</v>
      </c>
      <c r="G103" s="35" t="s">
        <v>393</v>
      </c>
      <c r="H103" s="36">
        <f t="shared" si="2"/>
        <v>1260</v>
      </c>
      <c r="I103" s="36">
        <v>5</v>
      </c>
      <c r="J103" s="36" t="s">
        <v>104</v>
      </c>
      <c r="K103" s="23" t="s">
        <v>241</v>
      </c>
      <c r="L103" s="23" t="s">
        <v>298</v>
      </c>
      <c r="M103" s="23"/>
      <c r="N103" s="21" t="s">
        <v>123</v>
      </c>
      <c r="O103" s="29">
        <v>105000</v>
      </c>
      <c r="P103" s="29">
        <v>105000</v>
      </c>
      <c r="Q103" s="21">
        <v>21</v>
      </c>
    </row>
    <row r="104" spans="1:17">
      <c r="A104" t="s">
        <v>188</v>
      </c>
      <c r="B104" s="21" t="s">
        <v>97</v>
      </c>
      <c r="C104" s="22" t="s">
        <v>394</v>
      </c>
      <c r="D104" s="23" t="s">
        <v>216</v>
      </c>
      <c r="E104" s="23" t="s">
        <v>201</v>
      </c>
      <c r="F104" s="38" t="s">
        <v>395</v>
      </c>
      <c r="G104" s="35" t="s">
        <v>383</v>
      </c>
      <c r="H104" s="36">
        <f t="shared" si="2"/>
        <v>1440</v>
      </c>
      <c r="I104" s="36">
        <v>9</v>
      </c>
      <c r="J104" s="36" t="s">
        <v>104</v>
      </c>
      <c r="K104" s="23" t="s">
        <v>241</v>
      </c>
      <c r="L104" s="23" t="s">
        <v>352</v>
      </c>
      <c r="M104" s="23" t="s">
        <v>396</v>
      </c>
      <c r="N104" s="21" t="s">
        <v>119</v>
      </c>
      <c r="O104" s="29">
        <v>960000</v>
      </c>
      <c r="P104" s="29">
        <v>480000</v>
      </c>
      <c r="Q104" s="21">
        <v>24</v>
      </c>
    </row>
    <row r="105" spans="1:17">
      <c r="A105" t="s">
        <v>188</v>
      </c>
      <c r="B105" s="21" t="s">
        <v>97</v>
      </c>
      <c r="C105" s="22" t="s">
        <v>397</v>
      </c>
      <c r="D105" s="23" t="s">
        <v>216</v>
      </c>
      <c r="E105" s="23" t="s">
        <v>201</v>
      </c>
      <c r="F105" s="35" t="s">
        <v>398</v>
      </c>
      <c r="G105" s="35" t="s">
        <v>399</v>
      </c>
      <c r="H105" s="36">
        <f t="shared" si="2"/>
        <v>1380</v>
      </c>
      <c r="I105" s="36">
        <v>190</v>
      </c>
      <c r="J105" s="28" t="s">
        <v>104</v>
      </c>
      <c r="K105" s="23" t="s">
        <v>105</v>
      </c>
      <c r="L105" s="23" t="s">
        <v>106</v>
      </c>
      <c r="M105" s="23" t="s">
        <v>241</v>
      </c>
      <c r="N105" s="21" t="s">
        <v>123</v>
      </c>
      <c r="O105" s="29">
        <v>176000</v>
      </c>
      <c r="P105" s="29">
        <v>0</v>
      </c>
      <c r="Q105" s="21">
        <v>23</v>
      </c>
    </row>
    <row r="106" spans="1:17">
      <c r="A106" t="s">
        <v>188</v>
      </c>
      <c r="B106" s="21" t="s">
        <v>97</v>
      </c>
      <c r="C106" s="21" t="s">
        <v>400</v>
      </c>
      <c r="D106" s="23" t="s">
        <v>216</v>
      </c>
      <c r="E106" s="23" t="s">
        <v>201</v>
      </c>
      <c r="F106" s="35" t="s">
        <v>401</v>
      </c>
      <c r="G106" s="35" t="s">
        <v>271</v>
      </c>
      <c r="H106" s="36">
        <f t="shared" si="2"/>
        <v>1200</v>
      </c>
      <c r="I106" s="36">
        <v>18</v>
      </c>
      <c r="J106" s="36" t="s">
        <v>104</v>
      </c>
      <c r="K106" s="23" t="s">
        <v>241</v>
      </c>
      <c r="L106" s="23" t="s">
        <v>298</v>
      </c>
      <c r="M106" s="23"/>
      <c r="N106" s="21" t="s">
        <v>119</v>
      </c>
      <c r="O106" s="29">
        <v>620000</v>
      </c>
      <c r="P106" s="29">
        <v>480000</v>
      </c>
      <c r="Q106" s="21">
        <v>20</v>
      </c>
    </row>
    <row r="107" spans="1:17">
      <c r="A107" t="s">
        <v>153</v>
      </c>
      <c r="B107" s="22" t="s">
        <v>97</v>
      </c>
      <c r="C107" s="21" t="s">
        <v>186</v>
      </c>
      <c r="D107" s="23" t="s">
        <v>216</v>
      </c>
      <c r="E107" s="23" t="s">
        <v>201</v>
      </c>
      <c r="F107" s="38" t="s">
        <v>402</v>
      </c>
      <c r="G107" s="35" t="s">
        <v>271</v>
      </c>
      <c r="H107" s="36">
        <f t="shared" si="2"/>
        <v>1260</v>
      </c>
      <c r="I107" s="36">
        <v>24</v>
      </c>
      <c r="J107" s="36" t="s">
        <v>104</v>
      </c>
      <c r="K107" s="23" t="s">
        <v>241</v>
      </c>
      <c r="L107" s="23" t="s">
        <v>298</v>
      </c>
      <c r="M107" s="23"/>
      <c r="N107" s="21" t="s">
        <v>123</v>
      </c>
      <c r="O107" s="29">
        <v>540000</v>
      </c>
      <c r="P107" s="29">
        <v>540000</v>
      </c>
      <c r="Q107" s="21">
        <v>21</v>
      </c>
    </row>
    <row r="108" spans="1:17">
      <c r="A108" t="s">
        <v>96</v>
      </c>
      <c r="B108" s="21" t="s">
        <v>97</v>
      </c>
      <c r="C108" s="22" t="s">
        <v>230</v>
      </c>
      <c r="D108" s="23" t="s">
        <v>216</v>
      </c>
      <c r="E108" s="23" t="s">
        <v>201</v>
      </c>
      <c r="F108" s="38" t="s">
        <v>403</v>
      </c>
      <c r="G108" s="35" t="s">
        <v>404</v>
      </c>
      <c r="H108" s="36">
        <f>60*4</f>
        <v>240</v>
      </c>
      <c r="I108" s="36">
        <v>5</v>
      </c>
      <c r="J108" s="36" t="s">
        <v>104</v>
      </c>
      <c r="K108" s="23" t="s">
        <v>241</v>
      </c>
      <c r="L108" s="23" t="s">
        <v>298</v>
      </c>
      <c r="M108" s="23"/>
      <c r="N108" s="21" t="s">
        <v>123</v>
      </c>
      <c r="O108" s="29">
        <v>1039500</v>
      </c>
      <c r="P108" s="29">
        <v>0</v>
      </c>
      <c r="Q108" s="21">
        <v>8</v>
      </c>
    </row>
    <row r="109" spans="1:17">
      <c r="D109" s="23" t="s">
        <v>216</v>
      </c>
      <c r="E109" s="23" t="s">
        <v>201</v>
      </c>
      <c r="F109" s="38" t="s">
        <v>405</v>
      </c>
      <c r="G109" s="35" t="s">
        <v>343</v>
      </c>
      <c r="H109" s="36">
        <f>60*Q109</f>
        <v>0</v>
      </c>
      <c r="I109" s="36">
        <v>7</v>
      </c>
      <c r="J109" s="36" t="s">
        <v>104</v>
      </c>
      <c r="K109" s="23" t="s">
        <v>241</v>
      </c>
      <c r="L109" s="23" t="s">
        <v>298</v>
      </c>
      <c r="M109" s="23" t="s">
        <v>344</v>
      </c>
    </row>
    <row r="110" spans="1:17">
      <c r="D110" s="23" t="s">
        <v>216</v>
      </c>
      <c r="E110" s="23" t="s">
        <v>201</v>
      </c>
      <c r="F110" s="35" t="s">
        <v>406</v>
      </c>
      <c r="G110" s="35" t="s">
        <v>343</v>
      </c>
      <c r="H110" s="36">
        <f>32*60</f>
        <v>1920</v>
      </c>
      <c r="I110" s="36">
        <v>5</v>
      </c>
      <c r="J110" s="36" t="s">
        <v>104</v>
      </c>
      <c r="K110" s="23" t="s">
        <v>241</v>
      </c>
      <c r="L110" s="23" t="s">
        <v>298</v>
      </c>
      <c r="M110" s="23" t="s">
        <v>344</v>
      </c>
    </row>
    <row r="111" spans="1:17">
      <c r="D111" s="23" t="s">
        <v>216</v>
      </c>
      <c r="E111" s="23" t="s">
        <v>201</v>
      </c>
      <c r="F111" s="38" t="s">
        <v>407</v>
      </c>
      <c r="G111" s="35" t="s">
        <v>408</v>
      </c>
      <c r="H111" s="36">
        <f t="shared" ref="H111:H116" si="3">60*Q111</f>
        <v>0</v>
      </c>
      <c r="I111" s="36">
        <v>11</v>
      </c>
      <c r="J111" s="28" t="s">
        <v>104</v>
      </c>
      <c r="K111" s="23" t="s">
        <v>105</v>
      </c>
      <c r="L111" s="23" t="s">
        <v>262</v>
      </c>
      <c r="M111" s="23" t="s">
        <v>409</v>
      </c>
    </row>
    <row r="112" spans="1:17">
      <c r="D112" s="23" t="s">
        <v>216</v>
      </c>
      <c r="E112" s="23" t="s">
        <v>201</v>
      </c>
      <c r="F112" s="35" t="s">
        <v>410</v>
      </c>
      <c r="G112" s="35" t="s">
        <v>411</v>
      </c>
      <c r="H112" s="36">
        <f t="shared" si="3"/>
        <v>0</v>
      </c>
      <c r="I112" s="36">
        <v>37</v>
      </c>
      <c r="J112" s="36" t="s">
        <v>104</v>
      </c>
      <c r="K112" s="23" t="s">
        <v>241</v>
      </c>
      <c r="L112" s="23" t="s">
        <v>298</v>
      </c>
      <c r="M112" s="23"/>
    </row>
    <row r="113" spans="4:13">
      <c r="D113" s="23" t="s">
        <v>216</v>
      </c>
      <c r="E113" s="23" t="s">
        <v>211</v>
      </c>
      <c r="F113" s="38" t="s">
        <v>412</v>
      </c>
      <c r="G113" s="35" t="s">
        <v>413</v>
      </c>
      <c r="H113" s="36">
        <f t="shared" si="3"/>
        <v>0</v>
      </c>
      <c r="I113" s="36">
        <v>935</v>
      </c>
      <c r="J113" s="28" t="s">
        <v>104</v>
      </c>
      <c r="K113" s="23" t="s">
        <v>105</v>
      </c>
      <c r="L113" s="23" t="s">
        <v>106</v>
      </c>
      <c r="M113" s="23" t="s">
        <v>414</v>
      </c>
    </row>
    <row r="114" spans="4:13">
      <c r="D114" s="23" t="s">
        <v>216</v>
      </c>
      <c r="E114" s="23" t="s">
        <v>211</v>
      </c>
      <c r="F114" s="35" t="s">
        <v>415</v>
      </c>
      <c r="G114" s="35" t="s">
        <v>416</v>
      </c>
      <c r="H114" s="36">
        <f t="shared" si="3"/>
        <v>0</v>
      </c>
      <c r="I114" s="36">
        <v>500</v>
      </c>
      <c r="J114" s="36" t="s">
        <v>219</v>
      </c>
      <c r="K114" s="23" t="s">
        <v>220</v>
      </c>
      <c r="L114" s="23" t="s">
        <v>221</v>
      </c>
      <c r="M114" s="23"/>
    </row>
    <row r="115" spans="4:13">
      <c r="D115" s="23" t="s">
        <v>216</v>
      </c>
      <c r="E115" s="23" t="s">
        <v>211</v>
      </c>
      <c r="F115" s="38" t="s">
        <v>417</v>
      </c>
      <c r="G115" s="35" t="s">
        <v>418</v>
      </c>
      <c r="H115" s="36">
        <f t="shared" si="3"/>
        <v>0</v>
      </c>
      <c r="I115" s="36">
        <v>200</v>
      </c>
      <c r="J115" s="36" t="s">
        <v>225</v>
      </c>
      <c r="K115" s="23" t="s">
        <v>237</v>
      </c>
      <c r="L115" s="23" t="s">
        <v>419</v>
      </c>
      <c r="M115" s="23"/>
    </row>
    <row r="116" spans="4:13">
      <c r="D116" s="23" t="s">
        <v>216</v>
      </c>
      <c r="E116" s="23" t="s">
        <v>211</v>
      </c>
      <c r="F116" s="35" t="s">
        <v>420</v>
      </c>
      <c r="G116" s="35" t="s">
        <v>421</v>
      </c>
      <c r="H116" s="36">
        <f t="shared" si="3"/>
        <v>0</v>
      </c>
      <c r="I116" s="36">
        <v>750</v>
      </c>
      <c r="J116" s="28" t="s">
        <v>104</v>
      </c>
      <c r="K116" s="23" t="s">
        <v>105</v>
      </c>
      <c r="L116" s="23" t="s">
        <v>229</v>
      </c>
      <c r="M116" s="23"/>
    </row>
    <row r="117" spans="4:13">
      <c r="D117" s="24" t="s">
        <v>216</v>
      </c>
      <c r="E117" s="24" t="s">
        <v>422</v>
      </c>
      <c r="F117" s="21" t="s">
        <v>423</v>
      </c>
      <c r="G117" s="21" t="s">
        <v>421</v>
      </c>
      <c r="H117" s="37">
        <v>1920</v>
      </c>
      <c r="I117" s="40">
        <v>650</v>
      </c>
      <c r="J117" s="28" t="s">
        <v>104</v>
      </c>
      <c r="K117" s="24" t="s">
        <v>105</v>
      </c>
      <c r="L117" s="23" t="s">
        <v>106</v>
      </c>
      <c r="M117" s="23" t="s">
        <v>229</v>
      </c>
    </row>
    <row r="118" spans="4:13">
      <c r="D118" s="23" t="s">
        <v>216</v>
      </c>
      <c r="E118" s="23" t="s">
        <v>211</v>
      </c>
      <c r="F118" s="35" t="s">
        <v>424</v>
      </c>
      <c r="G118" s="35" t="s">
        <v>425</v>
      </c>
      <c r="H118" s="36">
        <f t="shared" ref="H118:H151" si="4">60*Q118</f>
        <v>0</v>
      </c>
      <c r="I118" s="36">
        <v>296</v>
      </c>
      <c r="J118" s="28" t="s">
        <v>104</v>
      </c>
      <c r="K118" s="23" t="s">
        <v>105</v>
      </c>
      <c r="L118" s="23" t="s">
        <v>262</v>
      </c>
      <c r="M118" s="23" t="s">
        <v>409</v>
      </c>
    </row>
    <row r="119" spans="4:13">
      <c r="D119" s="23" t="s">
        <v>216</v>
      </c>
      <c r="E119" s="23" t="s">
        <v>211</v>
      </c>
      <c r="F119" s="38" t="s">
        <v>426</v>
      </c>
      <c r="G119" s="35" t="s">
        <v>427</v>
      </c>
      <c r="H119" s="36">
        <f t="shared" si="4"/>
        <v>0</v>
      </c>
      <c r="I119" s="36">
        <v>95</v>
      </c>
      <c r="J119" s="28" t="s">
        <v>104</v>
      </c>
      <c r="K119" s="23" t="s">
        <v>105</v>
      </c>
      <c r="L119" s="23" t="s">
        <v>262</v>
      </c>
      <c r="M119" s="23" t="s">
        <v>428</v>
      </c>
    </row>
    <row r="120" spans="4:13">
      <c r="D120" s="23" t="s">
        <v>216</v>
      </c>
      <c r="E120" s="23" t="s">
        <v>211</v>
      </c>
      <c r="F120" s="35" t="s">
        <v>429</v>
      </c>
      <c r="G120" s="35" t="s">
        <v>430</v>
      </c>
      <c r="H120" s="36">
        <f t="shared" si="4"/>
        <v>0</v>
      </c>
      <c r="I120" s="36">
        <v>500</v>
      </c>
      <c r="J120" s="28" t="s">
        <v>104</v>
      </c>
      <c r="K120" s="23" t="s">
        <v>105</v>
      </c>
      <c r="L120" s="23" t="s">
        <v>262</v>
      </c>
      <c r="M120" s="23" t="s">
        <v>428</v>
      </c>
    </row>
    <row r="121" spans="4:13">
      <c r="D121" s="23" t="s">
        <v>216</v>
      </c>
      <c r="E121" s="23" t="s">
        <v>211</v>
      </c>
      <c r="F121" s="35" t="s">
        <v>431</v>
      </c>
      <c r="G121" s="35" t="s">
        <v>383</v>
      </c>
      <c r="H121" s="36">
        <f t="shared" si="4"/>
        <v>0</v>
      </c>
      <c r="I121" s="36">
        <v>99</v>
      </c>
      <c r="J121" s="36" t="s">
        <v>104</v>
      </c>
      <c r="K121" s="23" t="s">
        <v>241</v>
      </c>
      <c r="L121" s="23" t="s">
        <v>352</v>
      </c>
      <c r="M121" s="23" t="s">
        <v>384</v>
      </c>
    </row>
    <row r="122" spans="4:13">
      <c r="D122" s="23" t="s">
        <v>216</v>
      </c>
      <c r="E122" s="23" t="s">
        <v>211</v>
      </c>
      <c r="F122" s="35" t="s">
        <v>432</v>
      </c>
      <c r="G122" s="35" t="s">
        <v>433</v>
      </c>
      <c r="H122" s="36">
        <f t="shared" si="4"/>
        <v>0</v>
      </c>
      <c r="I122" s="36">
        <v>270</v>
      </c>
      <c r="J122" s="28" t="s">
        <v>104</v>
      </c>
      <c r="K122" s="23" t="s">
        <v>105</v>
      </c>
      <c r="L122" s="23" t="s">
        <v>262</v>
      </c>
      <c r="M122" s="23" t="s">
        <v>428</v>
      </c>
    </row>
    <row r="123" spans="4:13">
      <c r="D123" s="23" t="s">
        <v>434</v>
      </c>
      <c r="E123" s="23" t="s">
        <v>100</v>
      </c>
      <c r="F123" s="35" t="s">
        <v>435</v>
      </c>
      <c r="G123" s="35" t="s">
        <v>277</v>
      </c>
      <c r="H123" s="36">
        <f t="shared" si="4"/>
        <v>0</v>
      </c>
      <c r="I123" s="36">
        <v>30</v>
      </c>
      <c r="J123" s="36" t="s">
        <v>225</v>
      </c>
      <c r="K123" s="23" t="s">
        <v>237</v>
      </c>
      <c r="L123" s="23" t="s">
        <v>259</v>
      </c>
      <c r="M123" s="23"/>
    </row>
    <row r="124" spans="4:13">
      <c r="D124" s="23" t="s">
        <v>434</v>
      </c>
      <c r="E124" s="23" t="s">
        <v>100</v>
      </c>
      <c r="F124" s="35" t="s">
        <v>436</v>
      </c>
      <c r="G124" s="35" t="s">
        <v>258</v>
      </c>
      <c r="H124" s="36">
        <f t="shared" si="4"/>
        <v>0</v>
      </c>
      <c r="I124" s="36">
        <v>100</v>
      </c>
      <c r="J124" s="36" t="s">
        <v>225</v>
      </c>
      <c r="K124" s="23" t="s">
        <v>237</v>
      </c>
      <c r="L124" s="23"/>
      <c r="M124" s="23"/>
    </row>
    <row r="125" spans="4:13">
      <c r="D125" s="23" t="s">
        <v>434</v>
      </c>
      <c r="E125" s="23" t="s">
        <v>100</v>
      </c>
      <c r="F125" s="35" t="s">
        <v>437</v>
      </c>
      <c r="G125" s="35" t="s">
        <v>258</v>
      </c>
      <c r="H125" s="36">
        <f t="shared" si="4"/>
        <v>0</v>
      </c>
      <c r="I125" s="36">
        <v>75</v>
      </c>
      <c r="J125" s="36" t="s">
        <v>225</v>
      </c>
      <c r="K125" s="23" t="s">
        <v>226</v>
      </c>
      <c r="L125" s="23"/>
      <c r="M125" s="23"/>
    </row>
    <row r="126" spans="4:13">
      <c r="D126" s="23" t="s">
        <v>434</v>
      </c>
      <c r="E126" s="23" t="s">
        <v>201</v>
      </c>
      <c r="F126" s="35" t="s">
        <v>438</v>
      </c>
      <c r="G126" s="35" t="s">
        <v>439</v>
      </c>
      <c r="H126" s="36">
        <f t="shared" si="4"/>
        <v>0</v>
      </c>
      <c r="I126" s="36">
        <v>198</v>
      </c>
      <c r="J126" s="36" t="s">
        <v>225</v>
      </c>
      <c r="K126" s="23" t="s">
        <v>440</v>
      </c>
      <c r="L126" s="23" t="s">
        <v>441</v>
      </c>
      <c r="M126" s="23"/>
    </row>
    <row r="127" spans="4:13">
      <c r="D127" s="23" t="s">
        <v>434</v>
      </c>
      <c r="E127" s="23" t="s">
        <v>211</v>
      </c>
      <c r="F127" s="35" t="s">
        <v>442</v>
      </c>
      <c r="G127" s="35" t="s">
        <v>443</v>
      </c>
      <c r="H127" s="36">
        <f t="shared" si="4"/>
        <v>0</v>
      </c>
      <c r="I127" s="36">
        <v>950</v>
      </c>
      <c r="J127" s="36" t="s">
        <v>225</v>
      </c>
      <c r="K127" s="23" t="s">
        <v>226</v>
      </c>
      <c r="L127" s="23"/>
      <c r="M127" s="23"/>
    </row>
    <row r="128" spans="4:13">
      <c r="D128" s="23" t="s">
        <v>434</v>
      </c>
      <c r="E128" s="23" t="s">
        <v>211</v>
      </c>
      <c r="F128" s="35" t="s">
        <v>444</v>
      </c>
      <c r="G128" s="35" t="s">
        <v>445</v>
      </c>
      <c r="H128" s="36">
        <f t="shared" si="4"/>
        <v>0</v>
      </c>
      <c r="I128" s="36">
        <v>770</v>
      </c>
      <c r="J128" s="28" t="s">
        <v>104</v>
      </c>
      <c r="K128" s="23" t="s">
        <v>105</v>
      </c>
      <c r="L128" s="23" t="s">
        <v>106</v>
      </c>
      <c r="M128" s="23" t="s">
        <v>446</v>
      </c>
    </row>
    <row r="129" spans="4:13">
      <c r="D129" s="23" t="s">
        <v>434</v>
      </c>
      <c r="E129" s="23" t="s">
        <v>211</v>
      </c>
      <c r="F129" s="35" t="s">
        <v>447</v>
      </c>
      <c r="G129" s="35" t="s">
        <v>448</v>
      </c>
      <c r="H129" s="36">
        <f t="shared" si="4"/>
        <v>0</v>
      </c>
      <c r="I129" s="36">
        <v>590</v>
      </c>
      <c r="J129" s="36" t="s">
        <v>225</v>
      </c>
      <c r="K129" s="23" t="s">
        <v>226</v>
      </c>
      <c r="L129" s="23" t="s">
        <v>449</v>
      </c>
      <c r="M129" s="23"/>
    </row>
    <row r="130" spans="4:13">
      <c r="D130" s="23" t="s">
        <v>434</v>
      </c>
      <c r="E130" s="23" t="s">
        <v>211</v>
      </c>
      <c r="F130" s="35" t="s">
        <v>450</v>
      </c>
      <c r="G130" s="35" t="s">
        <v>451</v>
      </c>
      <c r="H130" s="36">
        <f t="shared" si="4"/>
        <v>0</v>
      </c>
      <c r="I130" s="36">
        <v>1210</v>
      </c>
      <c r="J130" s="28" t="s">
        <v>104</v>
      </c>
      <c r="K130" s="23" t="s">
        <v>105</v>
      </c>
      <c r="L130" s="23" t="s">
        <v>106</v>
      </c>
      <c r="M130" s="23" t="s">
        <v>235</v>
      </c>
    </row>
    <row r="131" spans="4:13">
      <c r="D131" s="23" t="s">
        <v>434</v>
      </c>
      <c r="E131" s="23" t="s">
        <v>211</v>
      </c>
      <c r="F131" s="35" t="s">
        <v>452</v>
      </c>
      <c r="G131" s="35" t="s">
        <v>453</v>
      </c>
      <c r="H131" s="36">
        <f t="shared" si="4"/>
        <v>0</v>
      </c>
      <c r="I131" s="36">
        <v>248</v>
      </c>
      <c r="J131" s="36" t="s">
        <v>225</v>
      </c>
      <c r="K131" s="23" t="s">
        <v>226</v>
      </c>
      <c r="L131" s="23"/>
      <c r="M131" s="23"/>
    </row>
    <row r="132" spans="4:13">
      <c r="D132" s="23" t="s">
        <v>434</v>
      </c>
      <c r="E132" s="23" t="s">
        <v>211</v>
      </c>
      <c r="F132" s="35" t="s">
        <v>454</v>
      </c>
      <c r="G132" s="35" t="s">
        <v>453</v>
      </c>
      <c r="H132" s="36">
        <f t="shared" si="4"/>
        <v>0</v>
      </c>
      <c r="I132" s="36">
        <v>270</v>
      </c>
      <c r="J132" s="36" t="s">
        <v>225</v>
      </c>
      <c r="K132" s="23" t="s">
        <v>455</v>
      </c>
      <c r="L132" s="23"/>
      <c r="M132" s="23"/>
    </row>
    <row r="133" spans="4:13">
      <c r="D133" s="23" t="s">
        <v>434</v>
      </c>
      <c r="E133" s="23" t="s">
        <v>211</v>
      </c>
      <c r="F133" s="35" t="s">
        <v>456</v>
      </c>
      <c r="G133" s="35" t="s">
        <v>457</v>
      </c>
      <c r="H133" s="36">
        <f t="shared" si="4"/>
        <v>0</v>
      </c>
      <c r="I133" s="36">
        <v>275</v>
      </c>
      <c r="J133" s="36" t="s">
        <v>225</v>
      </c>
      <c r="K133" s="23" t="s">
        <v>237</v>
      </c>
      <c r="L133" s="23" t="s">
        <v>259</v>
      </c>
      <c r="M133" s="23"/>
    </row>
    <row r="134" spans="4:13">
      <c r="D134" s="23" t="s">
        <v>434</v>
      </c>
      <c r="E134" s="23" t="s">
        <v>211</v>
      </c>
      <c r="F134" s="35" t="s">
        <v>458</v>
      </c>
      <c r="G134" s="35" t="s">
        <v>459</v>
      </c>
      <c r="H134" s="36">
        <f t="shared" si="4"/>
        <v>0</v>
      </c>
      <c r="I134" s="36">
        <v>280</v>
      </c>
      <c r="J134" s="36" t="s">
        <v>225</v>
      </c>
      <c r="K134" s="23" t="s">
        <v>226</v>
      </c>
      <c r="L134" s="23" t="s">
        <v>460</v>
      </c>
      <c r="M134" s="23"/>
    </row>
    <row r="135" spans="4:13">
      <c r="D135" s="23" t="s">
        <v>434</v>
      </c>
      <c r="E135" s="23" t="s">
        <v>211</v>
      </c>
      <c r="F135" s="38" t="s">
        <v>461</v>
      </c>
      <c r="G135" s="35" t="s">
        <v>462</v>
      </c>
      <c r="H135" s="36">
        <f t="shared" si="4"/>
        <v>0</v>
      </c>
      <c r="I135" s="36">
        <v>750</v>
      </c>
      <c r="J135" s="28" t="s">
        <v>104</v>
      </c>
      <c r="K135" s="23" t="s">
        <v>105</v>
      </c>
      <c r="L135" s="23" t="s">
        <v>262</v>
      </c>
      <c r="M135" s="23" t="s">
        <v>428</v>
      </c>
    </row>
    <row r="136" spans="4:13">
      <c r="D136" s="23" t="s">
        <v>434</v>
      </c>
      <c r="E136" s="23" t="s">
        <v>211</v>
      </c>
      <c r="F136" s="35" t="s">
        <v>463</v>
      </c>
      <c r="G136" s="35" t="s">
        <v>464</v>
      </c>
      <c r="H136" s="36">
        <f t="shared" si="4"/>
        <v>0</v>
      </c>
      <c r="I136" s="36">
        <v>310</v>
      </c>
      <c r="J136" s="28" t="s">
        <v>104</v>
      </c>
      <c r="K136" s="23" t="s">
        <v>105</v>
      </c>
      <c r="L136" s="23" t="s">
        <v>106</v>
      </c>
      <c r="M136" s="23" t="s">
        <v>241</v>
      </c>
    </row>
    <row r="137" spans="4:13">
      <c r="D137" s="23" t="s">
        <v>434</v>
      </c>
      <c r="E137" s="23" t="s">
        <v>211</v>
      </c>
      <c r="F137" s="35" t="s">
        <v>465</v>
      </c>
      <c r="G137" s="35" t="s">
        <v>466</v>
      </c>
      <c r="H137" s="36">
        <f t="shared" si="4"/>
        <v>0</v>
      </c>
      <c r="I137" s="36">
        <v>550</v>
      </c>
      <c r="J137" s="36" t="s">
        <v>225</v>
      </c>
      <c r="K137" s="23" t="s">
        <v>226</v>
      </c>
      <c r="L137" s="23"/>
      <c r="M137" s="23"/>
    </row>
    <row r="138" spans="4:13">
      <c r="D138" s="23" t="s">
        <v>434</v>
      </c>
      <c r="E138" s="23" t="s">
        <v>211</v>
      </c>
      <c r="F138" s="35" t="s">
        <v>467</v>
      </c>
      <c r="G138" s="35" t="s">
        <v>466</v>
      </c>
      <c r="H138" s="36">
        <f t="shared" si="4"/>
        <v>0</v>
      </c>
      <c r="I138" s="36">
        <v>160</v>
      </c>
      <c r="J138" s="36" t="s">
        <v>225</v>
      </c>
      <c r="K138" s="23" t="s">
        <v>237</v>
      </c>
      <c r="L138" s="23" t="s">
        <v>259</v>
      </c>
      <c r="M138" s="23"/>
    </row>
    <row r="139" spans="4:13">
      <c r="D139" s="23" t="s">
        <v>434</v>
      </c>
      <c r="E139" s="23" t="s">
        <v>211</v>
      </c>
      <c r="F139" s="35" t="s">
        <v>468</v>
      </c>
      <c r="G139" s="35" t="s">
        <v>453</v>
      </c>
      <c r="H139" s="36">
        <f t="shared" si="4"/>
        <v>0</v>
      </c>
      <c r="I139" s="36">
        <v>377</v>
      </c>
      <c r="J139" s="36" t="s">
        <v>225</v>
      </c>
      <c r="K139" s="23" t="s">
        <v>440</v>
      </c>
      <c r="L139" s="23" t="s">
        <v>469</v>
      </c>
      <c r="M139" s="23"/>
    </row>
    <row r="140" spans="4:13">
      <c r="D140" s="23" t="s">
        <v>434</v>
      </c>
      <c r="E140" s="23" t="s">
        <v>211</v>
      </c>
      <c r="F140" s="35" t="s">
        <v>470</v>
      </c>
      <c r="G140" s="35" t="s">
        <v>471</v>
      </c>
      <c r="H140" s="36">
        <f t="shared" si="4"/>
        <v>0</v>
      </c>
      <c r="I140" s="36">
        <v>840</v>
      </c>
      <c r="J140" s="36" t="s">
        <v>225</v>
      </c>
      <c r="K140" s="23" t="s">
        <v>226</v>
      </c>
      <c r="L140" s="23"/>
      <c r="M140" s="23"/>
    </row>
    <row r="141" spans="4:13">
      <c r="D141" s="23" t="s">
        <v>434</v>
      </c>
      <c r="E141" s="23" t="s">
        <v>211</v>
      </c>
      <c r="F141" s="35" t="s">
        <v>472</v>
      </c>
      <c r="G141" s="35" t="s">
        <v>473</v>
      </c>
      <c r="H141" s="36">
        <f t="shared" si="4"/>
        <v>0</v>
      </c>
      <c r="I141" s="36">
        <v>270</v>
      </c>
      <c r="J141" s="36" t="s">
        <v>225</v>
      </c>
      <c r="K141" s="23" t="s">
        <v>226</v>
      </c>
      <c r="L141" s="23" t="s">
        <v>474</v>
      </c>
      <c r="M141" s="23"/>
    </row>
    <row r="142" spans="4:13">
      <c r="D142" s="23" t="s">
        <v>434</v>
      </c>
      <c r="E142" s="23" t="s">
        <v>211</v>
      </c>
      <c r="F142" s="35" t="s">
        <v>475</v>
      </c>
      <c r="G142" s="35" t="s">
        <v>476</v>
      </c>
      <c r="H142" s="36">
        <f t="shared" si="4"/>
        <v>0</v>
      </c>
      <c r="I142" s="36">
        <v>700</v>
      </c>
      <c r="J142" s="36" t="s">
        <v>225</v>
      </c>
      <c r="K142" s="23" t="s">
        <v>455</v>
      </c>
      <c r="L142" s="23"/>
      <c r="M142" s="23"/>
    </row>
    <row r="143" spans="4:13">
      <c r="D143" s="23" t="s">
        <v>434</v>
      </c>
      <c r="E143" s="23" t="s">
        <v>211</v>
      </c>
      <c r="F143" s="35" t="s">
        <v>477</v>
      </c>
      <c r="G143" s="35" t="s">
        <v>478</v>
      </c>
      <c r="H143" s="36">
        <f t="shared" si="4"/>
        <v>0</v>
      </c>
      <c r="I143" s="36">
        <v>304</v>
      </c>
      <c r="J143" s="36" t="s">
        <v>225</v>
      </c>
      <c r="K143" s="23" t="s">
        <v>440</v>
      </c>
      <c r="L143" s="23" t="s">
        <v>479</v>
      </c>
      <c r="M143" s="23"/>
    </row>
    <row r="144" spans="4:13">
      <c r="D144" s="23" t="s">
        <v>434</v>
      </c>
      <c r="E144" s="23" t="s">
        <v>211</v>
      </c>
      <c r="F144" s="35" t="s">
        <v>480</v>
      </c>
      <c r="G144" s="35" t="s">
        <v>481</v>
      </c>
      <c r="H144" s="36">
        <f t="shared" si="4"/>
        <v>0</v>
      </c>
      <c r="I144" s="36">
        <v>570</v>
      </c>
      <c r="J144" s="36" t="s">
        <v>225</v>
      </c>
      <c r="K144" s="23" t="s">
        <v>237</v>
      </c>
      <c r="L144" s="23"/>
      <c r="M144" s="23"/>
    </row>
    <row r="145" spans="4:13">
      <c r="D145" s="23" t="s">
        <v>434</v>
      </c>
      <c r="E145" s="23" t="s">
        <v>211</v>
      </c>
      <c r="F145" s="35" t="s">
        <v>482</v>
      </c>
      <c r="G145" s="35" t="s">
        <v>476</v>
      </c>
      <c r="H145" s="36">
        <f t="shared" si="4"/>
        <v>0</v>
      </c>
      <c r="I145" s="36">
        <v>567</v>
      </c>
      <c r="J145" s="36" t="s">
        <v>225</v>
      </c>
      <c r="K145" s="23" t="s">
        <v>237</v>
      </c>
      <c r="L145" s="23"/>
      <c r="M145" s="23"/>
    </row>
    <row r="146" spans="4:13">
      <c r="D146" s="23" t="s">
        <v>434</v>
      </c>
      <c r="E146" s="23" t="s">
        <v>211</v>
      </c>
      <c r="F146" s="35" t="s">
        <v>483</v>
      </c>
      <c r="G146" s="35" t="s">
        <v>476</v>
      </c>
      <c r="H146" s="36">
        <f t="shared" si="4"/>
        <v>0</v>
      </c>
      <c r="I146" s="36">
        <v>400</v>
      </c>
      <c r="J146" s="36" t="s">
        <v>225</v>
      </c>
      <c r="K146" s="23" t="s">
        <v>455</v>
      </c>
      <c r="L146" s="23"/>
      <c r="M146" s="23"/>
    </row>
    <row r="147" spans="4:13">
      <c r="D147" s="23" t="s">
        <v>434</v>
      </c>
      <c r="E147" s="23" t="s">
        <v>211</v>
      </c>
      <c r="F147" s="35" t="s">
        <v>484</v>
      </c>
      <c r="G147" s="35" t="s">
        <v>448</v>
      </c>
      <c r="H147" s="36">
        <f t="shared" si="4"/>
        <v>0</v>
      </c>
      <c r="I147" s="36">
        <v>600</v>
      </c>
      <c r="J147" s="36" t="s">
        <v>225</v>
      </c>
      <c r="K147" s="23" t="s">
        <v>226</v>
      </c>
      <c r="L147" s="23"/>
      <c r="M147" s="23"/>
    </row>
    <row r="148" spans="4:13">
      <c r="D148" s="23" t="s">
        <v>434</v>
      </c>
      <c r="E148" s="23" t="s">
        <v>211</v>
      </c>
      <c r="F148" s="35" t="s">
        <v>485</v>
      </c>
      <c r="G148" s="35" t="s">
        <v>486</v>
      </c>
      <c r="H148" s="36">
        <f t="shared" si="4"/>
        <v>0</v>
      </c>
      <c r="I148" s="36">
        <v>452</v>
      </c>
      <c r="J148" s="36" t="s">
        <v>219</v>
      </c>
      <c r="K148" s="23" t="s">
        <v>284</v>
      </c>
      <c r="L148" s="23" t="s">
        <v>487</v>
      </c>
      <c r="M148" s="23"/>
    </row>
    <row r="149" spans="4:13">
      <c r="D149" s="23" t="s">
        <v>434</v>
      </c>
      <c r="E149" s="23" t="s">
        <v>211</v>
      </c>
      <c r="F149" s="35" t="s">
        <v>488</v>
      </c>
      <c r="G149" s="35" t="s">
        <v>489</v>
      </c>
      <c r="H149" s="36">
        <f t="shared" si="4"/>
        <v>0</v>
      </c>
      <c r="I149" s="36">
        <v>5544</v>
      </c>
      <c r="J149" s="28" t="s">
        <v>104</v>
      </c>
      <c r="K149" s="23" t="s">
        <v>105</v>
      </c>
      <c r="L149" s="23" t="s">
        <v>106</v>
      </c>
      <c r="M149" s="23" t="s">
        <v>235</v>
      </c>
    </row>
    <row r="150" spans="4:13">
      <c r="D150" s="23" t="s">
        <v>434</v>
      </c>
      <c r="E150" s="23" t="s">
        <v>211</v>
      </c>
      <c r="F150" s="35" t="s">
        <v>490</v>
      </c>
      <c r="G150" s="35" t="s">
        <v>491</v>
      </c>
      <c r="H150" s="36">
        <f t="shared" si="4"/>
        <v>0</v>
      </c>
      <c r="I150" s="36">
        <v>1100</v>
      </c>
      <c r="J150" s="28" t="s">
        <v>104</v>
      </c>
      <c r="K150" s="23" t="s">
        <v>105</v>
      </c>
      <c r="L150" s="23" t="s">
        <v>106</v>
      </c>
      <c r="M150" s="23" t="s">
        <v>235</v>
      </c>
    </row>
    <row r="151" spans="4:13">
      <c r="D151" s="23" t="s">
        <v>434</v>
      </c>
      <c r="E151" s="23" t="s">
        <v>211</v>
      </c>
      <c r="F151" s="38" t="s">
        <v>492</v>
      </c>
      <c r="G151" s="35" t="s">
        <v>448</v>
      </c>
      <c r="H151" s="36">
        <f t="shared" si="4"/>
        <v>0</v>
      </c>
      <c r="I151" s="36">
        <v>297</v>
      </c>
      <c r="J151" s="36" t="s">
        <v>225</v>
      </c>
      <c r="K151" s="23" t="s">
        <v>226</v>
      </c>
      <c r="L151" s="23"/>
      <c r="M151" s="23"/>
    </row>
    <row r="152" spans="4:13">
      <c r="D152" s="24" t="s">
        <v>493</v>
      </c>
      <c r="E152" s="23" t="s">
        <v>100</v>
      </c>
      <c r="F152" s="21" t="s">
        <v>494</v>
      </c>
      <c r="G152" s="25" t="s">
        <v>495</v>
      </c>
      <c r="H152" s="37">
        <v>93</v>
      </c>
      <c r="I152" s="24" t="s">
        <v>173</v>
      </c>
      <c r="J152" s="24" t="s">
        <v>174</v>
      </c>
      <c r="K152" s="24" t="s">
        <v>175</v>
      </c>
      <c r="L152" s="23" t="s">
        <v>129</v>
      </c>
      <c r="M152" s="23"/>
    </row>
    <row r="153" spans="4:13">
      <c r="D153" s="23" t="s">
        <v>496</v>
      </c>
      <c r="E153" s="23" t="s">
        <v>100</v>
      </c>
      <c r="F153" s="35" t="s">
        <v>497</v>
      </c>
      <c r="G153" s="43" t="s">
        <v>497</v>
      </c>
      <c r="H153" s="36">
        <v>18</v>
      </c>
      <c r="I153" s="23" t="s">
        <v>498</v>
      </c>
      <c r="J153" s="36" t="s">
        <v>250</v>
      </c>
      <c r="K153" s="23" t="s">
        <v>251</v>
      </c>
      <c r="L153" s="23" t="s">
        <v>252</v>
      </c>
      <c r="M153" s="23"/>
    </row>
    <row r="154" spans="4:13">
      <c r="D154" s="23" t="s">
        <v>496</v>
      </c>
      <c r="E154" s="23" t="s">
        <v>100</v>
      </c>
      <c r="F154" s="35" t="s">
        <v>499</v>
      </c>
      <c r="G154" s="43" t="s">
        <v>500</v>
      </c>
      <c r="H154" s="36">
        <v>24</v>
      </c>
      <c r="I154" s="23" t="s">
        <v>498</v>
      </c>
      <c r="J154" s="36" t="s">
        <v>250</v>
      </c>
      <c r="K154" s="23" t="s">
        <v>251</v>
      </c>
      <c r="L154" s="23" t="s">
        <v>252</v>
      </c>
      <c r="M154" s="23"/>
    </row>
    <row r="155" spans="4:13">
      <c r="D155" s="23" t="s">
        <v>496</v>
      </c>
      <c r="E155" s="23" t="s">
        <v>100</v>
      </c>
      <c r="F155" s="35" t="s">
        <v>501</v>
      </c>
      <c r="G155" s="43" t="s">
        <v>502</v>
      </c>
      <c r="H155" s="36">
        <v>10</v>
      </c>
      <c r="I155" s="23" t="s">
        <v>498</v>
      </c>
      <c r="J155" s="36" t="s">
        <v>250</v>
      </c>
      <c r="K155" s="23" t="s">
        <v>251</v>
      </c>
      <c r="L155" s="23" t="s">
        <v>252</v>
      </c>
      <c r="M155" s="23"/>
    </row>
    <row r="156" spans="4:13">
      <c r="D156" s="23" t="s">
        <v>496</v>
      </c>
      <c r="E156" s="23" t="s">
        <v>100</v>
      </c>
      <c r="F156" s="35" t="s">
        <v>503</v>
      </c>
      <c r="G156" s="43" t="s">
        <v>504</v>
      </c>
      <c r="H156" s="36">
        <v>13</v>
      </c>
      <c r="I156" s="23" t="s">
        <v>498</v>
      </c>
      <c r="J156" s="36" t="s">
        <v>219</v>
      </c>
      <c r="K156" s="23" t="s">
        <v>220</v>
      </c>
      <c r="L156" s="23" t="s">
        <v>221</v>
      </c>
      <c r="M156" s="23"/>
    </row>
    <row r="157" spans="4:13">
      <c r="D157" s="23" t="s">
        <v>496</v>
      </c>
      <c r="E157" s="23" t="s">
        <v>100</v>
      </c>
      <c r="F157" s="35" t="s">
        <v>505</v>
      </c>
      <c r="G157" s="43" t="s">
        <v>506</v>
      </c>
      <c r="H157" s="36">
        <v>23</v>
      </c>
      <c r="I157" s="23" t="s">
        <v>498</v>
      </c>
      <c r="J157" s="36" t="s">
        <v>250</v>
      </c>
      <c r="K157" s="23" t="s">
        <v>251</v>
      </c>
      <c r="L157" s="23" t="s">
        <v>252</v>
      </c>
      <c r="M157" s="23"/>
    </row>
    <row r="158" spans="4:13">
      <c r="D158" s="23" t="s">
        <v>496</v>
      </c>
      <c r="E158" s="23" t="s">
        <v>100</v>
      </c>
      <c r="F158" s="35" t="s">
        <v>507</v>
      </c>
      <c r="G158" s="43" t="s">
        <v>508</v>
      </c>
      <c r="H158" s="36">
        <v>40</v>
      </c>
      <c r="I158" s="23" t="s">
        <v>498</v>
      </c>
      <c r="J158" s="36" t="s">
        <v>250</v>
      </c>
      <c r="K158" s="23" t="s">
        <v>331</v>
      </c>
      <c r="L158" s="23" t="s">
        <v>509</v>
      </c>
      <c r="M158" s="23"/>
    </row>
    <row r="159" spans="4:13">
      <c r="D159" s="23" t="s">
        <v>496</v>
      </c>
      <c r="E159" s="23" t="s">
        <v>100</v>
      </c>
      <c r="F159" s="44" t="s">
        <v>510</v>
      </c>
      <c r="G159" s="32" t="s">
        <v>511</v>
      </c>
      <c r="H159" s="36">
        <v>102</v>
      </c>
      <c r="I159" s="23" t="s">
        <v>498</v>
      </c>
      <c r="J159" s="36" t="s">
        <v>219</v>
      </c>
      <c r="K159" s="23" t="s">
        <v>220</v>
      </c>
      <c r="L159" s="23" t="s">
        <v>512</v>
      </c>
      <c r="M159" s="23" t="s">
        <v>513</v>
      </c>
    </row>
    <row r="160" spans="4:13">
      <c r="D160" s="23" t="s">
        <v>496</v>
      </c>
      <c r="E160" s="23" t="s">
        <v>100</v>
      </c>
      <c r="F160" s="44" t="s">
        <v>514</v>
      </c>
      <c r="G160" s="32" t="s">
        <v>511</v>
      </c>
      <c r="H160" s="36">
        <v>102</v>
      </c>
      <c r="I160" s="23" t="s">
        <v>498</v>
      </c>
      <c r="J160" s="36" t="s">
        <v>219</v>
      </c>
      <c r="K160" s="23" t="s">
        <v>220</v>
      </c>
      <c r="L160" s="23" t="s">
        <v>512</v>
      </c>
      <c r="M160" s="23" t="s">
        <v>513</v>
      </c>
    </row>
    <row r="161" spans="4:13">
      <c r="D161" s="23" t="s">
        <v>496</v>
      </c>
      <c r="E161" s="23" t="s">
        <v>100</v>
      </c>
      <c r="F161" s="44" t="s">
        <v>515</v>
      </c>
      <c r="G161" s="32" t="s">
        <v>511</v>
      </c>
      <c r="H161" s="36">
        <v>156</v>
      </c>
      <c r="I161" s="23" t="s">
        <v>498</v>
      </c>
      <c r="J161" s="36" t="s">
        <v>219</v>
      </c>
      <c r="K161" s="23" t="s">
        <v>220</v>
      </c>
      <c r="L161" s="23" t="s">
        <v>512</v>
      </c>
      <c r="M161" s="23" t="s">
        <v>513</v>
      </c>
    </row>
    <row r="162" spans="4:13">
      <c r="D162" s="23" t="s">
        <v>496</v>
      </c>
      <c r="E162" s="23" t="s">
        <v>100</v>
      </c>
      <c r="F162" s="35" t="s">
        <v>516</v>
      </c>
      <c r="G162" s="43" t="s">
        <v>517</v>
      </c>
      <c r="H162" s="36">
        <v>52</v>
      </c>
      <c r="I162" s="23" t="s">
        <v>498</v>
      </c>
      <c r="J162" s="36" t="s">
        <v>250</v>
      </c>
      <c r="K162" s="23" t="s">
        <v>331</v>
      </c>
      <c r="L162" s="23" t="s">
        <v>332</v>
      </c>
      <c r="M162" s="23"/>
    </row>
    <row r="163" spans="4:13">
      <c r="D163" s="23" t="s">
        <v>496</v>
      </c>
      <c r="E163" s="23" t="s">
        <v>100</v>
      </c>
      <c r="F163" s="35" t="s">
        <v>518</v>
      </c>
      <c r="G163" s="43" t="s">
        <v>519</v>
      </c>
      <c r="H163" s="36">
        <v>36</v>
      </c>
      <c r="I163" s="23" t="s">
        <v>498</v>
      </c>
      <c r="J163" s="36" t="s">
        <v>250</v>
      </c>
      <c r="K163" s="23" t="s">
        <v>251</v>
      </c>
      <c r="L163" s="23" t="s">
        <v>252</v>
      </c>
      <c r="M163" s="23"/>
    </row>
    <row r="164" spans="4:13">
      <c r="D164" s="23" t="s">
        <v>496</v>
      </c>
      <c r="E164" s="23" t="s">
        <v>100</v>
      </c>
      <c r="F164" s="35" t="s">
        <v>520</v>
      </c>
      <c r="G164" s="43" t="s">
        <v>521</v>
      </c>
      <c r="H164" s="36">
        <v>141</v>
      </c>
      <c r="I164" s="23" t="s">
        <v>498</v>
      </c>
      <c r="J164" s="23" t="s">
        <v>127</v>
      </c>
      <c r="K164" s="23" t="s">
        <v>44</v>
      </c>
      <c r="L164" s="23" t="s">
        <v>376</v>
      </c>
      <c r="M164" s="23"/>
    </row>
    <row r="165" spans="4:13">
      <c r="D165" s="23" t="s">
        <v>496</v>
      </c>
      <c r="E165" s="23" t="s">
        <v>100</v>
      </c>
      <c r="F165" s="44" t="s">
        <v>522</v>
      </c>
      <c r="G165" s="32" t="s">
        <v>511</v>
      </c>
      <c r="H165" s="36">
        <v>96</v>
      </c>
      <c r="I165" s="23" t="s">
        <v>498</v>
      </c>
      <c r="J165" s="36" t="s">
        <v>127</v>
      </c>
      <c r="K165" s="23" t="s">
        <v>287</v>
      </c>
      <c r="L165" s="23" t="s">
        <v>523</v>
      </c>
      <c r="M165" s="23"/>
    </row>
    <row r="166" spans="4:13">
      <c r="D166" s="23" t="s">
        <v>496</v>
      </c>
      <c r="E166" s="23" t="s">
        <v>100</v>
      </c>
      <c r="F166" s="44" t="s">
        <v>524</v>
      </c>
      <c r="G166" s="32" t="s">
        <v>511</v>
      </c>
      <c r="H166" s="36">
        <v>108</v>
      </c>
      <c r="I166" s="23" t="s">
        <v>498</v>
      </c>
      <c r="J166" s="36" t="s">
        <v>127</v>
      </c>
      <c r="K166" s="23" t="s">
        <v>287</v>
      </c>
      <c r="L166" s="23" t="s">
        <v>523</v>
      </c>
      <c r="M166" s="23"/>
    </row>
    <row r="167" spans="4:13">
      <c r="D167" s="23" t="s">
        <v>496</v>
      </c>
      <c r="E167" s="23" t="s">
        <v>100</v>
      </c>
      <c r="F167" s="44" t="s">
        <v>525</v>
      </c>
      <c r="G167" s="32" t="s">
        <v>511</v>
      </c>
      <c r="H167" s="36">
        <v>72</v>
      </c>
      <c r="I167" s="23" t="s">
        <v>498</v>
      </c>
      <c r="J167" s="36" t="s">
        <v>127</v>
      </c>
      <c r="K167" s="23" t="s">
        <v>287</v>
      </c>
      <c r="L167" s="23" t="s">
        <v>523</v>
      </c>
      <c r="M167" s="23"/>
    </row>
    <row r="168" spans="4:13">
      <c r="D168" s="23" t="s">
        <v>496</v>
      </c>
      <c r="E168" s="23" t="s">
        <v>100</v>
      </c>
      <c r="F168" s="44" t="s">
        <v>526</v>
      </c>
      <c r="G168" s="32" t="s">
        <v>511</v>
      </c>
      <c r="H168" s="36">
        <v>30</v>
      </c>
      <c r="I168" s="23" t="s">
        <v>498</v>
      </c>
      <c r="J168" s="23" t="s">
        <v>527</v>
      </c>
      <c r="K168" s="23" t="s">
        <v>528</v>
      </c>
      <c r="L168" s="23" t="s">
        <v>529</v>
      </c>
      <c r="M168" s="23"/>
    </row>
    <row r="169" spans="4:13">
      <c r="D169" s="30" t="s">
        <v>496</v>
      </c>
      <c r="E169" s="30" t="s">
        <v>530</v>
      </c>
      <c r="F169" s="32" t="s">
        <v>531</v>
      </c>
      <c r="G169" s="32" t="s">
        <v>532</v>
      </c>
      <c r="H169" s="45">
        <v>45</v>
      </c>
      <c r="I169" s="30" t="s">
        <v>498</v>
      </c>
      <c r="J169" s="36" t="s">
        <v>127</v>
      </c>
      <c r="K169" s="30" t="s">
        <v>287</v>
      </c>
      <c r="L169" s="30" t="s">
        <v>533</v>
      </c>
      <c r="M169" s="34"/>
    </row>
    <row r="170" spans="4:13">
      <c r="D170" s="23" t="s">
        <v>496</v>
      </c>
      <c r="E170" s="23" t="s">
        <v>100</v>
      </c>
      <c r="F170" s="35" t="s">
        <v>534</v>
      </c>
      <c r="G170" s="43" t="s">
        <v>535</v>
      </c>
      <c r="H170" s="36">
        <v>42</v>
      </c>
      <c r="I170" s="23" t="s">
        <v>498</v>
      </c>
      <c r="J170" s="23" t="s">
        <v>127</v>
      </c>
      <c r="K170" s="23" t="s">
        <v>44</v>
      </c>
      <c r="L170" s="23" t="s">
        <v>536</v>
      </c>
      <c r="M170" s="23"/>
    </row>
    <row r="171" spans="4:13">
      <c r="D171" s="23" t="s">
        <v>496</v>
      </c>
      <c r="E171" s="23" t="s">
        <v>100</v>
      </c>
      <c r="F171" s="35" t="s">
        <v>537</v>
      </c>
      <c r="G171" s="43" t="s">
        <v>538</v>
      </c>
      <c r="H171" s="36">
        <v>40</v>
      </c>
      <c r="I171" s="23" t="s">
        <v>498</v>
      </c>
      <c r="J171" s="36" t="s">
        <v>225</v>
      </c>
      <c r="K171" s="23" t="s">
        <v>237</v>
      </c>
      <c r="L171" s="23" t="s">
        <v>259</v>
      </c>
      <c r="M171" s="23"/>
    </row>
    <row r="172" spans="4:13">
      <c r="D172" s="23" t="s">
        <v>496</v>
      </c>
      <c r="E172" s="23" t="s">
        <v>100</v>
      </c>
      <c r="F172" s="44" t="s">
        <v>539</v>
      </c>
      <c r="G172" s="32" t="s">
        <v>511</v>
      </c>
      <c r="H172" s="36">
        <v>120</v>
      </c>
      <c r="I172" s="23" t="s">
        <v>498</v>
      </c>
      <c r="J172" s="36" t="s">
        <v>219</v>
      </c>
      <c r="K172" s="23" t="s">
        <v>540</v>
      </c>
      <c r="L172" s="23" t="s">
        <v>541</v>
      </c>
      <c r="M172" s="23"/>
    </row>
    <row r="173" spans="4:13">
      <c r="D173" s="23" t="s">
        <v>496</v>
      </c>
      <c r="E173" s="23" t="s">
        <v>100</v>
      </c>
      <c r="F173" s="44" t="s">
        <v>542</v>
      </c>
      <c r="G173" s="32" t="s">
        <v>511</v>
      </c>
      <c r="H173" s="36">
        <v>66</v>
      </c>
      <c r="I173" s="23" t="s">
        <v>498</v>
      </c>
      <c r="J173" s="36" t="s">
        <v>219</v>
      </c>
      <c r="K173" s="23" t="s">
        <v>540</v>
      </c>
      <c r="L173" s="23" t="s">
        <v>541</v>
      </c>
      <c r="M173" s="23"/>
    </row>
    <row r="174" spans="4:13">
      <c r="D174" s="23" t="s">
        <v>496</v>
      </c>
      <c r="E174" s="23" t="s">
        <v>100</v>
      </c>
      <c r="F174" s="44" t="s">
        <v>543</v>
      </c>
      <c r="G174" s="32" t="s">
        <v>511</v>
      </c>
      <c r="H174" s="36">
        <v>54</v>
      </c>
      <c r="I174" s="23" t="s">
        <v>498</v>
      </c>
      <c r="J174" s="36" t="s">
        <v>219</v>
      </c>
      <c r="K174" s="23" t="s">
        <v>540</v>
      </c>
      <c r="L174" s="23" t="s">
        <v>541</v>
      </c>
      <c r="M174" s="23"/>
    </row>
    <row r="175" spans="4:13">
      <c r="D175" s="23" t="s">
        <v>496</v>
      </c>
      <c r="E175" s="23" t="s">
        <v>100</v>
      </c>
      <c r="F175" s="44" t="s">
        <v>544</v>
      </c>
      <c r="G175" s="32" t="s">
        <v>511</v>
      </c>
      <c r="H175" s="36">
        <v>84</v>
      </c>
      <c r="I175" s="23" t="s">
        <v>498</v>
      </c>
      <c r="J175" s="36" t="s">
        <v>219</v>
      </c>
      <c r="K175" s="23" t="s">
        <v>540</v>
      </c>
      <c r="L175" s="23" t="s">
        <v>541</v>
      </c>
      <c r="M175" s="23"/>
    </row>
    <row r="176" spans="4:13">
      <c r="D176" s="23" t="s">
        <v>496</v>
      </c>
      <c r="E176" s="23" t="s">
        <v>100</v>
      </c>
      <c r="F176" s="44" t="s">
        <v>545</v>
      </c>
      <c r="G176" s="32" t="s">
        <v>511</v>
      </c>
      <c r="H176" s="36">
        <v>72</v>
      </c>
      <c r="I176" s="23" t="s">
        <v>498</v>
      </c>
      <c r="J176" s="36" t="s">
        <v>219</v>
      </c>
      <c r="K176" s="23" t="s">
        <v>540</v>
      </c>
      <c r="L176" s="23" t="s">
        <v>541</v>
      </c>
      <c r="M176" s="23"/>
    </row>
    <row r="177" spans="4:13">
      <c r="D177" s="23" t="s">
        <v>496</v>
      </c>
      <c r="E177" s="23" t="s">
        <v>100</v>
      </c>
      <c r="F177" s="35" t="s">
        <v>546</v>
      </c>
      <c r="G177" s="43" t="s">
        <v>547</v>
      </c>
      <c r="H177" s="36">
        <v>38</v>
      </c>
      <c r="I177" s="23" t="s">
        <v>498</v>
      </c>
      <c r="J177" s="36" t="s">
        <v>219</v>
      </c>
      <c r="K177" s="23" t="s">
        <v>284</v>
      </c>
      <c r="L177" s="23" t="s">
        <v>548</v>
      </c>
      <c r="M177" s="23"/>
    </row>
    <row r="178" spans="4:13">
      <c r="D178" s="23" t="s">
        <v>496</v>
      </c>
      <c r="E178" s="23" t="s">
        <v>100</v>
      </c>
      <c r="F178" s="35" t="s">
        <v>549</v>
      </c>
      <c r="G178" s="43" t="s">
        <v>550</v>
      </c>
      <c r="H178" s="36">
        <v>80</v>
      </c>
      <c r="I178" s="23" t="s">
        <v>498</v>
      </c>
      <c r="J178" s="36" t="s">
        <v>219</v>
      </c>
      <c r="K178" s="23" t="s">
        <v>284</v>
      </c>
      <c r="L178" s="23" t="s">
        <v>548</v>
      </c>
      <c r="M178" s="23"/>
    </row>
    <row r="179" spans="4:13">
      <c r="D179" s="23" t="s">
        <v>496</v>
      </c>
      <c r="E179" s="23" t="s">
        <v>100</v>
      </c>
      <c r="F179" s="35" t="s">
        <v>551</v>
      </c>
      <c r="G179" s="43" t="s">
        <v>552</v>
      </c>
      <c r="H179" s="36">
        <v>51</v>
      </c>
      <c r="I179" s="23" t="s">
        <v>498</v>
      </c>
      <c r="J179" s="36" t="s">
        <v>219</v>
      </c>
      <c r="K179" s="23" t="s">
        <v>284</v>
      </c>
      <c r="L179" s="23" t="s">
        <v>548</v>
      </c>
      <c r="M179" s="23"/>
    </row>
    <row r="180" spans="4:13">
      <c r="D180" s="23" t="s">
        <v>496</v>
      </c>
      <c r="E180" s="23" t="s">
        <v>100</v>
      </c>
      <c r="F180" s="35" t="s">
        <v>553</v>
      </c>
      <c r="G180" s="43" t="s">
        <v>554</v>
      </c>
      <c r="H180" s="36">
        <v>82</v>
      </c>
      <c r="I180" s="23" t="s">
        <v>498</v>
      </c>
      <c r="J180" s="36" t="s">
        <v>219</v>
      </c>
      <c r="K180" s="23" t="s">
        <v>284</v>
      </c>
      <c r="L180" s="23" t="s">
        <v>548</v>
      </c>
      <c r="M180" s="23"/>
    </row>
    <row r="181" spans="4:13">
      <c r="D181" s="23" t="s">
        <v>496</v>
      </c>
      <c r="E181" s="23" t="s">
        <v>100</v>
      </c>
      <c r="F181" s="35" t="s">
        <v>555</v>
      </c>
      <c r="G181" s="43" t="s">
        <v>556</v>
      </c>
      <c r="H181" s="36">
        <v>123</v>
      </c>
      <c r="I181" s="23" t="s">
        <v>498</v>
      </c>
      <c r="J181" s="36" t="s">
        <v>219</v>
      </c>
      <c r="K181" s="23" t="s">
        <v>284</v>
      </c>
      <c r="L181" s="23" t="s">
        <v>548</v>
      </c>
      <c r="M181" s="23"/>
    </row>
    <row r="182" spans="4:13">
      <c r="D182" s="23" t="s">
        <v>496</v>
      </c>
      <c r="E182" s="23" t="s">
        <v>100</v>
      </c>
      <c r="F182" s="44" t="s">
        <v>557</v>
      </c>
      <c r="G182" s="32" t="s">
        <v>511</v>
      </c>
      <c r="H182" s="36">
        <v>174</v>
      </c>
      <c r="I182" s="23" t="s">
        <v>498</v>
      </c>
      <c r="J182" s="36" t="s">
        <v>219</v>
      </c>
      <c r="K182" s="23" t="s">
        <v>220</v>
      </c>
      <c r="L182" s="23" t="s">
        <v>558</v>
      </c>
      <c r="M182" s="23"/>
    </row>
    <row r="183" spans="4:13">
      <c r="D183" s="23" t="s">
        <v>496</v>
      </c>
      <c r="E183" s="23" t="s">
        <v>100</v>
      </c>
      <c r="F183" s="44" t="s">
        <v>559</v>
      </c>
      <c r="G183" s="32" t="s">
        <v>511</v>
      </c>
      <c r="H183" s="36">
        <v>594</v>
      </c>
      <c r="I183" s="23" t="s">
        <v>498</v>
      </c>
      <c r="J183" s="36" t="s">
        <v>219</v>
      </c>
      <c r="K183" s="23" t="s">
        <v>220</v>
      </c>
      <c r="L183" s="23" t="s">
        <v>558</v>
      </c>
      <c r="M183" s="23"/>
    </row>
    <row r="184" spans="4:13">
      <c r="D184" s="23" t="s">
        <v>496</v>
      </c>
      <c r="E184" s="23" t="s">
        <v>100</v>
      </c>
      <c r="F184" s="44" t="s">
        <v>560</v>
      </c>
      <c r="G184" s="32" t="s">
        <v>511</v>
      </c>
      <c r="H184" s="36">
        <v>96</v>
      </c>
      <c r="I184" s="23" t="s">
        <v>498</v>
      </c>
      <c r="J184" s="36" t="s">
        <v>219</v>
      </c>
      <c r="K184" s="23" t="s">
        <v>220</v>
      </c>
      <c r="L184" s="23" t="s">
        <v>558</v>
      </c>
      <c r="M184" s="23"/>
    </row>
    <row r="185" spans="4:13">
      <c r="D185" s="23" t="s">
        <v>496</v>
      </c>
      <c r="E185" s="23" t="s">
        <v>100</v>
      </c>
      <c r="F185" s="44" t="s">
        <v>561</v>
      </c>
      <c r="G185" s="32" t="s">
        <v>511</v>
      </c>
      <c r="H185" s="36">
        <v>120</v>
      </c>
      <c r="I185" s="23" t="s">
        <v>498</v>
      </c>
      <c r="J185" s="23" t="s">
        <v>127</v>
      </c>
      <c r="K185" s="23" t="s">
        <v>44</v>
      </c>
      <c r="L185" s="23" t="s">
        <v>562</v>
      </c>
      <c r="M185" s="23" t="s">
        <v>563</v>
      </c>
    </row>
    <row r="186" spans="4:13">
      <c r="D186" s="23" t="s">
        <v>496</v>
      </c>
      <c r="E186" s="23" t="s">
        <v>100</v>
      </c>
      <c r="F186" s="44" t="s">
        <v>564</v>
      </c>
      <c r="G186" s="32" t="s">
        <v>511</v>
      </c>
      <c r="H186" s="36">
        <v>30</v>
      </c>
      <c r="I186" s="23" t="s">
        <v>498</v>
      </c>
      <c r="J186" s="23" t="s">
        <v>127</v>
      </c>
      <c r="K186" s="23" t="s">
        <v>44</v>
      </c>
      <c r="L186" s="23" t="s">
        <v>562</v>
      </c>
      <c r="M186" s="23" t="s">
        <v>563</v>
      </c>
    </row>
    <row r="187" spans="4:13">
      <c r="D187" s="30" t="s">
        <v>496</v>
      </c>
      <c r="E187" s="30" t="s">
        <v>530</v>
      </c>
      <c r="F187" s="32" t="s">
        <v>565</v>
      </c>
      <c r="G187" s="32" t="s">
        <v>566</v>
      </c>
      <c r="H187" s="45">
        <v>39</v>
      </c>
      <c r="I187" s="30" t="s">
        <v>498</v>
      </c>
      <c r="J187" s="36" t="s">
        <v>127</v>
      </c>
      <c r="K187" s="30" t="s">
        <v>287</v>
      </c>
      <c r="L187" s="30" t="s">
        <v>129</v>
      </c>
      <c r="M187" s="34"/>
    </row>
    <row r="188" spans="4:13">
      <c r="D188" s="23" t="s">
        <v>496</v>
      </c>
      <c r="E188" s="23" t="s">
        <v>100</v>
      </c>
      <c r="F188" s="44" t="s">
        <v>567</v>
      </c>
      <c r="G188" s="32" t="s">
        <v>511</v>
      </c>
      <c r="H188" s="36">
        <v>78</v>
      </c>
      <c r="I188" s="23" t="s">
        <v>498</v>
      </c>
      <c r="J188" s="36" t="s">
        <v>127</v>
      </c>
      <c r="K188" s="23" t="s">
        <v>287</v>
      </c>
      <c r="L188" s="23" t="s">
        <v>523</v>
      </c>
      <c r="M188" s="23" t="s">
        <v>568</v>
      </c>
    </row>
    <row r="189" spans="4:13">
      <c r="D189" s="23" t="s">
        <v>496</v>
      </c>
      <c r="E189" s="23" t="s">
        <v>100</v>
      </c>
      <c r="F189" s="44" t="s">
        <v>569</v>
      </c>
      <c r="G189" s="32" t="s">
        <v>511</v>
      </c>
      <c r="H189" s="36">
        <v>84</v>
      </c>
      <c r="I189" s="23" t="s">
        <v>498</v>
      </c>
      <c r="J189" s="36" t="s">
        <v>127</v>
      </c>
      <c r="K189" s="23" t="s">
        <v>287</v>
      </c>
      <c r="L189" s="23" t="s">
        <v>523</v>
      </c>
      <c r="M189" s="23" t="s">
        <v>568</v>
      </c>
    </row>
    <row r="190" spans="4:13">
      <c r="D190" s="30" t="s">
        <v>496</v>
      </c>
      <c r="E190" s="30" t="s">
        <v>530</v>
      </c>
      <c r="F190" s="32" t="s">
        <v>570</v>
      </c>
      <c r="G190" s="32" t="s">
        <v>571</v>
      </c>
      <c r="H190" s="45">
        <v>49</v>
      </c>
      <c r="I190" s="30" t="s">
        <v>498</v>
      </c>
      <c r="J190" s="36" t="s">
        <v>127</v>
      </c>
      <c r="K190" s="30" t="s">
        <v>287</v>
      </c>
      <c r="L190" s="30" t="s">
        <v>533</v>
      </c>
      <c r="M190" s="34"/>
    </row>
    <row r="191" spans="4:13">
      <c r="D191" s="23" t="s">
        <v>496</v>
      </c>
      <c r="E191" s="23" t="s">
        <v>100</v>
      </c>
      <c r="F191" s="46" t="s">
        <v>572</v>
      </c>
      <c r="G191" s="32" t="s">
        <v>511</v>
      </c>
      <c r="H191" s="36">
        <v>30</v>
      </c>
      <c r="I191" s="23" t="s">
        <v>498</v>
      </c>
      <c r="J191" s="23" t="s">
        <v>573</v>
      </c>
      <c r="K191" s="23" t="s">
        <v>574</v>
      </c>
      <c r="L191" s="23" t="s">
        <v>575</v>
      </c>
      <c r="M191" s="23" t="s">
        <v>576</v>
      </c>
    </row>
    <row r="192" spans="4:13">
      <c r="D192" s="23" t="s">
        <v>496</v>
      </c>
      <c r="E192" s="23" t="s">
        <v>100</v>
      </c>
      <c r="F192" s="44" t="s">
        <v>577</v>
      </c>
      <c r="G192" s="32" t="s">
        <v>511</v>
      </c>
      <c r="H192" s="36">
        <v>18</v>
      </c>
      <c r="I192" s="23" t="s">
        <v>498</v>
      </c>
      <c r="J192" s="23" t="s">
        <v>573</v>
      </c>
      <c r="K192" s="23" t="s">
        <v>574</v>
      </c>
      <c r="L192" s="23" t="s">
        <v>575</v>
      </c>
      <c r="M192" s="23" t="s">
        <v>578</v>
      </c>
    </row>
    <row r="193" spans="4:13">
      <c r="D193" s="23" t="s">
        <v>496</v>
      </c>
      <c r="E193" s="23" t="s">
        <v>100</v>
      </c>
      <c r="F193" s="35" t="s">
        <v>579</v>
      </c>
      <c r="G193" s="43" t="s">
        <v>580</v>
      </c>
      <c r="H193" s="36">
        <v>94</v>
      </c>
      <c r="I193" s="23" t="s">
        <v>498</v>
      </c>
      <c r="J193" s="23" t="s">
        <v>127</v>
      </c>
      <c r="K193" s="23" t="s">
        <v>44</v>
      </c>
      <c r="L193" s="23" t="s">
        <v>562</v>
      </c>
      <c r="M193" s="23" t="s">
        <v>581</v>
      </c>
    </row>
    <row r="194" spans="4:13">
      <c r="D194" s="23" t="s">
        <v>496</v>
      </c>
      <c r="E194" s="23" t="s">
        <v>100</v>
      </c>
      <c r="F194" s="44" t="s">
        <v>582</v>
      </c>
      <c r="G194" s="32" t="s">
        <v>511</v>
      </c>
      <c r="H194" s="36">
        <v>90</v>
      </c>
      <c r="I194" s="23" t="s">
        <v>498</v>
      </c>
      <c r="J194" s="23" t="s">
        <v>127</v>
      </c>
      <c r="K194" s="23" t="s">
        <v>44</v>
      </c>
      <c r="L194" s="23" t="s">
        <v>562</v>
      </c>
      <c r="M194" s="23"/>
    </row>
    <row r="195" spans="4:13">
      <c r="D195" s="23" t="s">
        <v>496</v>
      </c>
      <c r="E195" s="23" t="s">
        <v>100</v>
      </c>
      <c r="F195" s="44" t="s">
        <v>583</v>
      </c>
      <c r="G195" s="32" t="s">
        <v>511</v>
      </c>
      <c r="H195" s="36">
        <v>90</v>
      </c>
      <c r="I195" s="23" t="s">
        <v>498</v>
      </c>
      <c r="J195" s="23" t="s">
        <v>127</v>
      </c>
      <c r="K195" s="23" t="s">
        <v>44</v>
      </c>
      <c r="L195" s="23" t="s">
        <v>562</v>
      </c>
      <c r="M195" s="23"/>
    </row>
    <row r="196" spans="4:13">
      <c r="D196" s="23" t="s">
        <v>496</v>
      </c>
      <c r="E196" s="23" t="s">
        <v>100</v>
      </c>
      <c r="F196" s="35" t="s">
        <v>584</v>
      </c>
      <c r="G196" s="43" t="s">
        <v>585</v>
      </c>
      <c r="H196" s="36">
        <v>76</v>
      </c>
      <c r="I196" s="23" t="s">
        <v>498</v>
      </c>
      <c r="J196" s="36" t="s">
        <v>219</v>
      </c>
      <c r="K196" s="23" t="s">
        <v>284</v>
      </c>
      <c r="L196" s="23" t="s">
        <v>285</v>
      </c>
      <c r="M196" s="23"/>
    </row>
    <row r="197" spans="4:13">
      <c r="D197" s="30" t="s">
        <v>496</v>
      </c>
      <c r="E197" s="30" t="s">
        <v>530</v>
      </c>
      <c r="F197" s="32" t="s">
        <v>586</v>
      </c>
      <c r="G197" s="32" t="s">
        <v>587</v>
      </c>
      <c r="H197" s="45">
        <v>94</v>
      </c>
      <c r="I197" s="30" t="s">
        <v>498</v>
      </c>
      <c r="J197" s="36" t="s">
        <v>127</v>
      </c>
      <c r="K197" s="30" t="s">
        <v>287</v>
      </c>
      <c r="L197" s="30" t="s">
        <v>533</v>
      </c>
      <c r="M197" s="34"/>
    </row>
    <row r="198" spans="4:13">
      <c r="D198" s="30" t="s">
        <v>496</v>
      </c>
      <c r="E198" s="30" t="s">
        <v>100</v>
      </c>
      <c r="F198" s="43" t="s">
        <v>588</v>
      </c>
      <c r="G198" s="43" t="s">
        <v>589</v>
      </c>
      <c r="H198" s="33">
        <v>38</v>
      </c>
      <c r="I198" s="30" t="s">
        <v>498</v>
      </c>
      <c r="J198" s="36" t="s">
        <v>219</v>
      </c>
      <c r="K198" s="30" t="s">
        <v>317</v>
      </c>
      <c r="L198" s="30" t="s">
        <v>590</v>
      </c>
      <c r="M198" s="34"/>
    </row>
    <row r="199" spans="4:13">
      <c r="D199" s="23" t="s">
        <v>496</v>
      </c>
      <c r="E199" s="23" t="s">
        <v>100</v>
      </c>
      <c r="F199" s="35" t="s">
        <v>591</v>
      </c>
      <c r="G199" s="43" t="s">
        <v>592</v>
      </c>
      <c r="H199" s="36">
        <v>107</v>
      </c>
      <c r="I199" s="23" t="s">
        <v>498</v>
      </c>
      <c r="J199" s="36" t="s">
        <v>225</v>
      </c>
      <c r="K199" s="23" t="s">
        <v>237</v>
      </c>
      <c r="L199" s="23" t="s">
        <v>259</v>
      </c>
      <c r="M199" s="23"/>
    </row>
    <row r="200" spans="4:13">
      <c r="D200" s="23" t="s">
        <v>496</v>
      </c>
      <c r="E200" s="23" t="s">
        <v>100</v>
      </c>
      <c r="F200" s="35" t="s">
        <v>593</v>
      </c>
      <c r="G200" s="43" t="s">
        <v>594</v>
      </c>
      <c r="H200" s="36">
        <v>135</v>
      </c>
      <c r="I200" s="23" t="s">
        <v>498</v>
      </c>
      <c r="J200" s="36" t="s">
        <v>219</v>
      </c>
      <c r="K200" s="23" t="s">
        <v>317</v>
      </c>
      <c r="L200" s="23" t="s">
        <v>318</v>
      </c>
      <c r="M200" s="23"/>
    </row>
    <row r="201" spans="4:13">
      <c r="D201" s="23" t="s">
        <v>496</v>
      </c>
      <c r="E201" s="23" t="s">
        <v>100</v>
      </c>
      <c r="F201" s="44" t="s">
        <v>595</v>
      </c>
      <c r="G201" s="32" t="s">
        <v>511</v>
      </c>
      <c r="H201" s="36">
        <v>90</v>
      </c>
      <c r="I201" s="23" t="s">
        <v>498</v>
      </c>
      <c r="J201" s="23" t="s">
        <v>527</v>
      </c>
      <c r="K201" s="23" t="s">
        <v>528</v>
      </c>
      <c r="L201" s="23"/>
      <c r="M201" s="23"/>
    </row>
    <row r="202" spans="4:13">
      <c r="D202" s="23" t="s">
        <v>496</v>
      </c>
      <c r="E202" s="23" t="s">
        <v>100</v>
      </c>
      <c r="F202" s="44" t="s">
        <v>596</v>
      </c>
      <c r="G202" s="32" t="s">
        <v>511</v>
      </c>
      <c r="H202" s="36">
        <v>90</v>
      </c>
      <c r="I202" s="23" t="s">
        <v>498</v>
      </c>
      <c r="J202" s="23" t="s">
        <v>527</v>
      </c>
      <c r="K202" s="23" t="s">
        <v>528</v>
      </c>
      <c r="L202" s="23"/>
      <c r="M202" s="23"/>
    </row>
    <row r="203" spans="4:13">
      <c r="D203" s="24" t="s">
        <v>493</v>
      </c>
      <c r="E203" s="23" t="s">
        <v>100</v>
      </c>
      <c r="F203" s="47" t="s">
        <v>597</v>
      </c>
      <c r="G203" s="25"/>
      <c r="H203" s="37">
        <v>102</v>
      </c>
      <c r="I203" s="24" t="s">
        <v>173</v>
      </c>
      <c r="J203" s="24" t="s">
        <v>174</v>
      </c>
      <c r="K203" s="24" t="s">
        <v>175</v>
      </c>
      <c r="L203" s="23" t="s">
        <v>129</v>
      </c>
      <c r="M203" s="23"/>
    </row>
    <row r="204" spans="4:13">
      <c r="D204" s="24" t="s">
        <v>493</v>
      </c>
      <c r="E204" s="23" t="s">
        <v>100</v>
      </c>
      <c r="F204" s="21" t="s">
        <v>598</v>
      </c>
      <c r="G204" s="25"/>
      <c r="H204" s="37">
        <v>105</v>
      </c>
      <c r="I204" s="24" t="s">
        <v>173</v>
      </c>
      <c r="J204" s="24" t="s">
        <v>174</v>
      </c>
      <c r="K204" s="24" t="s">
        <v>175</v>
      </c>
      <c r="L204" s="23" t="s">
        <v>129</v>
      </c>
      <c r="M204" s="23"/>
    </row>
    <row r="205" spans="4:13">
      <c r="D205" s="23" t="s">
        <v>496</v>
      </c>
      <c r="E205" s="23" t="s">
        <v>100</v>
      </c>
      <c r="F205" s="35" t="s">
        <v>599</v>
      </c>
      <c r="G205" s="43" t="s">
        <v>600</v>
      </c>
      <c r="H205" s="36">
        <v>102</v>
      </c>
      <c r="I205" s="23" t="s">
        <v>498</v>
      </c>
      <c r="J205" s="23" t="s">
        <v>127</v>
      </c>
      <c r="K205" s="23" t="s">
        <v>44</v>
      </c>
      <c r="L205" s="23" t="s">
        <v>562</v>
      </c>
      <c r="M205" s="23" t="s">
        <v>601</v>
      </c>
    </row>
    <row r="206" spans="4:13">
      <c r="D206" s="30" t="s">
        <v>496</v>
      </c>
      <c r="E206" s="30" t="s">
        <v>530</v>
      </c>
      <c r="F206" s="32" t="s">
        <v>602</v>
      </c>
      <c r="G206" s="32" t="s">
        <v>603</v>
      </c>
      <c r="H206" s="45">
        <v>44</v>
      </c>
      <c r="I206" s="30" t="s">
        <v>498</v>
      </c>
      <c r="J206" s="36" t="s">
        <v>127</v>
      </c>
      <c r="K206" s="30" t="s">
        <v>287</v>
      </c>
      <c r="L206" s="30" t="s">
        <v>523</v>
      </c>
      <c r="M206" s="34"/>
    </row>
    <row r="207" spans="4:13">
      <c r="D207" s="23" t="s">
        <v>496</v>
      </c>
      <c r="E207" s="23" t="s">
        <v>100</v>
      </c>
      <c r="F207" s="35" t="s">
        <v>604</v>
      </c>
      <c r="G207" s="43" t="s">
        <v>605</v>
      </c>
      <c r="H207" s="36">
        <v>26</v>
      </c>
      <c r="I207" s="23" t="s">
        <v>498</v>
      </c>
      <c r="J207" s="23" t="s">
        <v>127</v>
      </c>
      <c r="K207" s="23" t="s">
        <v>44</v>
      </c>
      <c r="L207" s="23" t="s">
        <v>562</v>
      </c>
      <c r="M207" s="23" t="s">
        <v>606</v>
      </c>
    </row>
    <row r="208" spans="4:13">
      <c r="D208" s="23" t="s">
        <v>496</v>
      </c>
      <c r="E208" s="23" t="s">
        <v>100</v>
      </c>
      <c r="F208" s="35" t="s">
        <v>607</v>
      </c>
      <c r="G208" s="43" t="s">
        <v>608</v>
      </c>
      <c r="H208" s="36">
        <v>96</v>
      </c>
      <c r="I208" s="23" t="s">
        <v>498</v>
      </c>
      <c r="J208" s="36" t="s">
        <v>127</v>
      </c>
      <c r="K208" s="23" t="s">
        <v>287</v>
      </c>
      <c r="L208" s="23" t="s">
        <v>288</v>
      </c>
      <c r="M208" s="23" t="s">
        <v>337</v>
      </c>
    </row>
    <row r="209" spans="4:13">
      <c r="D209" s="23" t="s">
        <v>496</v>
      </c>
      <c r="E209" s="23" t="s">
        <v>100</v>
      </c>
      <c r="F209" s="44" t="s">
        <v>609</v>
      </c>
      <c r="G209" s="32" t="s">
        <v>511</v>
      </c>
      <c r="H209" s="36">
        <v>66</v>
      </c>
      <c r="I209" s="23" t="s">
        <v>498</v>
      </c>
      <c r="J209" s="36" t="s">
        <v>219</v>
      </c>
      <c r="K209" s="23" t="s">
        <v>540</v>
      </c>
      <c r="L209" s="23" t="s">
        <v>541</v>
      </c>
      <c r="M209" s="23"/>
    </row>
    <row r="210" spans="4:13">
      <c r="D210" s="23" t="s">
        <v>496</v>
      </c>
      <c r="E210" s="23" t="s">
        <v>100</v>
      </c>
      <c r="F210" s="44" t="s">
        <v>610</v>
      </c>
      <c r="G210" s="32" t="s">
        <v>511</v>
      </c>
      <c r="H210" s="36">
        <v>60</v>
      </c>
      <c r="I210" s="23" t="s">
        <v>498</v>
      </c>
      <c r="J210" s="36" t="s">
        <v>219</v>
      </c>
      <c r="K210" s="23" t="s">
        <v>540</v>
      </c>
      <c r="L210" s="23" t="s">
        <v>541</v>
      </c>
      <c r="M210" s="23"/>
    </row>
    <row r="211" spans="4:13">
      <c r="D211" s="30" t="s">
        <v>496</v>
      </c>
      <c r="E211" s="30" t="s">
        <v>530</v>
      </c>
      <c r="F211" s="32" t="s">
        <v>611</v>
      </c>
      <c r="G211" s="32" t="s">
        <v>612</v>
      </c>
      <c r="H211" s="45">
        <v>35</v>
      </c>
      <c r="I211" s="30" t="s">
        <v>498</v>
      </c>
      <c r="J211" s="36" t="s">
        <v>127</v>
      </c>
      <c r="K211" s="30" t="s">
        <v>287</v>
      </c>
      <c r="L211" s="30" t="s">
        <v>129</v>
      </c>
      <c r="M211" s="34"/>
    </row>
    <row r="212" spans="4:13">
      <c r="D212" s="30" t="s">
        <v>496</v>
      </c>
      <c r="E212" s="30" t="s">
        <v>100</v>
      </c>
      <c r="F212" s="43" t="s">
        <v>613</v>
      </c>
      <c r="G212" s="43" t="s">
        <v>614</v>
      </c>
      <c r="H212" s="33">
        <v>38</v>
      </c>
      <c r="I212" s="30" t="s">
        <v>498</v>
      </c>
      <c r="J212" s="36" t="s">
        <v>219</v>
      </c>
      <c r="K212" s="30" t="s">
        <v>317</v>
      </c>
      <c r="L212" s="30" t="s">
        <v>590</v>
      </c>
      <c r="M212" s="34"/>
    </row>
    <row r="213" spans="4:13">
      <c r="D213" s="30" t="s">
        <v>496</v>
      </c>
      <c r="E213" s="30" t="s">
        <v>100</v>
      </c>
      <c r="F213" s="43" t="s">
        <v>615</v>
      </c>
      <c r="G213" s="43" t="s">
        <v>616</v>
      </c>
      <c r="H213" s="33">
        <v>22</v>
      </c>
      <c r="I213" s="30" t="s">
        <v>498</v>
      </c>
      <c r="J213" s="36" t="s">
        <v>219</v>
      </c>
      <c r="K213" s="30" t="s">
        <v>317</v>
      </c>
      <c r="L213" s="30" t="s">
        <v>590</v>
      </c>
      <c r="M213" s="34"/>
    </row>
    <row r="214" spans="4:13">
      <c r="D214" s="30" t="s">
        <v>496</v>
      </c>
      <c r="E214" s="30" t="s">
        <v>100</v>
      </c>
      <c r="F214" s="43" t="s">
        <v>617</v>
      </c>
      <c r="G214" s="43" t="s">
        <v>618</v>
      </c>
      <c r="H214" s="33">
        <v>27</v>
      </c>
      <c r="I214" s="30" t="s">
        <v>498</v>
      </c>
      <c r="J214" s="36" t="s">
        <v>219</v>
      </c>
      <c r="K214" s="30" t="s">
        <v>317</v>
      </c>
      <c r="L214" s="30" t="s">
        <v>590</v>
      </c>
      <c r="M214" s="34"/>
    </row>
    <row r="215" spans="4:13">
      <c r="D215" s="23" t="s">
        <v>496</v>
      </c>
      <c r="E215" s="23" t="s">
        <v>100</v>
      </c>
      <c r="F215" s="44" t="s">
        <v>619</v>
      </c>
      <c r="G215" s="32" t="s">
        <v>511</v>
      </c>
      <c r="H215" s="36">
        <v>432</v>
      </c>
      <c r="I215" s="23" t="s">
        <v>498</v>
      </c>
      <c r="J215" s="36" t="s">
        <v>219</v>
      </c>
      <c r="K215" s="23" t="s">
        <v>220</v>
      </c>
      <c r="L215" s="23" t="s">
        <v>620</v>
      </c>
      <c r="M215" s="23" t="s">
        <v>621</v>
      </c>
    </row>
    <row r="216" spans="4:13">
      <c r="D216" s="23" t="s">
        <v>496</v>
      </c>
      <c r="E216" s="23" t="s">
        <v>100</v>
      </c>
      <c r="F216" s="44" t="s">
        <v>622</v>
      </c>
      <c r="G216" s="32" t="s">
        <v>511</v>
      </c>
      <c r="H216" s="36">
        <v>72</v>
      </c>
      <c r="I216" s="23" t="s">
        <v>498</v>
      </c>
      <c r="J216" s="24" t="s">
        <v>174</v>
      </c>
      <c r="K216" s="23" t="s">
        <v>175</v>
      </c>
      <c r="L216" s="23" t="s">
        <v>129</v>
      </c>
      <c r="M216" s="23"/>
    </row>
    <row r="217" spans="4:13">
      <c r="D217" s="23" t="s">
        <v>496</v>
      </c>
      <c r="E217" s="23" t="s">
        <v>100</v>
      </c>
      <c r="F217" s="35" t="s">
        <v>623</v>
      </c>
      <c r="G217" s="43" t="s">
        <v>624</v>
      </c>
      <c r="H217" s="36">
        <v>149</v>
      </c>
      <c r="I217" s="23" t="s">
        <v>498</v>
      </c>
      <c r="J217" s="28" t="s">
        <v>104</v>
      </c>
      <c r="K217" s="23" t="s">
        <v>105</v>
      </c>
      <c r="L217" s="23" t="s">
        <v>106</v>
      </c>
      <c r="M217" s="23" t="s">
        <v>118</v>
      </c>
    </row>
    <row r="218" spans="4:13">
      <c r="D218" s="23" t="s">
        <v>496</v>
      </c>
      <c r="E218" s="23" t="s">
        <v>100</v>
      </c>
      <c r="F218" s="35" t="s">
        <v>625</v>
      </c>
      <c r="G218" s="43" t="s">
        <v>626</v>
      </c>
      <c r="H218" s="36">
        <v>172</v>
      </c>
      <c r="I218" s="23" t="s">
        <v>498</v>
      </c>
      <c r="J218" s="36" t="s">
        <v>250</v>
      </c>
      <c r="K218" s="23" t="s">
        <v>251</v>
      </c>
      <c r="L218" s="23" t="s">
        <v>627</v>
      </c>
      <c r="M218" s="23"/>
    </row>
    <row r="219" spans="4:13">
      <c r="D219" s="23" t="s">
        <v>496</v>
      </c>
      <c r="E219" s="23" t="s">
        <v>100</v>
      </c>
      <c r="F219" s="35" t="s">
        <v>628</v>
      </c>
      <c r="G219" s="43" t="s">
        <v>629</v>
      </c>
      <c r="H219" s="36">
        <v>67</v>
      </c>
      <c r="I219" s="23" t="s">
        <v>498</v>
      </c>
      <c r="J219" s="36" t="s">
        <v>250</v>
      </c>
      <c r="K219" s="23" t="s">
        <v>251</v>
      </c>
      <c r="L219" s="23" t="s">
        <v>627</v>
      </c>
      <c r="M219" s="23"/>
    </row>
    <row r="220" spans="4:13">
      <c r="D220" s="23" t="s">
        <v>496</v>
      </c>
      <c r="E220" s="23" t="s">
        <v>100</v>
      </c>
      <c r="F220" s="44" t="s">
        <v>630</v>
      </c>
      <c r="G220" s="32" t="s">
        <v>511</v>
      </c>
      <c r="H220" s="36">
        <v>378</v>
      </c>
      <c r="I220" s="23" t="s">
        <v>498</v>
      </c>
      <c r="J220" s="36" t="s">
        <v>219</v>
      </c>
      <c r="K220" s="23" t="s">
        <v>220</v>
      </c>
      <c r="L220" s="23" t="s">
        <v>512</v>
      </c>
      <c r="M220" s="23" t="s">
        <v>513</v>
      </c>
    </row>
    <row r="221" spans="4:13">
      <c r="D221" s="23" t="s">
        <v>496</v>
      </c>
      <c r="E221" s="23" t="s">
        <v>100</v>
      </c>
      <c r="F221" s="44" t="s">
        <v>631</v>
      </c>
      <c r="G221" s="32" t="s">
        <v>511</v>
      </c>
      <c r="H221" s="36">
        <v>84</v>
      </c>
      <c r="I221" s="23" t="s">
        <v>498</v>
      </c>
      <c r="J221" s="36" t="s">
        <v>219</v>
      </c>
      <c r="K221" s="23" t="s">
        <v>220</v>
      </c>
      <c r="L221" s="23" t="s">
        <v>632</v>
      </c>
      <c r="M221" s="23" t="s">
        <v>633</v>
      </c>
    </row>
    <row r="222" spans="4:13">
      <c r="D222" s="23" t="s">
        <v>496</v>
      </c>
      <c r="E222" s="23" t="s">
        <v>100</v>
      </c>
      <c r="F222" s="44" t="s">
        <v>634</v>
      </c>
      <c r="G222" s="32" t="s">
        <v>511</v>
      </c>
      <c r="H222" s="36">
        <v>108</v>
      </c>
      <c r="I222" s="23" t="s">
        <v>498</v>
      </c>
      <c r="J222" s="36" t="s">
        <v>219</v>
      </c>
      <c r="K222" s="23" t="s">
        <v>220</v>
      </c>
      <c r="L222" s="23" t="s">
        <v>632</v>
      </c>
      <c r="M222" s="23" t="s">
        <v>633</v>
      </c>
    </row>
    <row r="223" spans="4:13">
      <c r="D223" s="23" t="s">
        <v>496</v>
      </c>
      <c r="E223" s="23" t="s">
        <v>100</v>
      </c>
      <c r="F223" s="44" t="s">
        <v>635</v>
      </c>
      <c r="G223" s="32" t="s">
        <v>511</v>
      </c>
      <c r="H223" s="36">
        <v>168</v>
      </c>
      <c r="I223" s="23" t="s">
        <v>498</v>
      </c>
      <c r="J223" s="36" t="s">
        <v>219</v>
      </c>
      <c r="K223" s="23" t="s">
        <v>220</v>
      </c>
      <c r="L223" s="23" t="s">
        <v>632</v>
      </c>
      <c r="M223" s="23" t="s">
        <v>633</v>
      </c>
    </row>
    <row r="224" spans="4:13">
      <c r="D224" s="23" t="s">
        <v>496</v>
      </c>
      <c r="E224" s="23" t="s">
        <v>100</v>
      </c>
      <c r="F224" s="44" t="s">
        <v>636</v>
      </c>
      <c r="G224" s="32" t="s">
        <v>511</v>
      </c>
      <c r="H224" s="36">
        <v>108</v>
      </c>
      <c r="I224" s="23" t="s">
        <v>498</v>
      </c>
      <c r="J224" s="36" t="s">
        <v>219</v>
      </c>
      <c r="K224" s="23" t="s">
        <v>220</v>
      </c>
      <c r="L224" s="23" t="s">
        <v>632</v>
      </c>
      <c r="M224" s="23" t="s">
        <v>633</v>
      </c>
    </row>
    <row r="225" spans="4:13">
      <c r="D225" s="23" t="s">
        <v>496</v>
      </c>
      <c r="E225" s="23" t="s">
        <v>100</v>
      </c>
      <c r="F225" s="44" t="s">
        <v>637</v>
      </c>
      <c r="G225" s="32" t="s">
        <v>511</v>
      </c>
      <c r="H225" s="36">
        <v>24</v>
      </c>
      <c r="I225" s="23" t="s">
        <v>498</v>
      </c>
      <c r="J225" s="36" t="s">
        <v>219</v>
      </c>
      <c r="K225" s="23" t="s">
        <v>220</v>
      </c>
      <c r="L225" s="23" t="s">
        <v>632</v>
      </c>
      <c r="M225" s="23"/>
    </row>
    <row r="226" spans="4:13">
      <c r="D226" s="23" t="s">
        <v>496</v>
      </c>
      <c r="E226" s="23" t="s">
        <v>100</v>
      </c>
      <c r="F226" s="35" t="s">
        <v>638</v>
      </c>
      <c r="G226" s="43" t="s">
        <v>639</v>
      </c>
      <c r="H226" s="36">
        <f>60*8*30</f>
        <v>14400</v>
      </c>
      <c r="I226" s="23" t="s">
        <v>498</v>
      </c>
      <c r="J226" s="28" t="s">
        <v>104</v>
      </c>
      <c r="K226" s="23" t="s">
        <v>105</v>
      </c>
      <c r="L226" s="23" t="s">
        <v>106</v>
      </c>
      <c r="M226" s="23" t="s">
        <v>235</v>
      </c>
    </row>
    <row r="227" spans="4:13">
      <c r="D227" s="23" t="s">
        <v>496</v>
      </c>
      <c r="E227" s="23" t="s">
        <v>100</v>
      </c>
      <c r="F227" s="35" t="s">
        <v>640</v>
      </c>
      <c r="G227" s="43" t="s">
        <v>641</v>
      </c>
      <c r="H227" s="36">
        <v>83</v>
      </c>
      <c r="I227" s="23" t="s">
        <v>498</v>
      </c>
      <c r="J227" s="23" t="s">
        <v>104</v>
      </c>
      <c r="K227" s="23" t="s">
        <v>642</v>
      </c>
      <c r="L227" s="23" t="s">
        <v>643</v>
      </c>
      <c r="M227" s="23"/>
    </row>
    <row r="228" spans="4:13">
      <c r="D228" s="23" t="s">
        <v>496</v>
      </c>
      <c r="E228" s="23" t="s">
        <v>100</v>
      </c>
      <c r="F228" s="44" t="s">
        <v>644</v>
      </c>
      <c r="G228" s="32" t="s">
        <v>511</v>
      </c>
      <c r="H228" s="36">
        <v>156</v>
      </c>
      <c r="I228" s="23" t="s">
        <v>498</v>
      </c>
      <c r="J228" s="36" t="s">
        <v>250</v>
      </c>
      <c r="K228" s="23" t="s">
        <v>251</v>
      </c>
      <c r="L228" s="23" t="s">
        <v>57</v>
      </c>
      <c r="M228" s="23"/>
    </row>
    <row r="229" spans="4:13">
      <c r="D229" s="23" t="s">
        <v>496</v>
      </c>
      <c r="E229" s="23" t="s">
        <v>100</v>
      </c>
      <c r="F229" s="44" t="s">
        <v>645</v>
      </c>
      <c r="G229" s="32" t="s">
        <v>511</v>
      </c>
      <c r="H229" s="36">
        <v>150</v>
      </c>
      <c r="I229" s="23" t="s">
        <v>498</v>
      </c>
      <c r="J229" s="36" t="s">
        <v>250</v>
      </c>
      <c r="K229" s="23" t="s">
        <v>251</v>
      </c>
      <c r="L229" s="23" t="s">
        <v>57</v>
      </c>
      <c r="M229" s="23"/>
    </row>
    <row r="230" spans="4:13">
      <c r="D230" s="23" t="s">
        <v>496</v>
      </c>
      <c r="E230" s="23" t="s">
        <v>100</v>
      </c>
      <c r="F230" s="35" t="s">
        <v>646</v>
      </c>
      <c r="G230" s="43" t="s">
        <v>647</v>
      </c>
      <c r="H230" s="36">
        <v>40</v>
      </c>
      <c r="I230" s="23" t="s">
        <v>498</v>
      </c>
      <c r="J230" s="36" t="s">
        <v>219</v>
      </c>
      <c r="K230" s="23" t="s">
        <v>220</v>
      </c>
      <c r="L230" s="23" t="s">
        <v>648</v>
      </c>
      <c r="M230" s="23"/>
    </row>
    <row r="231" spans="4:13">
      <c r="D231" s="23" t="s">
        <v>496</v>
      </c>
      <c r="E231" s="23" t="s">
        <v>100</v>
      </c>
      <c r="F231" s="35" t="s">
        <v>649</v>
      </c>
      <c r="G231" s="43" t="s">
        <v>650</v>
      </c>
      <c r="H231" s="36">
        <v>63</v>
      </c>
      <c r="I231" s="23" t="s">
        <v>498</v>
      </c>
      <c r="J231" s="36" t="s">
        <v>219</v>
      </c>
      <c r="K231" s="23" t="s">
        <v>317</v>
      </c>
      <c r="L231" s="23" t="s">
        <v>651</v>
      </c>
      <c r="M231" s="23"/>
    </row>
    <row r="232" spans="4:13">
      <c r="D232" s="23" t="s">
        <v>496</v>
      </c>
      <c r="E232" s="23" t="s">
        <v>100</v>
      </c>
      <c r="F232" s="35" t="s">
        <v>652</v>
      </c>
      <c r="G232" s="43" t="s">
        <v>653</v>
      </c>
      <c r="H232" s="36">
        <v>36</v>
      </c>
      <c r="I232" s="23" t="s">
        <v>498</v>
      </c>
      <c r="J232" s="36" t="s">
        <v>219</v>
      </c>
      <c r="K232" s="23" t="s">
        <v>317</v>
      </c>
      <c r="L232" s="23" t="s">
        <v>129</v>
      </c>
      <c r="M232" s="23"/>
    </row>
    <row r="233" spans="4:13">
      <c r="D233" s="23" t="s">
        <v>496</v>
      </c>
      <c r="E233" s="23" t="s">
        <v>100</v>
      </c>
      <c r="F233" s="35" t="s">
        <v>654</v>
      </c>
      <c r="G233" s="43" t="s">
        <v>655</v>
      </c>
      <c r="H233" s="36">
        <v>115</v>
      </c>
      <c r="I233" s="23" t="s">
        <v>498</v>
      </c>
      <c r="J233" s="36" t="s">
        <v>219</v>
      </c>
      <c r="K233" s="23" t="s">
        <v>317</v>
      </c>
      <c r="L233" s="23" t="s">
        <v>129</v>
      </c>
      <c r="M233" s="23"/>
    </row>
    <row r="234" spans="4:13">
      <c r="D234" s="23" t="s">
        <v>496</v>
      </c>
      <c r="E234" s="23" t="s">
        <v>100</v>
      </c>
      <c r="F234" s="44" t="s">
        <v>656</v>
      </c>
      <c r="G234" s="32" t="s">
        <v>511</v>
      </c>
      <c r="H234" s="36">
        <v>228</v>
      </c>
      <c r="I234" s="23" t="s">
        <v>498</v>
      </c>
      <c r="J234" s="36" t="s">
        <v>219</v>
      </c>
      <c r="K234" s="23" t="s">
        <v>220</v>
      </c>
      <c r="L234" s="23" t="s">
        <v>632</v>
      </c>
      <c r="M234" s="23"/>
    </row>
    <row r="235" spans="4:13">
      <c r="D235" s="23" t="s">
        <v>496</v>
      </c>
      <c r="E235" s="23" t="s">
        <v>100</v>
      </c>
      <c r="F235" s="44" t="s">
        <v>657</v>
      </c>
      <c r="G235" s="32" t="s">
        <v>511</v>
      </c>
      <c r="H235" s="36">
        <v>960</v>
      </c>
      <c r="I235" s="23" t="s">
        <v>498</v>
      </c>
      <c r="J235" s="36" t="s">
        <v>219</v>
      </c>
      <c r="K235" s="23" t="s">
        <v>220</v>
      </c>
      <c r="L235" s="23" t="s">
        <v>558</v>
      </c>
      <c r="M235" s="23" t="s">
        <v>658</v>
      </c>
    </row>
    <row r="236" spans="4:13">
      <c r="D236" s="23" t="s">
        <v>496</v>
      </c>
      <c r="E236" s="23" t="s">
        <v>100</v>
      </c>
      <c r="F236" s="35" t="s">
        <v>659</v>
      </c>
      <c r="G236" s="43" t="s">
        <v>660</v>
      </c>
      <c r="H236" s="36">
        <v>79</v>
      </c>
      <c r="I236" s="23" t="s">
        <v>498</v>
      </c>
      <c r="J236" s="36" t="s">
        <v>250</v>
      </c>
      <c r="K236" s="23" t="s">
        <v>251</v>
      </c>
      <c r="L236" s="23" t="s">
        <v>661</v>
      </c>
      <c r="M236" s="23"/>
    </row>
    <row r="237" spans="4:13">
      <c r="D237" s="23" t="s">
        <v>496</v>
      </c>
      <c r="E237" s="23" t="s">
        <v>100</v>
      </c>
      <c r="F237" s="44" t="s">
        <v>662</v>
      </c>
      <c r="G237" s="32" t="s">
        <v>511</v>
      </c>
      <c r="H237" s="36">
        <v>132</v>
      </c>
      <c r="I237" s="23" t="s">
        <v>498</v>
      </c>
      <c r="J237" s="23" t="s">
        <v>573</v>
      </c>
      <c r="K237" s="23" t="s">
        <v>574</v>
      </c>
      <c r="L237" s="23" t="s">
        <v>663</v>
      </c>
      <c r="M237" s="23"/>
    </row>
    <row r="238" spans="4:13">
      <c r="D238" s="30" t="s">
        <v>496</v>
      </c>
      <c r="E238" s="30" t="s">
        <v>530</v>
      </c>
      <c r="F238" s="32" t="s">
        <v>662</v>
      </c>
      <c r="G238" s="32" t="s">
        <v>664</v>
      </c>
      <c r="H238" s="45">
        <v>132</v>
      </c>
      <c r="I238" s="30" t="s">
        <v>498</v>
      </c>
      <c r="J238" s="36" t="s">
        <v>127</v>
      </c>
      <c r="K238" s="30" t="s">
        <v>287</v>
      </c>
      <c r="L238" s="30" t="s">
        <v>129</v>
      </c>
      <c r="M238" s="34"/>
    </row>
    <row r="239" spans="4:13">
      <c r="D239" s="23" t="s">
        <v>496</v>
      </c>
      <c r="E239" s="23" t="s">
        <v>100</v>
      </c>
      <c r="F239" s="35" t="s">
        <v>665</v>
      </c>
      <c r="G239" s="43" t="s">
        <v>666</v>
      </c>
      <c r="H239" s="36">
        <v>60</v>
      </c>
      <c r="I239" s="23" t="s">
        <v>498</v>
      </c>
      <c r="J239" s="36" t="s">
        <v>250</v>
      </c>
      <c r="K239" s="23" t="s">
        <v>251</v>
      </c>
      <c r="L239" s="23" t="s">
        <v>661</v>
      </c>
      <c r="M239" s="23"/>
    </row>
    <row r="240" spans="4:13">
      <c r="D240" s="23" t="s">
        <v>496</v>
      </c>
      <c r="E240" s="23" t="s">
        <v>100</v>
      </c>
      <c r="F240" s="35" t="s">
        <v>667</v>
      </c>
      <c r="G240" s="43" t="s">
        <v>668</v>
      </c>
      <c r="H240" s="36">
        <v>117</v>
      </c>
      <c r="I240" s="23" t="s">
        <v>498</v>
      </c>
      <c r="J240" s="23" t="s">
        <v>127</v>
      </c>
      <c r="K240" s="23" t="s">
        <v>128</v>
      </c>
      <c r="L240" s="23" t="s">
        <v>129</v>
      </c>
      <c r="M240" s="23" t="s">
        <v>669</v>
      </c>
    </row>
    <row r="241" spans="4:13">
      <c r="D241" s="23" t="s">
        <v>496</v>
      </c>
      <c r="E241" s="23" t="s">
        <v>100</v>
      </c>
      <c r="F241" s="35" t="s">
        <v>670</v>
      </c>
      <c r="G241" s="43" t="s">
        <v>671</v>
      </c>
      <c r="H241" s="36">
        <v>100</v>
      </c>
      <c r="I241" s="23" t="s">
        <v>498</v>
      </c>
      <c r="J241" s="23" t="s">
        <v>127</v>
      </c>
      <c r="K241" s="23" t="s">
        <v>44</v>
      </c>
      <c r="L241" s="23" t="s">
        <v>562</v>
      </c>
      <c r="M241" s="23"/>
    </row>
    <row r="242" spans="4:13">
      <c r="D242" s="30" t="s">
        <v>493</v>
      </c>
      <c r="E242" s="30" t="s">
        <v>530</v>
      </c>
      <c r="F242" s="32" t="s">
        <v>672</v>
      </c>
      <c r="G242" s="32" t="s">
        <v>672</v>
      </c>
      <c r="H242" s="45">
        <v>45</v>
      </c>
      <c r="I242" s="30" t="s">
        <v>498</v>
      </c>
      <c r="J242" s="36" t="s">
        <v>127</v>
      </c>
      <c r="K242" s="30" t="s">
        <v>287</v>
      </c>
      <c r="L242" s="30" t="s">
        <v>129</v>
      </c>
      <c r="M242" s="34"/>
    </row>
    <row r="243" spans="4:13">
      <c r="D243" s="23" t="s">
        <v>496</v>
      </c>
      <c r="E243" s="23" t="s">
        <v>100</v>
      </c>
      <c r="F243" s="44" t="s">
        <v>673</v>
      </c>
      <c r="G243" s="32" t="s">
        <v>511</v>
      </c>
      <c r="H243" s="36">
        <v>78</v>
      </c>
      <c r="I243" s="23" t="s">
        <v>498</v>
      </c>
      <c r="J243" s="23" t="s">
        <v>527</v>
      </c>
      <c r="K243" s="23" t="s">
        <v>528</v>
      </c>
      <c r="L243" s="23" t="s">
        <v>529</v>
      </c>
      <c r="M243" s="23"/>
    </row>
    <row r="244" spans="4:13">
      <c r="D244" s="23" t="s">
        <v>496</v>
      </c>
      <c r="E244" s="23" t="s">
        <v>100</v>
      </c>
      <c r="F244" s="44" t="s">
        <v>674</v>
      </c>
      <c r="G244" s="32" t="s">
        <v>511</v>
      </c>
      <c r="H244" s="36">
        <v>108</v>
      </c>
      <c r="I244" s="23" t="s">
        <v>498</v>
      </c>
      <c r="J244" s="23" t="s">
        <v>527</v>
      </c>
      <c r="K244" s="23" t="s">
        <v>528</v>
      </c>
      <c r="L244" s="23" t="s">
        <v>529</v>
      </c>
      <c r="M244" s="23"/>
    </row>
    <row r="245" spans="4:13">
      <c r="D245" s="23" t="s">
        <v>496</v>
      </c>
      <c r="E245" s="23" t="s">
        <v>100</v>
      </c>
      <c r="F245" s="35" t="s">
        <v>675</v>
      </c>
      <c r="G245" s="43" t="s">
        <v>676</v>
      </c>
      <c r="H245" s="36">
        <v>120</v>
      </c>
      <c r="I245" s="23" t="s">
        <v>498</v>
      </c>
      <c r="J245" s="23" t="s">
        <v>127</v>
      </c>
      <c r="K245" s="23" t="s">
        <v>44</v>
      </c>
      <c r="L245" s="23" t="s">
        <v>677</v>
      </c>
      <c r="M245" s="23"/>
    </row>
    <row r="246" spans="4:13">
      <c r="D246" s="23" t="s">
        <v>496</v>
      </c>
      <c r="E246" s="23" t="s">
        <v>100</v>
      </c>
      <c r="F246" s="35" t="s">
        <v>678</v>
      </c>
      <c r="G246" s="43" t="s">
        <v>679</v>
      </c>
      <c r="H246" s="36">
        <v>130</v>
      </c>
      <c r="I246" s="23" t="s">
        <v>498</v>
      </c>
      <c r="J246" s="23" t="s">
        <v>127</v>
      </c>
      <c r="K246" s="23" t="s">
        <v>44</v>
      </c>
      <c r="L246" s="23" t="s">
        <v>677</v>
      </c>
      <c r="M246" s="23"/>
    </row>
    <row r="247" spans="4:13">
      <c r="D247" s="23" t="s">
        <v>496</v>
      </c>
      <c r="E247" s="23" t="s">
        <v>100</v>
      </c>
      <c r="F247" s="35" t="s">
        <v>680</v>
      </c>
      <c r="G247" s="43" t="s">
        <v>681</v>
      </c>
      <c r="H247" s="36">
        <v>120</v>
      </c>
      <c r="I247" s="23" t="s">
        <v>498</v>
      </c>
      <c r="J247" s="23" t="s">
        <v>127</v>
      </c>
      <c r="K247" s="23" t="s">
        <v>44</v>
      </c>
      <c r="L247" s="23" t="s">
        <v>677</v>
      </c>
      <c r="M247" s="23"/>
    </row>
    <row r="248" spans="4:13">
      <c r="D248" s="30" t="s">
        <v>496</v>
      </c>
      <c r="E248" s="30" t="s">
        <v>530</v>
      </c>
      <c r="F248" s="32" t="s">
        <v>682</v>
      </c>
      <c r="G248" s="32" t="s">
        <v>683</v>
      </c>
      <c r="H248" s="45">
        <v>66</v>
      </c>
      <c r="I248" s="30" t="s">
        <v>498</v>
      </c>
      <c r="J248" s="36" t="s">
        <v>127</v>
      </c>
      <c r="K248" s="30" t="s">
        <v>287</v>
      </c>
      <c r="L248" s="30" t="s">
        <v>523</v>
      </c>
      <c r="M248" s="34"/>
    </row>
    <row r="249" spans="4:13">
      <c r="D249" s="23" t="s">
        <v>496</v>
      </c>
      <c r="E249" s="23" t="s">
        <v>100</v>
      </c>
      <c r="F249" s="44" t="s">
        <v>684</v>
      </c>
      <c r="G249" s="32" t="s">
        <v>511</v>
      </c>
      <c r="H249" s="36">
        <v>174</v>
      </c>
      <c r="I249" s="23" t="s">
        <v>498</v>
      </c>
      <c r="J249" s="36" t="s">
        <v>219</v>
      </c>
      <c r="K249" s="23" t="s">
        <v>220</v>
      </c>
      <c r="L249" s="23" t="s">
        <v>558</v>
      </c>
      <c r="M249" s="23" t="s">
        <v>633</v>
      </c>
    </row>
    <row r="250" spans="4:13">
      <c r="D250" s="23" t="s">
        <v>496</v>
      </c>
      <c r="E250" s="23" t="s">
        <v>100</v>
      </c>
      <c r="F250" s="35" t="s">
        <v>685</v>
      </c>
      <c r="G250" s="43" t="s">
        <v>686</v>
      </c>
      <c r="H250" s="36">
        <v>120</v>
      </c>
      <c r="I250" s="23" t="s">
        <v>498</v>
      </c>
      <c r="J250" s="23" t="s">
        <v>573</v>
      </c>
      <c r="K250" s="23" t="s">
        <v>574</v>
      </c>
      <c r="L250" s="23" t="s">
        <v>663</v>
      </c>
      <c r="M250" s="23"/>
    </row>
    <row r="251" spans="4:13">
      <c r="D251" s="23" t="s">
        <v>496</v>
      </c>
      <c r="E251" s="23" t="s">
        <v>100</v>
      </c>
      <c r="F251" s="35" t="s">
        <v>687</v>
      </c>
      <c r="G251" s="43" t="s">
        <v>688</v>
      </c>
      <c r="H251" s="36">
        <v>82</v>
      </c>
      <c r="I251" s="23" t="s">
        <v>498</v>
      </c>
      <c r="J251" s="23" t="s">
        <v>573</v>
      </c>
      <c r="K251" s="23" t="s">
        <v>574</v>
      </c>
      <c r="L251" s="23" t="s">
        <v>663</v>
      </c>
      <c r="M251" s="23"/>
    </row>
    <row r="252" spans="4:13">
      <c r="D252" s="30" t="s">
        <v>496</v>
      </c>
      <c r="E252" s="30" t="s">
        <v>100</v>
      </c>
      <c r="F252" s="43" t="s">
        <v>689</v>
      </c>
      <c r="G252" s="43" t="s">
        <v>690</v>
      </c>
      <c r="H252" s="33">
        <v>18</v>
      </c>
      <c r="I252" s="30" t="s">
        <v>498</v>
      </c>
      <c r="J252" s="36" t="s">
        <v>219</v>
      </c>
      <c r="K252" s="30" t="s">
        <v>317</v>
      </c>
      <c r="L252" s="30" t="s">
        <v>590</v>
      </c>
      <c r="M252" s="34"/>
    </row>
    <row r="253" spans="4:13">
      <c r="D253" s="23" t="s">
        <v>496</v>
      </c>
      <c r="E253" s="23" t="s">
        <v>100</v>
      </c>
      <c r="F253" s="35" t="s">
        <v>691</v>
      </c>
      <c r="G253" s="43" t="s">
        <v>692</v>
      </c>
      <c r="H253" s="36">
        <v>106</v>
      </c>
      <c r="I253" s="23" t="s">
        <v>498</v>
      </c>
      <c r="J253" s="28" t="s">
        <v>104</v>
      </c>
      <c r="K253" s="23" t="s">
        <v>105</v>
      </c>
      <c r="L253" s="23" t="s">
        <v>106</v>
      </c>
      <c r="M253" s="23" t="s">
        <v>152</v>
      </c>
    </row>
    <row r="254" spans="4:13">
      <c r="D254" s="24" t="s">
        <v>493</v>
      </c>
      <c r="E254" s="24" t="s">
        <v>693</v>
      </c>
      <c r="F254" s="21" t="s">
        <v>694</v>
      </c>
      <c r="G254" s="25" t="s">
        <v>695</v>
      </c>
      <c r="H254" s="37">
        <v>440</v>
      </c>
      <c r="I254" s="24" t="s">
        <v>498</v>
      </c>
      <c r="J254" s="24" t="s">
        <v>696</v>
      </c>
      <c r="K254" s="23" t="s">
        <v>331</v>
      </c>
      <c r="L254" s="23"/>
      <c r="M254" s="23"/>
    </row>
    <row r="255" spans="4:13">
      <c r="D255" s="23" t="s">
        <v>496</v>
      </c>
      <c r="E255" s="23" t="s">
        <v>100</v>
      </c>
      <c r="F255" s="35" t="s">
        <v>697</v>
      </c>
      <c r="G255" s="43" t="s">
        <v>698</v>
      </c>
      <c r="H255" s="36">
        <v>136</v>
      </c>
      <c r="I255" s="23" t="s">
        <v>498</v>
      </c>
      <c r="J255" s="28" t="s">
        <v>104</v>
      </c>
      <c r="K255" s="23" t="s">
        <v>105</v>
      </c>
      <c r="L255" s="23" t="s">
        <v>106</v>
      </c>
      <c r="M255" s="23" t="s">
        <v>159</v>
      </c>
    </row>
    <row r="256" spans="4:13">
      <c r="D256" s="23" t="s">
        <v>496</v>
      </c>
      <c r="E256" s="23" t="s">
        <v>100</v>
      </c>
      <c r="F256" s="44" t="s">
        <v>699</v>
      </c>
      <c r="G256" s="32" t="s">
        <v>511</v>
      </c>
      <c r="H256" s="36">
        <v>60</v>
      </c>
      <c r="I256" s="23" t="s">
        <v>498</v>
      </c>
      <c r="J256" s="23" t="s">
        <v>573</v>
      </c>
      <c r="K256" s="23" t="s">
        <v>574</v>
      </c>
      <c r="L256" s="23" t="s">
        <v>700</v>
      </c>
      <c r="M256" s="23"/>
    </row>
    <row r="257" spans="4:13">
      <c r="D257" s="23" t="s">
        <v>496</v>
      </c>
      <c r="E257" s="23" t="s">
        <v>100</v>
      </c>
      <c r="F257" s="35" t="s">
        <v>701</v>
      </c>
      <c r="G257" s="43" t="s">
        <v>702</v>
      </c>
      <c r="H257" s="36">
        <v>36</v>
      </c>
      <c r="I257" s="23" t="s">
        <v>498</v>
      </c>
      <c r="J257" s="23" t="s">
        <v>104</v>
      </c>
      <c r="K257" s="23" t="s">
        <v>642</v>
      </c>
      <c r="L257" s="23" t="s">
        <v>703</v>
      </c>
      <c r="M257" s="23"/>
    </row>
    <row r="258" spans="4:13">
      <c r="D258" s="23" t="s">
        <v>496</v>
      </c>
      <c r="E258" s="23" t="s">
        <v>100</v>
      </c>
      <c r="F258" s="44" t="s">
        <v>704</v>
      </c>
      <c r="G258" s="32" t="s">
        <v>511</v>
      </c>
      <c r="H258" s="36">
        <v>126</v>
      </c>
      <c r="I258" s="23" t="s">
        <v>498</v>
      </c>
      <c r="J258" s="24" t="s">
        <v>174</v>
      </c>
      <c r="K258" s="23" t="s">
        <v>175</v>
      </c>
      <c r="L258" s="23" t="s">
        <v>705</v>
      </c>
      <c r="M258" s="23"/>
    </row>
    <row r="259" spans="4:13">
      <c r="D259" s="23" t="s">
        <v>496</v>
      </c>
      <c r="E259" s="23" t="s">
        <v>100</v>
      </c>
      <c r="F259" s="44" t="s">
        <v>706</v>
      </c>
      <c r="G259" s="32" t="s">
        <v>511</v>
      </c>
      <c r="H259" s="36">
        <v>198</v>
      </c>
      <c r="I259" s="23" t="s">
        <v>498</v>
      </c>
      <c r="J259" s="24" t="s">
        <v>174</v>
      </c>
      <c r="K259" s="23" t="s">
        <v>175</v>
      </c>
      <c r="L259" s="23" t="s">
        <v>707</v>
      </c>
      <c r="M259" s="23"/>
    </row>
    <row r="260" spans="4:13">
      <c r="D260" s="23" t="s">
        <v>496</v>
      </c>
      <c r="E260" s="23" t="s">
        <v>100</v>
      </c>
      <c r="F260" s="44" t="s">
        <v>708</v>
      </c>
      <c r="G260" s="32" t="s">
        <v>511</v>
      </c>
      <c r="H260" s="36">
        <v>36</v>
      </c>
      <c r="I260" s="23" t="s">
        <v>498</v>
      </c>
      <c r="J260" s="24" t="s">
        <v>174</v>
      </c>
      <c r="K260" s="23" t="s">
        <v>175</v>
      </c>
      <c r="L260" s="23" t="s">
        <v>129</v>
      </c>
      <c r="M260" s="23"/>
    </row>
    <row r="261" spans="4:13">
      <c r="D261" s="23" t="s">
        <v>496</v>
      </c>
      <c r="E261" s="23" t="s">
        <v>100</v>
      </c>
      <c r="F261" s="44" t="s">
        <v>709</v>
      </c>
      <c r="G261" s="32" t="s">
        <v>511</v>
      </c>
      <c r="H261" s="36">
        <v>222</v>
      </c>
      <c r="I261" s="23" t="s">
        <v>498</v>
      </c>
      <c r="J261" s="24" t="s">
        <v>174</v>
      </c>
      <c r="K261" s="23" t="s">
        <v>175</v>
      </c>
      <c r="L261" s="23" t="s">
        <v>705</v>
      </c>
      <c r="M261" s="23"/>
    </row>
    <row r="262" spans="4:13">
      <c r="D262" s="23" t="s">
        <v>496</v>
      </c>
      <c r="E262" s="23" t="s">
        <v>100</v>
      </c>
      <c r="F262" s="35" t="s">
        <v>710</v>
      </c>
      <c r="G262" s="43" t="s">
        <v>711</v>
      </c>
      <c r="H262" s="36">
        <v>16</v>
      </c>
      <c r="I262" s="23" t="s">
        <v>498</v>
      </c>
      <c r="J262" s="36" t="s">
        <v>219</v>
      </c>
      <c r="K262" s="23" t="s">
        <v>540</v>
      </c>
      <c r="L262" s="23" t="s">
        <v>129</v>
      </c>
      <c r="M262" s="23"/>
    </row>
    <row r="263" spans="4:13">
      <c r="D263" s="23" t="s">
        <v>496</v>
      </c>
      <c r="E263" s="23" t="s">
        <v>100</v>
      </c>
      <c r="F263" s="44" t="s">
        <v>712</v>
      </c>
      <c r="G263" s="32" t="s">
        <v>511</v>
      </c>
      <c r="H263" s="36">
        <v>336</v>
      </c>
      <c r="I263" s="23" t="s">
        <v>498</v>
      </c>
      <c r="J263" s="24" t="s">
        <v>174</v>
      </c>
      <c r="K263" s="23" t="s">
        <v>175</v>
      </c>
      <c r="L263" s="23" t="s">
        <v>129</v>
      </c>
      <c r="M263" s="23"/>
    </row>
    <row r="264" spans="4:13">
      <c r="D264" s="23" t="s">
        <v>496</v>
      </c>
      <c r="E264" s="23" t="s">
        <v>100</v>
      </c>
      <c r="F264" s="44" t="s">
        <v>713</v>
      </c>
      <c r="G264" s="32" t="s">
        <v>511</v>
      </c>
      <c r="H264" s="36">
        <v>126</v>
      </c>
      <c r="I264" s="23" t="s">
        <v>498</v>
      </c>
      <c r="J264" s="24" t="s">
        <v>174</v>
      </c>
      <c r="K264" s="23" t="s">
        <v>175</v>
      </c>
      <c r="L264" s="23" t="s">
        <v>705</v>
      </c>
      <c r="M264" s="23"/>
    </row>
    <row r="265" spans="4:13">
      <c r="D265" s="23" t="s">
        <v>496</v>
      </c>
      <c r="E265" s="23" t="s">
        <v>100</v>
      </c>
      <c r="F265" s="44" t="s">
        <v>714</v>
      </c>
      <c r="G265" s="32" t="s">
        <v>511</v>
      </c>
      <c r="H265" s="36">
        <v>960</v>
      </c>
      <c r="I265" s="23" t="s">
        <v>498</v>
      </c>
      <c r="J265" s="36" t="s">
        <v>219</v>
      </c>
      <c r="K265" s="23" t="s">
        <v>220</v>
      </c>
      <c r="L265" s="23" t="s">
        <v>620</v>
      </c>
      <c r="M265" s="23" t="s">
        <v>715</v>
      </c>
    </row>
    <row r="266" spans="4:13">
      <c r="D266" s="30" t="s">
        <v>496</v>
      </c>
      <c r="E266" s="30" t="s">
        <v>100</v>
      </c>
      <c r="F266" s="32" t="s">
        <v>716</v>
      </c>
      <c r="G266" s="32" t="s">
        <v>717</v>
      </c>
      <c r="H266" s="33">
        <v>60</v>
      </c>
      <c r="I266" s="30" t="s">
        <v>498</v>
      </c>
      <c r="J266" s="28" t="s">
        <v>104</v>
      </c>
      <c r="K266" s="30" t="s">
        <v>105</v>
      </c>
      <c r="L266" s="30" t="s">
        <v>262</v>
      </c>
      <c r="M266" s="30" t="s">
        <v>428</v>
      </c>
    </row>
    <row r="267" spans="4:13">
      <c r="D267" s="23" t="s">
        <v>496</v>
      </c>
      <c r="E267" s="23" t="s">
        <v>100</v>
      </c>
      <c r="F267" s="35" t="s">
        <v>718</v>
      </c>
      <c r="G267" s="43" t="s">
        <v>719</v>
      </c>
      <c r="H267" s="36">
        <f>11*60+53</f>
        <v>713</v>
      </c>
      <c r="I267" s="23" t="s">
        <v>498</v>
      </c>
      <c r="J267" s="24" t="s">
        <v>174</v>
      </c>
      <c r="K267" s="23" t="s">
        <v>175</v>
      </c>
      <c r="L267" s="23" t="s">
        <v>129</v>
      </c>
      <c r="M267" s="23" t="s">
        <v>720</v>
      </c>
    </row>
    <row r="268" spans="4:13">
      <c r="D268" s="23" t="s">
        <v>496</v>
      </c>
      <c r="E268" s="23" t="s">
        <v>100</v>
      </c>
      <c r="F268" s="44" t="s">
        <v>721</v>
      </c>
      <c r="G268" s="32" t="s">
        <v>511</v>
      </c>
      <c r="H268" s="36">
        <v>534</v>
      </c>
      <c r="I268" s="23" t="s">
        <v>498</v>
      </c>
      <c r="J268" s="36" t="s">
        <v>219</v>
      </c>
      <c r="K268" s="23" t="s">
        <v>220</v>
      </c>
      <c r="L268" s="23" t="s">
        <v>558</v>
      </c>
      <c r="M268" s="23"/>
    </row>
    <row r="269" spans="4:13">
      <c r="D269" s="23" t="s">
        <v>496</v>
      </c>
      <c r="E269" s="23" t="s">
        <v>100</v>
      </c>
      <c r="F269" s="44" t="s">
        <v>722</v>
      </c>
      <c r="G269" s="32" t="s">
        <v>511</v>
      </c>
      <c r="H269" s="36">
        <v>60</v>
      </c>
      <c r="I269" s="23" t="s">
        <v>498</v>
      </c>
      <c r="J269" s="23" t="s">
        <v>127</v>
      </c>
      <c r="K269" s="23" t="s">
        <v>44</v>
      </c>
      <c r="L269" s="23" t="s">
        <v>562</v>
      </c>
      <c r="M269" s="23"/>
    </row>
    <row r="270" spans="4:13">
      <c r="D270" s="23" t="s">
        <v>496</v>
      </c>
      <c r="E270" s="23" t="s">
        <v>100</v>
      </c>
      <c r="F270" s="35" t="s">
        <v>723</v>
      </c>
      <c r="G270" s="43" t="s">
        <v>724</v>
      </c>
      <c r="H270" s="36">
        <f>5*60+17</f>
        <v>317</v>
      </c>
      <c r="I270" s="23" t="s">
        <v>498</v>
      </c>
      <c r="J270" s="23" t="s">
        <v>104</v>
      </c>
      <c r="K270" s="23" t="s">
        <v>642</v>
      </c>
      <c r="L270" s="23" t="s">
        <v>643</v>
      </c>
      <c r="M270" s="23"/>
    </row>
    <row r="271" spans="4:13">
      <c r="D271" s="23" t="s">
        <v>496</v>
      </c>
      <c r="E271" s="23" t="s">
        <v>100</v>
      </c>
      <c r="F271" s="35" t="s">
        <v>725</v>
      </c>
      <c r="G271" s="43" t="s">
        <v>726</v>
      </c>
      <c r="H271" s="36">
        <v>60</v>
      </c>
      <c r="I271" s="23" t="s">
        <v>498</v>
      </c>
      <c r="J271" s="36" t="s">
        <v>250</v>
      </c>
      <c r="K271" s="23" t="s">
        <v>331</v>
      </c>
      <c r="L271" s="23" t="s">
        <v>332</v>
      </c>
      <c r="M271" s="23"/>
    </row>
    <row r="272" spans="4:13">
      <c r="D272" s="30" t="s">
        <v>496</v>
      </c>
      <c r="E272" s="30" t="s">
        <v>100</v>
      </c>
      <c r="F272" s="32" t="s">
        <v>727</v>
      </c>
      <c r="G272" s="32" t="s">
        <v>728</v>
      </c>
      <c r="H272" s="33">
        <v>75</v>
      </c>
      <c r="I272" s="30" t="s">
        <v>498</v>
      </c>
      <c r="J272" s="28" t="s">
        <v>104</v>
      </c>
      <c r="K272" s="30" t="s">
        <v>105</v>
      </c>
      <c r="L272" s="30" t="s">
        <v>262</v>
      </c>
      <c r="M272" s="30" t="s">
        <v>428</v>
      </c>
    </row>
    <row r="273" spans="4:13">
      <c r="D273" s="30" t="s">
        <v>496</v>
      </c>
      <c r="E273" s="30" t="s">
        <v>530</v>
      </c>
      <c r="F273" s="32" t="s">
        <v>729</v>
      </c>
      <c r="G273" s="32" t="s">
        <v>730</v>
      </c>
      <c r="H273" s="48">
        <v>65</v>
      </c>
      <c r="I273" s="30" t="s">
        <v>498</v>
      </c>
      <c r="J273" s="36" t="s">
        <v>250</v>
      </c>
      <c r="K273" s="30" t="s">
        <v>275</v>
      </c>
      <c r="L273" s="30" t="s">
        <v>731</v>
      </c>
      <c r="M273" s="34"/>
    </row>
    <row r="274" spans="4:13">
      <c r="D274" s="30" t="s">
        <v>496</v>
      </c>
      <c r="E274" s="30" t="s">
        <v>530</v>
      </c>
      <c r="F274" s="32" t="s">
        <v>732</v>
      </c>
      <c r="G274" s="32" t="s">
        <v>733</v>
      </c>
      <c r="H274" s="48">
        <v>78</v>
      </c>
      <c r="I274" s="30" t="s">
        <v>498</v>
      </c>
      <c r="J274" s="36" t="s">
        <v>250</v>
      </c>
      <c r="K274" s="30" t="s">
        <v>275</v>
      </c>
      <c r="L274" s="30" t="s">
        <v>731</v>
      </c>
      <c r="M274" s="34"/>
    </row>
    <row r="275" spans="4:13">
      <c r="D275" s="23" t="s">
        <v>496</v>
      </c>
      <c r="E275" s="23" t="s">
        <v>100</v>
      </c>
      <c r="F275" s="44" t="s">
        <v>734</v>
      </c>
      <c r="G275" s="32" t="s">
        <v>511</v>
      </c>
      <c r="H275" s="36">
        <v>18</v>
      </c>
      <c r="I275" s="23" t="s">
        <v>498</v>
      </c>
      <c r="J275" s="23" t="s">
        <v>127</v>
      </c>
      <c r="K275" s="23" t="s">
        <v>44</v>
      </c>
      <c r="L275" s="23" t="s">
        <v>562</v>
      </c>
      <c r="M275" s="23"/>
    </row>
    <row r="276" spans="4:13">
      <c r="D276" s="23" t="s">
        <v>496</v>
      </c>
      <c r="E276" s="23" t="s">
        <v>100</v>
      </c>
      <c r="F276" s="35" t="s">
        <v>735</v>
      </c>
      <c r="G276" s="43" t="s">
        <v>736</v>
      </c>
      <c r="H276" s="36">
        <v>85</v>
      </c>
      <c r="I276" s="23" t="s">
        <v>498</v>
      </c>
      <c r="J276" s="36" t="s">
        <v>219</v>
      </c>
      <c r="K276" s="23" t="s">
        <v>317</v>
      </c>
      <c r="L276" s="23" t="s">
        <v>737</v>
      </c>
      <c r="M276" s="23" t="s">
        <v>738</v>
      </c>
    </row>
    <row r="277" spans="4:13">
      <c r="D277" s="23" t="s">
        <v>496</v>
      </c>
      <c r="E277" s="23" t="s">
        <v>100</v>
      </c>
      <c r="F277" s="35" t="s">
        <v>739</v>
      </c>
      <c r="G277" s="43" t="s">
        <v>740</v>
      </c>
      <c r="H277" s="36">
        <v>109</v>
      </c>
      <c r="I277" s="23" t="s">
        <v>498</v>
      </c>
      <c r="J277" s="36" t="s">
        <v>219</v>
      </c>
      <c r="K277" s="23" t="s">
        <v>317</v>
      </c>
      <c r="L277" s="23" t="s">
        <v>737</v>
      </c>
      <c r="M277" s="23" t="s">
        <v>738</v>
      </c>
    </row>
    <row r="278" spans="4:13">
      <c r="D278" s="23" t="s">
        <v>496</v>
      </c>
      <c r="E278" s="23" t="s">
        <v>100</v>
      </c>
      <c r="F278" s="35" t="s">
        <v>741</v>
      </c>
      <c r="G278" s="43" t="s">
        <v>742</v>
      </c>
      <c r="H278" s="36">
        <v>40</v>
      </c>
      <c r="I278" s="23" t="s">
        <v>498</v>
      </c>
      <c r="J278" s="36" t="s">
        <v>250</v>
      </c>
      <c r="K278" s="23" t="s">
        <v>360</v>
      </c>
      <c r="L278" s="23" t="s">
        <v>743</v>
      </c>
      <c r="M278" s="23" t="s">
        <v>214</v>
      </c>
    </row>
    <row r="279" spans="4:13">
      <c r="D279" s="30" t="s">
        <v>496</v>
      </c>
      <c r="E279" s="30" t="s">
        <v>530</v>
      </c>
      <c r="F279" s="32" t="s">
        <v>741</v>
      </c>
      <c r="G279" s="32" t="s">
        <v>742</v>
      </c>
      <c r="H279" s="45">
        <v>104</v>
      </c>
      <c r="I279" s="30" t="s">
        <v>498</v>
      </c>
      <c r="J279" s="36" t="s">
        <v>127</v>
      </c>
      <c r="K279" s="30" t="s">
        <v>287</v>
      </c>
      <c r="L279" s="30" t="s">
        <v>523</v>
      </c>
      <c r="M279" s="34"/>
    </row>
    <row r="280" spans="4:13">
      <c r="D280" s="23" t="s">
        <v>496</v>
      </c>
      <c r="E280" s="23" t="s">
        <v>100</v>
      </c>
      <c r="F280" s="35" t="s">
        <v>744</v>
      </c>
      <c r="G280" s="43" t="s">
        <v>745</v>
      </c>
      <c r="H280" s="36">
        <f>60*8+17</f>
        <v>497</v>
      </c>
      <c r="I280" s="23" t="s">
        <v>498</v>
      </c>
      <c r="J280" s="36" t="s">
        <v>250</v>
      </c>
      <c r="K280" s="23" t="s">
        <v>360</v>
      </c>
      <c r="L280" s="23" t="s">
        <v>743</v>
      </c>
      <c r="M280" s="23"/>
    </row>
    <row r="281" spans="4:13">
      <c r="D281" s="23" t="s">
        <v>496</v>
      </c>
      <c r="E281" s="23" t="s">
        <v>100</v>
      </c>
      <c r="F281" s="44" t="s">
        <v>746</v>
      </c>
      <c r="G281" s="32" t="s">
        <v>511</v>
      </c>
      <c r="H281" s="36">
        <v>48</v>
      </c>
      <c r="I281" s="23" t="s">
        <v>498</v>
      </c>
      <c r="J281" s="23" t="s">
        <v>527</v>
      </c>
      <c r="K281" s="23" t="s">
        <v>528</v>
      </c>
      <c r="L281" s="23" t="s">
        <v>360</v>
      </c>
      <c r="M281" s="23"/>
    </row>
    <row r="282" spans="4:13">
      <c r="D282" s="23" t="s">
        <v>496</v>
      </c>
      <c r="E282" s="23" t="s">
        <v>100</v>
      </c>
      <c r="F282" s="35" t="s">
        <v>747</v>
      </c>
      <c r="G282" s="43" t="s">
        <v>748</v>
      </c>
      <c r="H282" s="36">
        <v>12</v>
      </c>
      <c r="I282" s="23" t="s">
        <v>498</v>
      </c>
      <c r="J282" s="36" t="s">
        <v>104</v>
      </c>
      <c r="K282" s="23" t="s">
        <v>241</v>
      </c>
      <c r="L282" s="23" t="s">
        <v>129</v>
      </c>
      <c r="M282" s="23"/>
    </row>
    <row r="283" spans="4:13">
      <c r="D283" s="30" t="s">
        <v>496</v>
      </c>
      <c r="E283" s="30" t="s">
        <v>530</v>
      </c>
      <c r="F283" s="32" t="s">
        <v>749</v>
      </c>
      <c r="G283" s="32" t="s">
        <v>750</v>
      </c>
      <c r="H283" s="45">
        <v>122.99999999999999</v>
      </c>
      <c r="I283" s="30" t="s">
        <v>498</v>
      </c>
      <c r="J283" s="36" t="s">
        <v>127</v>
      </c>
      <c r="K283" s="30" t="s">
        <v>287</v>
      </c>
      <c r="L283" s="30" t="s">
        <v>129</v>
      </c>
      <c r="M283" s="34"/>
    </row>
    <row r="284" spans="4:13">
      <c r="D284" s="23" t="s">
        <v>496</v>
      </c>
      <c r="E284" s="23" t="s">
        <v>100</v>
      </c>
      <c r="F284" s="35" t="s">
        <v>749</v>
      </c>
      <c r="G284" s="43" t="s">
        <v>750</v>
      </c>
      <c r="H284" s="36">
        <v>123</v>
      </c>
      <c r="I284" s="23" t="s">
        <v>498</v>
      </c>
      <c r="J284" s="36" t="s">
        <v>219</v>
      </c>
      <c r="K284" s="23" t="s">
        <v>284</v>
      </c>
      <c r="L284" s="23" t="s">
        <v>360</v>
      </c>
      <c r="M284" s="23"/>
    </row>
    <row r="285" spans="4:13">
      <c r="D285" s="23" t="s">
        <v>496</v>
      </c>
      <c r="E285" s="23" t="s">
        <v>100</v>
      </c>
      <c r="F285" s="44" t="s">
        <v>751</v>
      </c>
      <c r="G285" s="32" t="s">
        <v>511</v>
      </c>
      <c r="H285" s="36">
        <v>48</v>
      </c>
      <c r="I285" s="23" t="s">
        <v>498</v>
      </c>
      <c r="J285" s="23" t="s">
        <v>527</v>
      </c>
      <c r="K285" s="23" t="s">
        <v>528</v>
      </c>
      <c r="L285" s="23" t="s">
        <v>360</v>
      </c>
      <c r="M285" s="23"/>
    </row>
    <row r="286" spans="4:13">
      <c r="D286" s="23" t="s">
        <v>496</v>
      </c>
      <c r="E286" s="23" t="s">
        <v>100</v>
      </c>
      <c r="F286" s="44" t="s">
        <v>752</v>
      </c>
      <c r="G286" s="32" t="s">
        <v>511</v>
      </c>
      <c r="H286" s="36">
        <v>78</v>
      </c>
      <c r="I286" s="23" t="s">
        <v>498</v>
      </c>
      <c r="J286" s="36" t="s">
        <v>127</v>
      </c>
      <c r="K286" s="23" t="s">
        <v>287</v>
      </c>
      <c r="L286" s="23" t="s">
        <v>523</v>
      </c>
      <c r="M286" s="23" t="s">
        <v>753</v>
      </c>
    </row>
    <row r="287" spans="4:13">
      <c r="D287" s="23" t="s">
        <v>496</v>
      </c>
      <c r="E287" s="23" t="s">
        <v>100</v>
      </c>
      <c r="F287" s="44" t="s">
        <v>754</v>
      </c>
      <c r="G287" s="32" t="s">
        <v>511</v>
      </c>
      <c r="H287" s="36">
        <v>96</v>
      </c>
      <c r="I287" s="23" t="s">
        <v>498</v>
      </c>
      <c r="J287" s="36" t="s">
        <v>127</v>
      </c>
      <c r="K287" s="23" t="s">
        <v>287</v>
      </c>
      <c r="L287" s="23" t="s">
        <v>523</v>
      </c>
      <c r="M287" s="23" t="s">
        <v>753</v>
      </c>
    </row>
    <row r="288" spans="4:13">
      <c r="D288" s="23" t="s">
        <v>496</v>
      </c>
      <c r="E288" s="23" t="s">
        <v>100</v>
      </c>
      <c r="F288" s="44" t="s">
        <v>755</v>
      </c>
      <c r="G288" s="32" t="s">
        <v>511</v>
      </c>
      <c r="H288" s="36">
        <v>72</v>
      </c>
      <c r="I288" s="23" t="s">
        <v>498</v>
      </c>
      <c r="J288" s="36" t="s">
        <v>127</v>
      </c>
      <c r="K288" s="23" t="s">
        <v>287</v>
      </c>
      <c r="L288" s="23" t="s">
        <v>523</v>
      </c>
      <c r="M288" s="23" t="s">
        <v>753</v>
      </c>
    </row>
    <row r="289" spans="4:13">
      <c r="D289" s="23" t="s">
        <v>496</v>
      </c>
      <c r="E289" s="23" t="s">
        <v>100</v>
      </c>
      <c r="F289" s="44" t="s">
        <v>756</v>
      </c>
      <c r="G289" s="32" t="s">
        <v>511</v>
      </c>
      <c r="H289" s="36">
        <v>102</v>
      </c>
      <c r="I289" s="23" t="s">
        <v>498</v>
      </c>
      <c r="J289" s="36" t="s">
        <v>127</v>
      </c>
      <c r="K289" s="23" t="s">
        <v>287</v>
      </c>
      <c r="L289" s="23" t="s">
        <v>523</v>
      </c>
      <c r="M289" s="23" t="s">
        <v>753</v>
      </c>
    </row>
    <row r="290" spans="4:13">
      <c r="D290" s="23" t="s">
        <v>496</v>
      </c>
      <c r="E290" s="23" t="s">
        <v>100</v>
      </c>
      <c r="F290" s="44" t="s">
        <v>757</v>
      </c>
      <c r="G290" s="32" t="s">
        <v>511</v>
      </c>
      <c r="H290" s="36">
        <v>102</v>
      </c>
      <c r="I290" s="23" t="s">
        <v>498</v>
      </c>
      <c r="J290" s="36" t="s">
        <v>127</v>
      </c>
      <c r="K290" s="23" t="s">
        <v>287</v>
      </c>
      <c r="L290" s="23" t="s">
        <v>523</v>
      </c>
      <c r="M290" s="23" t="s">
        <v>753</v>
      </c>
    </row>
    <row r="291" spans="4:13">
      <c r="D291" s="23" t="s">
        <v>496</v>
      </c>
      <c r="E291" s="23" t="s">
        <v>100</v>
      </c>
      <c r="F291" s="44" t="s">
        <v>758</v>
      </c>
      <c r="G291" s="32" t="s">
        <v>511</v>
      </c>
      <c r="H291" s="36">
        <v>84</v>
      </c>
      <c r="I291" s="23" t="s">
        <v>498</v>
      </c>
      <c r="J291" s="36" t="s">
        <v>219</v>
      </c>
      <c r="K291" s="23" t="s">
        <v>317</v>
      </c>
      <c r="L291" s="23" t="s">
        <v>651</v>
      </c>
      <c r="M291" s="23" t="s">
        <v>759</v>
      </c>
    </row>
    <row r="292" spans="4:13">
      <c r="D292" s="23" t="s">
        <v>496</v>
      </c>
      <c r="E292" s="23" t="s">
        <v>100</v>
      </c>
      <c r="F292" s="44" t="s">
        <v>760</v>
      </c>
      <c r="G292" s="32" t="s">
        <v>511</v>
      </c>
      <c r="H292" s="36">
        <v>90</v>
      </c>
      <c r="I292" s="23" t="s">
        <v>498</v>
      </c>
      <c r="J292" s="36" t="s">
        <v>219</v>
      </c>
      <c r="K292" s="23" t="s">
        <v>317</v>
      </c>
      <c r="L292" s="23" t="s">
        <v>651</v>
      </c>
      <c r="M292" s="23" t="s">
        <v>759</v>
      </c>
    </row>
    <row r="293" spans="4:13">
      <c r="D293" s="23" t="s">
        <v>496</v>
      </c>
      <c r="E293" s="23" t="s">
        <v>100</v>
      </c>
      <c r="F293" s="44" t="s">
        <v>761</v>
      </c>
      <c r="G293" s="32" t="s">
        <v>511</v>
      </c>
      <c r="H293" s="36">
        <v>48</v>
      </c>
      <c r="I293" s="23" t="s">
        <v>498</v>
      </c>
      <c r="J293" s="36" t="s">
        <v>219</v>
      </c>
      <c r="K293" s="23" t="s">
        <v>317</v>
      </c>
      <c r="L293" s="23" t="s">
        <v>651</v>
      </c>
      <c r="M293" s="23" t="s">
        <v>759</v>
      </c>
    </row>
    <row r="294" spans="4:13">
      <c r="D294" s="23" t="s">
        <v>496</v>
      </c>
      <c r="E294" s="23" t="s">
        <v>100</v>
      </c>
      <c r="F294" s="44" t="s">
        <v>762</v>
      </c>
      <c r="G294" s="32" t="s">
        <v>511</v>
      </c>
      <c r="H294" s="36">
        <v>108</v>
      </c>
      <c r="I294" s="23" t="s">
        <v>498</v>
      </c>
      <c r="J294" s="36" t="s">
        <v>219</v>
      </c>
      <c r="K294" s="23" t="s">
        <v>317</v>
      </c>
      <c r="L294" s="23" t="s">
        <v>651</v>
      </c>
      <c r="M294" s="23" t="s">
        <v>759</v>
      </c>
    </row>
    <row r="295" spans="4:13">
      <c r="D295" s="23" t="s">
        <v>496</v>
      </c>
      <c r="E295" s="23" t="s">
        <v>100</v>
      </c>
      <c r="F295" s="49" t="s">
        <v>763</v>
      </c>
      <c r="G295" s="32" t="s">
        <v>511</v>
      </c>
      <c r="H295" s="36">
        <v>48</v>
      </c>
      <c r="I295" s="23" t="s">
        <v>498</v>
      </c>
      <c r="J295" s="24" t="s">
        <v>174</v>
      </c>
      <c r="K295" s="23" t="s">
        <v>175</v>
      </c>
      <c r="L295" s="23" t="s">
        <v>705</v>
      </c>
      <c r="M295" s="23"/>
    </row>
    <row r="296" spans="4:13">
      <c r="D296" s="30" t="s">
        <v>496</v>
      </c>
      <c r="E296" s="30" t="s">
        <v>530</v>
      </c>
      <c r="F296" s="32" t="s">
        <v>764</v>
      </c>
      <c r="G296" s="32" t="s">
        <v>765</v>
      </c>
      <c r="H296" s="48">
        <v>36</v>
      </c>
      <c r="I296" s="30" t="s">
        <v>498</v>
      </c>
      <c r="J296" s="36" t="s">
        <v>250</v>
      </c>
      <c r="K296" s="30" t="s">
        <v>275</v>
      </c>
      <c r="L296" s="30" t="s">
        <v>731</v>
      </c>
      <c r="M296" s="34"/>
    </row>
    <row r="297" spans="4:13">
      <c r="D297" s="30" t="s">
        <v>496</v>
      </c>
      <c r="E297" s="30" t="s">
        <v>530</v>
      </c>
      <c r="F297" s="32" t="s">
        <v>766</v>
      </c>
      <c r="G297" s="32" t="s">
        <v>767</v>
      </c>
      <c r="H297" s="48">
        <v>48</v>
      </c>
      <c r="I297" s="30" t="s">
        <v>498</v>
      </c>
      <c r="J297" s="36" t="s">
        <v>250</v>
      </c>
      <c r="K297" s="30" t="s">
        <v>275</v>
      </c>
      <c r="L297" s="30" t="s">
        <v>731</v>
      </c>
      <c r="M297" s="34"/>
    </row>
    <row r="298" spans="4:13">
      <c r="D298" s="30" t="s">
        <v>496</v>
      </c>
      <c r="E298" s="30" t="s">
        <v>530</v>
      </c>
      <c r="F298" s="32" t="s">
        <v>768</v>
      </c>
      <c r="G298" s="32" t="s">
        <v>769</v>
      </c>
      <c r="H298" s="45">
        <v>42</v>
      </c>
      <c r="I298" s="30" t="s">
        <v>498</v>
      </c>
      <c r="J298" s="36" t="s">
        <v>127</v>
      </c>
      <c r="K298" s="30" t="s">
        <v>287</v>
      </c>
      <c r="L298" s="30" t="s">
        <v>129</v>
      </c>
      <c r="M298" s="34"/>
    </row>
    <row r="299" spans="4:13">
      <c r="D299" s="30" t="s">
        <v>496</v>
      </c>
      <c r="E299" s="30" t="s">
        <v>530</v>
      </c>
      <c r="F299" s="32" t="s">
        <v>770</v>
      </c>
      <c r="G299" s="32" t="s">
        <v>771</v>
      </c>
      <c r="H299" s="45">
        <v>65</v>
      </c>
      <c r="I299" s="30" t="s">
        <v>498</v>
      </c>
      <c r="J299" s="36" t="s">
        <v>127</v>
      </c>
      <c r="K299" s="30" t="s">
        <v>287</v>
      </c>
      <c r="L299" s="30" t="s">
        <v>772</v>
      </c>
      <c r="M299" s="34"/>
    </row>
    <row r="300" spans="4:13">
      <c r="D300" s="23" t="s">
        <v>496</v>
      </c>
      <c r="E300" s="23" t="s">
        <v>100</v>
      </c>
      <c r="F300" s="35" t="s">
        <v>773</v>
      </c>
      <c r="G300" s="43" t="s">
        <v>774</v>
      </c>
      <c r="H300" s="36">
        <v>12</v>
      </c>
      <c r="I300" s="23" t="s">
        <v>498</v>
      </c>
      <c r="J300" s="24" t="s">
        <v>174</v>
      </c>
      <c r="K300" s="23" t="s">
        <v>175</v>
      </c>
      <c r="L300" s="23" t="s">
        <v>129</v>
      </c>
      <c r="M300" s="23" t="s">
        <v>720</v>
      </c>
    </row>
    <row r="301" spans="4:13">
      <c r="D301" s="30" t="s">
        <v>496</v>
      </c>
      <c r="E301" s="30" t="s">
        <v>530</v>
      </c>
      <c r="F301" s="32" t="s">
        <v>775</v>
      </c>
      <c r="G301" s="32" t="s">
        <v>776</v>
      </c>
      <c r="H301" s="48">
        <v>16</v>
      </c>
      <c r="I301" s="30" t="s">
        <v>498</v>
      </c>
      <c r="J301" s="36" t="s">
        <v>250</v>
      </c>
      <c r="K301" s="30" t="s">
        <v>275</v>
      </c>
      <c r="L301" s="30" t="s">
        <v>731</v>
      </c>
      <c r="M301" s="34"/>
    </row>
    <row r="302" spans="4:13">
      <c r="D302" s="23" t="s">
        <v>496</v>
      </c>
      <c r="E302" s="23" t="s">
        <v>100</v>
      </c>
      <c r="F302" s="44" t="s">
        <v>777</v>
      </c>
      <c r="G302" s="32" t="s">
        <v>511</v>
      </c>
      <c r="H302" s="36">
        <v>72</v>
      </c>
      <c r="I302" s="23" t="s">
        <v>498</v>
      </c>
      <c r="J302" s="36" t="s">
        <v>219</v>
      </c>
      <c r="K302" s="23" t="s">
        <v>220</v>
      </c>
      <c r="L302" s="23" t="s">
        <v>558</v>
      </c>
      <c r="M302" s="23"/>
    </row>
    <row r="303" spans="4:13">
      <c r="D303" s="23" t="s">
        <v>496</v>
      </c>
      <c r="E303" s="23" t="s">
        <v>100</v>
      </c>
      <c r="F303" s="44" t="s">
        <v>778</v>
      </c>
      <c r="G303" s="32" t="s">
        <v>511</v>
      </c>
      <c r="H303" s="36">
        <v>30</v>
      </c>
      <c r="I303" s="23" t="s">
        <v>498</v>
      </c>
      <c r="J303" s="23" t="s">
        <v>573</v>
      </c>
      <c r="K303" s="23" t="s">
        <v>574</v>
      </c>
      <c r="L303" s="23" t="s">
        <v>129</v>
      </c>
      <c r="M303" s="23"/>
    </row>
    <row r="304" spans="4:13">
      <c r="D304" s="30" t="s">
        <v>496</v>
      </c>
      <c r="E304" s="30" t="s">
        <v>530</v>
      </c>
      <c r="F304" s="32" t="s">
        <v>779</v>
      </c>
      <c r="G304" s="32" t="s">
        <v>780</v>
      </c>
      <c r="H304" s="48">
        <v>34</v>
      </c>
      <c r="I304" s="30" t="s">
        <v>498</v>
      </c>
      <c r="J304" s="36" t="s">
        <v>250</v>
      </c>
      <c r="K304" s="30" t="s">
        <v>275</v>
      </c>
      <c r="L304" s="30" t="s">
        <v>731</v>
      </c>
      <c r="M304" s="34"/>
    </row>
    <row r="305" spans="4:13">
      <c r="D305" s="23" t="s">
        <v>496</v>
      </c>
      <c r="E305" s="23" t="s">
        <v>100</v>
      </c>
      <c r="F305" s="44" t="s">
        <v>781</v>
      </c>
      <c r="G305" s="32" t="s">
        <v>511</v>
      </c>
      <c r="H305" s="36">
        <v>258</v>
      </c>
      <c r="I305" s="23" t="s">
        <v>498</v>
      </c>
      <c r="J305" s="36" t="s">
        <v>219</v>
      </c>
      <c r="K305" s="23" t="s">
        <v>220</v>
      </c>
      <c r="L305" s="23" t="s">
        <v>632</v>
      </c>
      <c r="M305" s="23"/>
    </row>
    <row r="306" spans="4:13">
      <c r="D306" s="23" t="s">
        <v>496</v>
      </c>
      <c r="E306" s="23" t="s">
        <v>100</v>
      </c>
      <c r="F306" s="35" t="s">
        <v>782</v>
      </c>
      <c r="G306" s="43" t="s">
        <v>783</v>
      </c>
      <c r="H306" s="36">
        <v>95</v>
      </c>
      <c r="I306" s="23" t="s">
        <v>498</v>
      </c>
      <c r="J306" s="36" t="s">
        <v>250</v>
      </c>
      <c r="K306" s="23" t="s">
        <v>251</v>
      </c>
      <c r="L306" s="23" t="s">
        <v>784</v>
      </c>
      <c r="M306" s="23"/>
    </row>
    <row r="307" spans="4:13">
      <c r="D307" s="23" t="s">
        <v>496</v>
      </c>
      <c r="E307" s="23" t="s">
        <v>100</v>
      </c>
      <c r="F307" s="35" t="s">
        <v>785</v>
      </c>
      <c r="G307" s="43" t="s">
        <v>783</v>
      </c>
      <c r="H307" s="36">
        <v>138</v>
      </c>
      <c r="I307" s="23" t="s">
        <v>498</v>
      </c>
      <c r="J307" s="36" t="s">
        <v>250</v>
      </c>
      <c r="K307" s="23" t="s">
        <v>251</v>
      </c>
      <c r="L307" s="23" t="s">
        <v>784</v>
      </c>
      <c r="M307" s="23"/>
    </row>
    <row r="308" spans="4:13">
      <c r="D308" s="23" t="s">
        <v>496</v>
      </c>
      <c r="E308" s="23" t="s">
        <v>100</v>
      </c>
      <c r="F308" s="35" t="s">
        <v>786</v>
      </c>
      <c r="G308" s="43" t="s">
        <v>787</v>
      </c>
      <c r="H308" s="36">
        <v>255</v>
      </c>
      <c r="I308" s="23" t="s">
        <v>498</v>
      </c>
      <c r="J308" s="36" t="s">
        <v>219</v>
      </c>
      <c r="K308" s="23" t="s">
        <v>220</v>
      </c>
      <c r="L308" s="23" t="s">
        <v>558</v>
      </c>
      <c r="M308" s="23" t="s">
        <v>788</v>
      </c>
    </row>
    <row r="309" spans="4:13">
      <c r="D309" s="23" t="s">
        <v>496</v>
      </c>
      <c r="E309" s="23" t="s">
        <v>100</v>
      </c>
      <c r="F309" s="35" t="s">
        <v>789</v>
      </c>
      <c r="G309" s="43" t="s">
        <v>790</v>
      </c>
      <c r="H309" s="36">
        <v>290</v>
      </c>
      <c r="I309" s="23" t="s">
        <v>498</v>
      </c>
      <c r="J309" s="36" t="s">
        <v>219</v>
      </c>
      <c r="K309" s="23" t="s">
        <v>220</v>
      </c>
      <c r="L309" s="23" t="s">
        <v>558</v>
      </c>
      <c r="M309" s="23" t="s">
        <v>788</v>
      </c>
    </row>
    <row r="310" spans="4:13">
      <c r="D310" s="23" t="s">
        <v>496</v>
      </c>
      <c r="E310" s="23" t="s">
        <v>100</v>
      </c>
      <c r="F310" s="35" t="s">
        <v>791</v>
      </c>
      <c r="G310" s="43" t="s">
        <v>792</v>
      </c>
      <c r="H310" s="36">
        <v>47</v>
      </c>
      <c r="I310" s="23" t="s">
        <v>498</v>
      </c>
      <c r="J310" s="23" t="s">
        <v>127</v>
      </c>
      <c r="K310" s="23" t="s">
        <v>44</v>
      </c>
      <c r="L310" s="23" t="s">
        <v>562</v>
      </c>
      <c r="M310" s="23" t="s">
        <v>601</v>
      </c>
    </row>
    <row r="311" spans="4:13">
      <c r="D311" s="30" t="s">
        <v>496</v>
      </c>
      <c r="E311" s="30" t="s">
        <v>530</v>
      </c>
      <c r="F311" s="32" t="s">
        <v>793</v>
      </c>
      <c r="G311" s="32" t="s">
        <v>794</v>
      </c>
      <c r="H311" s="48">
        <v>71</v>
      </c>
      <c r="I311" s="30" t="s">
        <v>498</v>
      </c>
      <c r="J311" s="36" t="s">
        <v>250</v>
      </c>
      <c r="K311" s="30" t="s">
        <v>275</v>
      </c>
      <c r="L311" s="30" t="s">
        <v>731</v>
      </c>
      <c r="M311" s="34"/>
    </row>
    <row r="312" spans="4:13">
      <c r="D312" s="23" t="s">
        <v>496</v>
      </c>
      <c r="E312" s="23" t="s">
        <v>100</v>
      </c>
      <c r="F312" s="35" t="s">
        <v>795</v>
      </c>
      <c r="G312" s="43" t="s">
        <v>796</v>
      </c>
      <c r="H312" s="36">
        <f>5*60+14</f>
        <v>314</v>
      </c>
      <c r="I312" s="23" t="s">
        <v>498</v>
      </c>
      <c r="J312" s="36" t="s">
        <v>219</v>
      </c>
      <c r="K312" s="23" t="s">
        <v>284</v>
      </c>
      <c r="L312" s="23" t="s">
        <v>797</v>
      </c>
      <c r="M312" s="23"/>
    </row>
    <row r="313" spans="4:13">
      <c r="D313" s="30" t="s">
        <v>496</v>
      </c>
      <c r="E313" s="30" t="s">
        <v>530</v>
      </c>
      <c r="F313" s="32" t="s">
        <v>798</v>
      </c>
      <c r="G313" s="32" t="s">
        <v>799</v>
      </c>
      <c r="H313" s="48">
        <v>36</v>
      </c>
      <c r="I313" s="30" t="s">
        <v>498</v>
      </c>
      <c r="J313" s="36" t="s">
        <v>250</v>
      </c>
      <c r="K313" s="30" t="s">
        <v>275</v>
      </c>
      <c r="L313" s="30" t="s">
        <v>731</v>
      </c>
      <c r="M313" s="34"/>
    </row>
    <row r="314" spans="4:13">
      <c r="D314" s="23" t="s">
        <v>496</v>
      </c>
      <c r="E314" s="23" t="s">
        <v>100</v>
      </c>
      <c r="F314" s="35" t="s">
        <v>800</v>
      </c>
      <c r="G314" s="43" t="s">
        <v>801</v>
      </c>
      <c r="H314" s="36">
        <v>49</v>
      </c>
      <c r="I314" s="23" t="s">
        <v>498</v>
      </c>
      <c r="J314" s="36" t="s">
        <v>250</v>
      </c>
      <c r="K314" s="23" t="s">
        <v>251</v>
      </c>
      <c r="L314" s="23" t="s">
        <v>802</v>
      </c>
      <c r="M314" s="23"/>
    </row>
    <row r="315" spans="4:13">
      <c r="D315" s="23" t="s">
        <v>496</v>
      </c>
      <c r="E315" s="23" t="s">
        <v>100</v>
      </c>
      <c r="F315" s="44" t="s">
        <v>803</v>
      </c>
      <c r="G315" s="32" t="s">
        <v>511</v>
      </c>
      <c r="H315" s="36">
        <v>36</v>
      </c>
      <c r="I315" s="23" t="s">
        <v>498</v>
      </c>
      <c r="J315" s="36" t="s">
        <v>219</v>
      </c>
      <c r="K315" s="23" t="s">
        <v>317</v>
      </c>
      <c r="L315" s="23" t="s">
        <v>651</v>
      </c>
      <c r="M315" s="23"/>
    </row>
    <row r="316" spans="4:13">
      <c r="D316" s="23" t="s">
        <v>496</v>
      </c>
      <c r="E316" s="23" t="s">
        <v>100</v>
      </c>
      <c r="F316" s="44" t="s">
        <v>804</v>
      </c>
      <c r="G316" s="32" t="s">
        <v>511</v>
      </c>
      <c r="H316" s="36">
        <v>54</v>
      </c>
      <c r="I316" s="23" t="s">
        <v>498</v>
      </c>
      <c r="J316" s="36" t="s">
        <v>219</v>
      </c>
      <c r="K316" s="23" t="s">
        <v>317</v>
      </c>
      <c r="L316" s="23" t="s">
        <v>651</v>
      </c>
      <c r="M316" s="23"/>
    </row>
    <row r="317" spans="4:13">
      <c r="D317" s="23" t="s">
        <v>496</v>
      </c>
      <c r="E317" s="23" t="s">
        <v>100</v>
      </c>
      <c r="F317" s="35" t="s">
        <v>805</v>
      </c>
      <c r="G317" s="43" t="s">
        <v>806</v>
      </c>
      <c r="H317" s="36">
        <v>60</v>
      </c>
      <c r="I317" s="23" t="s">
        <v>498</v>
      </c>
      <c r="J317" s="36" t="s">
        <v>250</v>
      </c>
      <c r="K317" s="23" t="s">
        <v>331</v>
      </c>
      <c r="L317" s="23" t="s">
        <v>332</v>
      </c>
      <c r="M317" s="23"/>
    </row>
    <row r="318" spans="4:13">
      <c r="D318" s="23" t="s">
        <v>496</v>
      </c>
      <c r="E318" s="23" t="s">
        <v>100</v>
      </c>
      <c r="F318" s="50" t="s">
        <v>807</v>
      </c>
      <c r="G318" s="32" t="s">
        <v>511</v>
      </c>
      <c r="H318" s="36">
        <v>138</v>
      </c>
      <c r="I318" s="23" t="s">
        <v>498</v>
      </c>
      <c r="J318" s="36" t="s">
        <v>219</v>
      </c>
      <c r="K318" s="23" t="s">
        <v>220</v>
      </c>
      <c r="L318" s="23" t="s">
        <v>512</v>
      </c>
      <c r="M318" s="23"/>
    </row>
    <row r="319" spans="4:13">
      <c r="D319" s="23" t="s">
        <v>496</v>
      </c>
      <c r="E319" s="23" t="s">
        <v>100</v>
      </c>
      <c r="F319" s="44" t="s">
        <v>808</v>
      </c>
      <c r="G319" s="32" t="s">
        <v>511</v>
      </c>
      <c r="H319" s="36">
        <v>126</v>
      </c>
      <c r="I319" s="23" t="s">
        <v>498</v>
      </c>
      <c r="J319" s="23" t="s">
        <v>527</v>
      </c>
      <c r="K319" s="23" t="s">
        <v>528</v>
      </c>
      <c r="L319" s="23" t="s">
        <v>541</v>
      </c>
      <c r="M319" s="23"/>
    </row>
    <row r="320" spans="4:13">
      <c r="D320" s="23" t="s">
        <v>496</v>
      </c>
      <c r="E320" s="23" t="s">
        <v>100</v>
      </c>
      <c r="F320" s="44" t="s">
        <v>809</v>
      </c>
      <c r="G320" s="32" t="s">
        <v>511</v>
      </c>
      <c r="H320" s="36">
        <v>96</v>
      </c>
      <c r="I320" s="23" t="s">
        <v>498</v>
      </c>
      <c r="J320" s="24" t="s">
        <v>174</v>
      </c>
      <c r="K320" s="23" t="s">
        <v>175</v>
      </c>
      <c r="L320" s="23" t="s">
        <v>705</v>
      </c>
      <c r="M320" s="23"/>
    </row>
    <row r="321" spans="4:13">
      <c r="D321" s="30" t="s">
        <v>496</v>
      </c>
      <c r="E321" s="30" t="s">
        <v>530</v>
      </c>
      <c r="F321" s="32" t="s">
        <v>810</v>
      </c>
      <c r="G321" s="32" t="s">
        <v>811</v>
      </c>
      <c r="H321" s="45">
        <v>487</v>
      </c>
      <c r="I321" s="30" t="s">
        <v>498</v>
      </c>
      <c r="J321" s="36" t="s">
        <v>127</v>
      </c>
      <c r="K321" s="30" t="s">
        <v>287</v>
      </c>
      <c r="L321" s="30" t="s">
        <v>772</v>
      </c>
      <c r="M321" s="34"/>
    </row>
    <row r="322" spans="4:13">
      <c r="D322" s="30" t="s">
        <v>496</v>
      </c>
      <c r="E322" s="30" t="s">
        <v>530</v>
      </c>
      <c r="F322" s="32" t="s">
        <v>812</v>
      </c>
      <c r="G322" s="32" t="s">
        <v>811</v>
      </c>
      <c r="H322" s="45">
        <v>386</v>
      </c>
      <c r="I322" s="30" t="s">
        <v>498</v>
      </c>
      <c r="J322" s="36" t="s">
        <v>127</v>
      </c>
      <c r="K322" s="30" t="s">
        <v>287</v>
      </c>
      <c r="L322" s="30" t="s">
        <v>533</v>
      </c>
      <c r="M322" s="34"/>
    </row>
    <row r="323" spans="4:13">
      <c r="D323" s="23" t="s">
        <v>496</v>
      </c>
      <c r="E323" s="23" t="s">
        <v>100</v>
      </c>
      <c r="F323" s="35" t="s">
        <v>813</v>
      </c>
      <c r="G323" s="43" t="s">
        <v>814</v>
      </c>
      <c r="H323" s="36">
        <f>60*5+15</f>
        <v>315</v>
      </c>
      <c r="I323" s="23" t="s">
        <v>498</v>
      </c>
      <c r="J323" s="23" t="s">
        <v>104</v>
      </c>
      <c r="K323" s="23" t="s">
        <v>642</v>
      </c>
      <c r="L323" s="23" t="s">
        <v>703</v>
      </c>
      <c r="M323" s="23"/>
    </row>
    <row r="324" spans="4:13">
      <c r="D324" s="30" t="s">
        <v>496</v>
      </c>
      <c r="E324" s="30" t="s">
        <v>530</v>
      </c>
      <c r="F324" s="32" t="s">
        <v>815</v>
      </c>
      <c r="G324" s="32" t="s">
        <v>816</v>
      </c>
      <c r="H324" s="48">
        <v>90</v>
      </c>
      <c r="I324" s="30" t="s">
        <v>498</v>
      </c>
      <c r="J324" s="36" t="s">
        <v>250</v>
      </c>
      <c r="K324" s="30" t="s">
        <v>275</v>
      </c>
      <c r="L324" s="30" t="s">
        <v>731</v>
      </c>
      <c r="M324" s="34"/>
    </row>
    <row r="325" spans="4:13">
      <c r="D325" s="23" t="s">
        <v>496</v>
      </c>
      <c r="E325" s="23" t="s">
        <v>100</v>
      </c>
      <c r="F325" s="35" t="s">
        <v>817</v>
      </c>
      <c r="G325" s="43" t="s">
        <v>818</v>
      </c>
      <c r="H325" s="36">
        <v>79</v>
      </c>
      <c r="I325" s="23" t="s">
        <v>498</v>
      </c>
      <c r="J325" s="36" t="s">
        <v>250</v>
      </c>
      <c r="K325" s="23" t="s">
        <v>331</v>
      </c>
      <c r="L325" s="23" t="s">
        <v>332</v>
      </c>
      <c r="M325" s="23"/>
    </row>
    <row r="326" spans="4:13">
      <c r="D326" s="23" t="s">
        <v>496</v>
      </c>
      <c r="E326" s="23" t="s">
        <v>100</v>
      </c>
      <c r="F326" s="35" t="s">
        <v>819</v>
      </c>
      <c r="G326" s="43" t="s">
        <v>820</v>
      </c>
      <c r="H326" s="36">
        <v>54</v>
      </c>
      <c r="I326" s="23" t="s">
        <v>498</v>
      </c>
      <c r="J326" s="36" t="s">
        <v>250</v>
      </c>
      <c r="K326" s="23" t="s">
        <v>275</v>
      </c>
      <c r="L326" s="23" t="s">
        <v>821</v>
      </c>
      <c r="M326" s="23"/>
    </row>
    <row r="327" spans="4:13">
      <c r="D327" s="30" t="s">
        <v>496</v>
      </c>
      <c r="E327" s="30" t="s">
        <v>530</v>
      </c>
      <c r="F327" s="32" t="s">
        <v>822</v>
      </c>
      <c r="G327" s="32" t="s">
        <v>823</v>
      </c>
      <c r="H327" s="48">
        <v>54</v>
      </c>
      <c r="I327" s="30" t="s">
        <v>498</v>
      </c>
      <c r="J327" s="36" t="s">
        <v>250</v>
      </c>
      <c r="K327" s="30" t="s">
        <v>275</v>
      </c>
      <c r="L327" s="30" t="s">
        <v>731</v>
      </c>
      <c r="M327" s="34"/>
    </row>
    <row r="328" spans="4:13">
      <c r="D328" s="23" t="s">
        <v>496</v>
      </c>
      <c r="E328" s="23" t="s">
        <v>100</v>
      </c>
      <c r="F328" s="44" t="s">
        <v>824</v>
      </c>
      <c r="G328" s="32" t="s">
        <v>511</v>
      </c>
      <c r="H328" s="36">
        <v>12</v>
      </c>
      <c r="I328" s="23" t="s">
        <v>498</v>
      </c>
      <c r="J328" s="24" t="s">
        <v>174</v>
      </c>
      <c r="K328" s="23" t="s">
        <v>175</v>
      </c>
      <c r="L328" s="23" t="s">
        <v>129</v>
      </c>
      <c r="M328" s="23" t="s">
        <v>825</v>
      </c>
    </row>
    <row r="329" spans="4:13">
      <c r="D329" s="23" t="s">
        <v>496</v>
      </c>
      <c r="E329" s="23" t="s">
        <v>100</v>
      </c>
      <c r="F329" s="35" t="s">
        <v>826</v>
      </c>
      <c r="G329" s="43" t="s">
        <v>827</v>
      </c>
      <c r="H329" s="36">
        <v>10</v>
      </c>
      <c r="I329" s="23" t="s">
        <v>498</v>
      </c>
      <c r="J329" s="36" t="s">
        <v>104</v>
      </c>
      <c r="K329" s="23" t="s">
        <v>241</v>
      </c>
      <c r="L329" s="23" t="s">
        <v>129</v>
      </c>
      <c r="M329" s="23"/>
    </row>
    <row r="330" spans="4:13">
      <c r="D330" s="23" t="s">
        <v>496</v>
      </c>
      <c r="E330" s="23" t="s">
        <v>100</v>
      </c>
      <c r="F330" s="44" t="s">
        <v>828</v>
      </c>
      <c r="G330" s="32" t="s">
        <v>511</v>
      </c>
      <c r="H330" s="36">
        <v>102</v>
      </c>
      <c r="I330" s="23" t="s">
        <v>498</v>
      </c>
      <c r="J330" s="36" t="s">
        <v>127</v>
      </c>
      <c r="K330" s="23" t="s">
        <v>287</v>
      </c>
      <c r="L330" s="23" t="s">
        <v>523</v>
      </c>
      <c r="M330" s="23" t="s">
        <v>753</v>
      </c>
    </row>
    <row r="331" spans="4:13">
      <c r="D331" s="23" t="s">
        <v>496</v>
      </c>
      <c r="E331" s="23" t="s">
        <v>100</v>
      </c>
      <c r="F331" s="35" t="s">
        <v>829</v>
      </c>
      <c r="G331" s="43" t="s">
        <v>830</v>
      </c>
      <c r="H331" s="36">
        <v>124</v>
      </c>
      <c r="I331" s="23" t="s">
        <v>498</v>
      </c>
      <c r="J331" s="36" t="s">
        <v>250</v>
      </c>
      <c r="K331" s="23" t="s">
        <v>360</v>
      </c>
      <c r="L331" s="23" t="s">
        <v>831</v>
      </c>
      <c r="M331" s="23"/>
    </row>
    <row r="332" spans="4:13">
      <c r="D332" s="23" t="s">
        <v>496</v>
      </c>
      <c r="E332" s="23" t="s">
        <v>100</v>
      </c>
      <c r="F332" s="44" t="s">
        <v>832</v>
      </c>
      <c r="G332" s="32" t="s">
        <v>511</v>
      </c>
      <c r="H332" s="36">
        <v>66</v>
      </c>
      <c r="I332" s="23" t="s">
        <v>498</v>
      </c>
      <c r="J332" s="24" t="s">
        <v>174</v>
      </c>
      <c r="K332" s="23" t="s">
        <v>175</v>
      </c>
      <c r="L332" s="23" t="s">
        <v>705</v>
      </c>
      <c r="M332" s="23"/>
    </row>
    <row r="333" spans="4:13">
      <c r="D333" s="23" t="s">
        <v>496</v>
      </c>
      <c r="E333" s="23" t="s">
        <v>100</v>
      </c>
      <c r="F333" s="44" t="s">
        <v>833</v>
      </c>
      <c r="G333" s="32" t="s">
        <v>511</v>
      </c>
      <c r="H333" s="36">
        <v>84</v>
      </c>
      <c r="I333" s="23" t="s">
        <v>498</v>
      </c>
      <c r="J333" s="24" t="s">
        <v>174</v>
      </c>
      <c r="K333" s="23" t="s">
        <v>175</v>
      </c>
      <c r="L333" s="23" t="s">
        <v>129</v>
      </c>
      <c r="M333" s="23"/>
    </row>
    <row r="334" spans="4:13">
      <c r="D334" s="30" t="s">
        <v>496</v>
      </c>
      <c r="E334" s="30" t="s">
        <v>100</v>
      </c>
      <c r="F334" s="32" t="s">
        <v>834</v>
      </c>
      <c r="G334" s="32" t="s">
        <v>835</v>
      </c>
      <c r="H334" s="33">
        <v>337</v>
      </c>
      <c r="I334" s="30" t="s">
        <v>498</v>
      </c>
      <c r="J334" s="28" t="s">
        <v>104</v>
      </c>
      <c r="K334" s="30" t="s">
        <v>105</v>
      </c>
      <c r="L334" s="30" t="s">
        <v>262</v>
      </c>
      <c r="M334" s="30" t="s">
        <v>428</v>
      </c>
    </row>
    <row r="335" spans="4:13">
      <c r="D335" s="30" t="s">
        <v>496</v>
      </c>
      <c r="E335" s="30" t="s">
        <v>100</v>
      </c>
      <c r="F335" s="32" t="s">
        <v>836</v>
      </c>
      <c r="G335" s="32" t="s">
        <v>837</v>
      </c>
      <c r="H335" s="33">
        <v>154</v>
      </c>
      <c r="I335" s="30" t="s">
        <v>498</v>
      </c>
      <c r="J335" s="28" t="s">
        <v>104</v>
      </c>
      <c r="K335" s="30" t="s">
        <v>105</v>
      </c>
      <c r="L335" s="30" t="s">
        <v>262</v>
      </c>
      <c r="M335" s="30" t="s">
        <v>428</v>
      </c>
    </row>
    <row r="336" spans="4:13">
      <c r="D336" s="23" t="s">
        <v>496</v>
      </c>
      <c r="E336" s="23" t="s">
        <v>100</v>
      </c>
      <c r="F336" s="35" t="s">
        <v>838</v>
      </c>
      <c r="G336" s="43" t="s">
        <v>839</v>
      </c>
      <c r="H336" s="36">
        <v>335</v>
      </c>
      <c r="I336" s="23" t="s">
        <v>498</v>
      </c>
      <c r="J336" s="36" t="s">
        <v>127</v>
      </c>
      <c r="K336" s="23" t="s">
        <v>287</v>
      </c>
      <c r="L336" s="23" t="s">
        <v>129</v>
      </c>
      <c r="M336" s="23"/>
    </row>
    <row r="337" spans="4:13">
      <c r="D337" s="23" t="s">
        <v>496</v>
      </c>
      <c r="E337" s="23" t="s">
        <v>100</v>
      </c>
      <c r="F337" s="35" t="s">
        <v>840</v>
      </c>
      <c r="G337" s="43" t="s">
        <v>841</v>
      </c>
      <c r="H337" s="36">
        <v>136</v>
      </c>
      <c r="I337" s="23" t="s">
        <v>498</v>
      </c>
      <c r="J337" s="36" t="s">
        <v>219</v>
      </c>
      <c r="K337" s="23" t="s">
        <v>284</v>
      </c>
      <c r="L337" s="23" t="s">
        <v>797</v>
      </c>
      <c r="M337" s="23"/>
    </row>
    <row r="338" spans="4:13">
      <c r="D338" s="23" t="s">
        <v>496</v>
      </c>
      <c r="E338" s="23" t="s">
        <v>100</v>
      </c>
      <c r="F338" s="35" t="s">
        <v>842</v>
      </c>
      <c r="G338" s="43" t="s">
        <v>843</v>
      </c>
      <c r="H338" s="36">
        <v>93</v>
      </c>
      <c r="I338" s="23" t="s">
        <v>498</v>
      </c>
      <c r="J338" s="36" t="s">
        <v>219</v>
      </c>
      <c r="K338" s="23" t="s">
        <v>284</v>
      </c>
      <c r="L338" s="23" t="s">
        <v>797</v>
      </c>
      <c r="M338" s="23"/>
    </row>
    <row r="339" spans="4:13">
      <c r="D339" s="23" t="s">
        <v>496</v>
      </c>
      <c r="E339" s="23" t="s">
        <v>100</v>
      </c>
      <c r="F339" s="35" t="s">
        <v>844</v>
      </c>
      <c r="G339" s="43" t="s">
        <v>845</v>
      </c>
      <c r="H339" s="36">
        <v>66</v>
      </c>
      <c r="I339" s="23" t="s">
        <v>498</v>
      </c>
      <c r="J339" s="36" t="s">
        <v>219</v>
      </c>
      <c r="K339" s="23" t="s">
        <v>220</v>
      </c>
      <c r="L339" s="23" t="s">
        <v>648</v>
      </c>
      <c r="M339" s="23"/>
    </row>
    <row r="340" spans="4:13">
      <c r="D340" s="30" t="s">
        <v>496</v>
      </c>
      <c r="E340" s="30" t="s">
        <v>530</v>
      </c>
      <c r="F340" s="32" t="s">
        <v>846</v>
      </c>
      <c r="G340" s="32" t="s">
        <v>847</v>
      </c>
      <c r="H340" s="45">
        <v>242</v>
      </c>
      <c r="I340" s="30" t="s">
        <v>498</v>
      </c>
      <c r="J340" s="36" t="s">
        <v>127</v>
      </c>
      <c r="K340" s="30" t="s">
        <v>287</v>
      </c>
      <c r="L340" s="30" t="s">
        <v>129</v>
      </c>
      <c r="M340" s="34"/>
    </row>
    <row r="341" spans="4:13">
      <c r="D341" s="23" t="s">
        <v>496</v>
      </c>
      <c r="E341" s="23" t="s">
        <v>100</v>
      </c>
      <c r="F341" s="44" t="s">
        <v>848</v>
      </c>
      <c r="G341" s="32" t="s">
        <v>511</v>
      </c>
      <c r="H341" s="36">
        <v>108</v>
      </c>
      <c r="I341" s="23" t="s">
        <v>498</v>
      </c>
      <c r="J341" s="36" t="s">
        <v>250</v>
      </c>
      <c r="K341" s="23" t="s">
        <v>360</v>
      </c>
      <c r="L341" s="23" t="s">
        <v>849</v>
      </c>
      <c r="M341" s="23"/>
    </row>
    <row r="342" spans="4:13">
      <c r="D342" s="23" t="s">
        <v>496</v>
      </c>
      <c r="E342" s="23" t="s">
        <v>100</v>
      </c>
      <c r="F342" s="44" t="s">
        <v>850</v>
      </c>
      <c r="G342" s="32" t="s">
        <v>511</v>
      </c>
      <c r="H342" s="36">
        <v>120</v>
      </c>
      <c r="I342" s="23" t="s">
        <v>498</v>
      </c>
      <c r="J342" s="23" t="s">
        <v>573</v>
      </c>
      <c r="K342" s="23" t="s">
        <v>574</v>
      </c>
      <c r="L342" s="23" t="s">
        <v>700</v>
      </c>
      <c r="M342" s="23"/>
    </row>
    <row r="343" spans="4:13">
      <c r="D343" s="23" t="s">
        <v>496</v>
      </c>
      <c r="E343" s="23" t="s">
        <v>100</v>
      </c>
      <c r="F343" s="50" t="s">
        <v>851</v>
      </c>
      <c r="G343" s="32" t="s">
        <v>511</v>
      </c>
      <c r="H343" s="36">
        <v>84</v>
      </c>
      <c r="I343" s="23" t="s">
        <v>498</v>
      </c>
      <c r="J343" s="23" t="s">
        <v>573</v>
      </c>
      <c r="K343" s="23" t="s">
        <v>574</v>
      </c>
      <c r="L343" s="23" t="s">
        <v>700</v>
      </c>
      <c r="M343" s="23"/>
    </row>
    <row r="344" spans="4:13">
      <c r="D344" s="23" t="s">
        <v>496</v>
      </c>
      <c r="E344" s="23" t="s">
        <v>100</v>
      </c>
      <c r="F344" s="44" t="s">
        <v>852</v>
      </c>
      <c r="G344" s="32" t="s">
        <v>511</v>
      </c>
      <c r="H344" s="36">
        <v>96</v>
      </c>
      <c r="I344" s="23" t="s">
        <v>498</v>
      </c>
      <c r="J344" s="36" t="s">
        <v>219</v>
      </c>
      <c r="K344" s="23" t="s">
        <v>220</v>
      </c>
      <c r="L344" s="23" t="s">
        <v>632</v>
      </c>
      <c r="M344" s="23"/>
    </row>
    <row r="345" spans="4:13">
      <c r="D345" s="23" t="s">
        <v>496</v>
      </c>
      <c r="E345" s="23" t="s">
        <v>100</v>
      </c>
      <c r="F345" s="35" t="s">
        <v>853</v>
      </c>
      <c r="G345" s="43" t="s">
        <v>854</v>
      </c>
      <c r="H345" s="36">
        <v>131</v>
      </c>
      <c r="I345" s="23" t="s">
        <v>498</v>
      </c>
      <c r="J345" s="36" t="s">
        <v>250</v>
      </c>
      <c r="K345" s="23" t="s">
        <v>251</v>
      </c>
      <c r="L345" s="23" t="s">
        <v>661</v>
      </c>
      <c r="M345" s="23"/>
    </row>
    <row r="346" spans="4:13">
      <c r="D346" s="23" t="s">
        <v>496</v>
      </c>
      <c r="E346" s="23" t="s">
        <v>100</v>
      </c>
      <c r="F346" s="35" t="s">
        <v>855</v>
      </c>
      <c r="G346" s="43" t="s">
        <v>856</v>
      </c>
      <c r="H346" s="36">
        <v>79</v>
      </c>
      <c r="I346" s="23" t="s">
        <v>498</v>
      </c>
      <c r="J346" s="23" t="s">
        <v>104</v>
      </c>
      <c r="K346" s="23" t="s">
        <v>642</v>
      </c>
      <c r="L346" s="23" t="s">
        <v>703</v>
      </c>
      <c r="M346" s="23"/>
    </row>
    <row r="347" spans="4:13">
      <c r="D347" s="23" t="s">
        <v>496</v>
      </c>
      <c r="E347" s="23" t="s">
        <v>100</v>
      </c>
      <c r="F347" s="35" t="s">
        <v>857</v>
      </c>
      <c r="G347" s="43" t="s">
        <v>858</v>
      </c>
      <c r="H347" s="36">
        <v>58</v>
      </c>
      <c r="I347" s="23" t="s">
        <v>498</v>
      </c>
      <c r="J347" s="24" t="s">
        <v>174</v>
      </c>
      <c r="K347" s="23" t="s">
        <v>175</v>
      </c>
      <c r="L347" s="23" t="s">
        <v>707</v>
      </c>
      <c r="M347" s="23"/>
    </row>
    <row r="348" spans="4:13">
      <c r="D348" s="23" t="s">
        <v>496</v>
      </c>
      <c r="E348" s="23" t="s">
        <v>100</v>
      </c>
      <c r="F348" s="35" t="s">
        <v>859</v>
      </c>
      <c r="G348" s="43" t="s">
        <v>860</v>
      </c>
      <c r="H348" s="36">
        <f>17*60</f>
        <v>1020</v>
      </c>
      <c r="I348" s="23" t="s">
        <v>498</v>
      </c>
      <c r="J348" s="23" t="s">
        <v>104</v>
      </c>
      <c r="K348" s="23" t="s">
        <v>642</v>
      </c>
      <c r="L348" s="23" t="s">
        <v>703</v>
      </c>
      <c r="M348" s="23"/>
    </row>
    <row r="349" spans="4:13">
      <c r="D349" s="23" t="s">
        <v>496</v>
      </c>
      <c r="E349" s="23" t="s">
        <v>100</v>
      </c>
      <c r="F349" s="35" t="s">
        <v>861</v>
      </c>
      <c r="G349" s="43" t="s">
        <v>862</v>
      </c>
      <c r="H349" s="36">
        <v>7</v>
      </c>
      <c r="I349" s="23" t="s">
        <v>498</v>
      </c>
      <c r="J349" s="36" t="s">
        <v>225</v>
      </c>
      <c r="K349" s="23" t="s">
        <v>237</v>
      </c>
      <c r="L349" s="23" t="s">
        <v>259</v>
      </c>
      <c r="M349" s="23"/>
    </row>
    <row r="350" spans="4:13">
      <c r="D350" s="23" t="s">
        <v>496</v>
      </c>
      <c r="E350" s="23" t="s">
        <v>100</v>
      </c>
      <c r="F350" s="35" t="s">
        <v>863</v>
      </c>
      <c r="G350" s="43" t="s">
        <v>864</v>
      </c>
      <c r="H350" s="36">
        <v>322</v>
      </c>
      <c r="I350" s="23" t="s">
        <v>498</v>
      </c>
      <c r="J350" s="36" t="s">
        <v>127</v>
      </c>
      <c r="K350" s="23" t="s">
        <v>287</v>
      </c>
      <c r="L350" s="23" t="s">
        <v>288</v>
      </c>
      <c r="M350" s="23" t="s">
        <v>337</v>
      </c>
    </row>
    <row r="351" spans="4:13">
      <c r="D351" s="23" t="s">
        <v>496</v>
      </c>
      <c r="E351" s="23" t="s">
        <v>100</v>
      </c>
      <c r="F351" s="35" t="s">
        <v>865</v>
      </c>
      <c r="G351" s="43" t="s">
        <v>864</v>
      </c>
      <c r="H351" s="36">
        <v>312</v>
      </c>
      <c r="I351" s="23" t="s">
        <v>498</v>
      </c>
      <c r="J351" s="36" t="s">
        <v>127</v>
      </c>
      <c r="K351" s="23" t="s">
        <v>287</v>
      </c>
      <c r="L351" s="23" t="s">
        <v>288</v>
      </c>
      <c r="M351" s="23" t="s">
        <v>337</v>
      </c>
    </row>
    <row r="352" spans="4:13">
      <c r="D352" s="23" t="s">
        <v>496</v>
      </c>
      <c r="E352" s="23" t="s">
        <v>100</v>
      </c>
      <c r="F352" s="35" t="s">
        <v>866</v>
      </c>
      <c r="G352" s="43" t="s">
        <v>867</v>
      </c>
      <c r="H352" s="36">
        <v>265</v>
      </c>
      <c r="I352" s="23" t="s">
        <v>498</v>
      </c>
      <c r="J352" s="36" t="s">
        <v>127</v>
      </c>
      <c r="K352" s="23" t="s">
        <v>287</v>
      </c>
      <c r="L352" s="23" t="s">
        <v>868</v>
      </c>
      <c r="M352" s="23"/>
    </row>
    <row r="353" spans="4:13">
      <c r="D353" s="23" t="s">
        <v>496</v>
      </c>
      <c r="E353" s="23" t="s">
        <v>100</v>
      </c>
      <c r="F353" s="35" t="s">
        <v>869</v>
      </c>
      <c r="G353" s="43" t="s">
        <v>867</v>
      </c>
      <c r="H353" s="36">
        <v>278</v>
      </c>
      <c r="I353" s="23" t="s">
        <v>498</v>
      </c>
      <c r="J353" s="36" t="s">
        <v>127</v>
      </c>
      <c r="K353" s="23" t="s">
        <v>287</v>
      </c>
      <c r="L353" s="23" t="s">
        <v>868</v>
      </c>
      <c r="M353" s="23"/>
    </row>
    <row r="354" spans="4:13">
      <c r="D354" s="23" t="s">
        <v>496</v>
      </c>
      <c r="E354" s="23" t="s">
        <v>100</v>
      </c>
      <c r="F354" s="35" t="s">
        <v>870</v>
      </c>
      <c r="G354" s="43" t="s">
        <v>871</v>
      </c>
      <c r="H354" s="36">
        <v>13</v>
      </c>
      <c r="I354" s="23" t="s">
        <v>498</v>
      </c>
      <c r="J354" s="24" t="s">
        <v>174</v>
      </c>
      <c r="K354" s="23" t="s">
        <v>175</v>
      </c>
      <c r="L354" s="23" t="s">
        <v>705</v>
      </c>
      <c r="M354" s="23"/>
    </row>
    <row r="355" spans="4:13">
      <c r="D355" s="23" t="s">
        <v>496</v>
      </c>
      <c r="E355" s="23" t="s">
        <v>100</v>
      </c>
      <c r="F355" s="44" t="s">
        <v>872</v>
      </c>
      <c r="G355" s="32" t="s">
        <v>511</v>
      </c>
      <c r="H355" s="36">
        <v>24</v>
      </c>
      <c r="I355" s="23" t="s">
        <v>498</v>
      </c>
      <c r="J355" s="24" t="s">
        <v>174</v>
      </c>
      <c r="K355" s="23" t="s">
        <v>175</v>
      </c>
      <c r="L355" s="23" t="s">
        <v>705</v>
      </c>
      <c r="M355" s="23"/>
    </row>
    <row r="356" spans="4:13">
      <c r="D356" s="23" t="s">
        <v>496</v>
      </c>
      <c r="E356" s="23" t="s">
        <v>100</v>
      </c>
      <c r="F356" s="35" t="s">
        <v>873</v>
      </c>
      <c r="G356" s="43" t="s">
        <v>874</v>
      </c>
      <c r="H356" s="36">
        <v>47</v>
      </c>
      <c r="I356" s="23" t="s">
        <v>498</v>
      </c>
      <c r="J356" s="28" t="s">
        <v>104</v>
      </c>
      <c r="K356" s="23" t="s">
        <v>105</v>
      </c>
      <c r="L356" s="23" t="s">
        <v>106</v>
      </c>
      <c r="M356" s="23"/>
    </row>
    <row r="357" spans="4:13">
      <c r="D357" s="23" t="s">
        <v>496</v>
      </c>
      <c r="E357" s="23" t="s">
        <v>100</v>
      </c>
      <c r="F357" s="35" t="s">
        <v>875</v>
      </c>
      <c r="G357" s="43" t="s">
        <v>876</v>
      </c>
      <c r="H357" s="36">
        <v>214</v>
      </c>
      <c r="I357" s="23" t="s">
        <v>498</v>
      </c>
      <c r="J357" s="36" t="s">
        <v>127</v>
      </c>
      <c r="K357" s="23" t="s">
        <v>287</v>
      </c>
      <c r="L357" s="23" t="s">
        <v>868</v>
      </c>
      <c r="M357" s="23"/>
    </row>
    <row r="358" spans="4:13">
      <c r="D358" s="23" t="s">
        <v>496</v>
      </c>
      <c r="E358" s="23" t="s">
        <v>100</v>
      </c>
      <c r="F358" s="35" t="s">
        <v>877</v>
      </c>
      <c r="G358" s="43" t="s">
        <v>878</v>
      </c>
      <c r="H358" s="36">
        <v>221</v>
      </c>
      <c r="I358" s="23" t="s">
        <v>498</v>
      </c>
      <c r="J358" s="36" t="s">
        <v>127</v>
      </c>
      <c r="K358" s="23" t="s">
        <v>287</v>
      </c>
      <c r="L358" s="23" t="s">
        <v>868</v>
      </c>
      <c r="M358" s="23"/>
    </row>
    <row r="359" spans="4:13">
      <c r="D359" s="23" t="s">
        <v>496</v>
      </c>
      <c r="E359" s="23" t="s">
        <v>100</v>
      </c>
      <c r="F359" s="35" t="s">
        <v>879</v>
      </c>
      <c r="G359" s="43" t="s">
        <v>880</v>
      </c>
      <c r="H359" s="36">
        <v>60</v>
      </c>
      <c r="I359" s="23" t="s">
        <v>498</v>
      </c>
      <c r="J359" s="36" t="s">
        <v>127</v>
      </c>
      <c r="K359" s="23" t="s">
        <v>287</v>
      </c>
      <c r="L359" s="23" t="s">
        <v>772</v>
      </c>
      <c r="M359" s="23"/>
    </row>
    <row r="360" spans="4:13">
      <c r="D360" s="23" t="s">
        <v>496</v>
      </c>
      <c r="E360" s="23" t="s">
        <v>201</v>
      </c>
      <c r="F360" s="35" t="s">
        <v>881</v>
      </c>
      <c r="G360" s="43" t="s">
        <v>882</v>
      </c>
      <c r="H360" s="36">
        <v>64</v>
      </c>
      <c r="I360" s="23" t="s">
        <v>498</v>
      </c>
      <c r="J360" s="36" t="s">
        <v>219</v>
      </c>
      <c r="K360" s="23" t="s">
        <v>284</v>
      </c>
      <c r="L360" s="23" t="s">
        <v>548</v>
      </c>
      <c r="M360" s="23" t="s">
        <v>883</v>
      </c>
    </row>
    <row r="361" spans="4:13">
      <c r="D361" s="23" t="s">
        <v>496</v>
      </c>
      <c r="E361" s="23" t="s">
        <v>201</v>
      </c>
      <c r="F361" s="35" t="s">
        <v>884</v>
      </c>
      <c r="G361" s="43" t="s">
        <v>885</v>
      </c>
      <c r="H361" s="36">
        <v>68</v>
      </c>
      <c r="I361" s="23" t="s">
        <v>498</v>
      </c>
      <c r="J361" s="36" t="s">
        <v>219</v>
      </c>
      <c r="K361" s="23" t="s">
        <v>284</v>
      </c>
      <c r="L361" s="23" t="s">
        <v>548</v>
      </c>
      <c r="M361" s="23" t="s">
        <v>883</v>
      </c>
    </row>
    <row r="362" spans="4:13">
      <c r="D362" s="23" t="s">
        <v>496</v>
      </c>
      <c r="E362" s="23" t="s">
        <v>201</v>
      </c>
      <c r="F362" s="35" t="s">
        <v>886</v>
      </c>
      <c r="G362" s="43" t="s">
        <v>887</v>
      </c>
      <c r="H362" s="36">
        <v>54</v>
      </c>
      <c r="I362" s="23" t="s">
        <v>498</v>
      </c>
      <c r="J362" s="36" t="s">
        <v>219</v>
      </c>
      <c r="K362" s="23" t="s">
        <v>284</v>
      </c>
      <c r="L362" s="23" t="s">
        <v>548</v>
      </c>
      <c r="M362" s="23" t="s">
        <v>883</v>
      </c>
    </row>
    <row r="363" spans="4:13">
      <c r="D363" s="30" t="s">
        <v>496</v>
      </c>
      <c r="E363" s="30" t="s">
        <v>201</v>
      </c>
      <c r="F363" s="43" t="s">
        <v>888</v>
      </c>
      <c r="G363" s="43" t="s">
        <v>889</v>
      </c>
      <c r="H363" s="33">
        <v>28</v>
      </c>
      <c r="I363" s="30" t="s">
        <v>498</v>
      </c>
      <c r="J363" s="36" t="s">
        <v>219</v>
      </c>
      <c r="K363" s="30" t="s">
        <v>317</v>
      </c>
      <c r="L363" s="30" t="s">
        <v>590</v>
      </c>
      <c r="M363" s="34"/>
    </row>
    <row r="364" spans="4:13">
      <c r="D364" s="23" t="s">
        <v>496</v>
      </c>
      <c r="E364" s="23" t="s">
        <v>201</v>
      </c>
      <c r="F364" s="44" t="s">
        <v>890</v>
      </c>
      <c r="G364" s="32" t="s">
        <v>511</v>
      </c>
      <c r="H364" s="36">
        <v>960</v>
      </c>
      <c r="I364" s="23" t="s">
        <v>498</v>
      </c>
      <c r="J364" s="23" t="s">
        <v>573</v>
      </c>
      <c r="K364" s="23" t="s">
        <v>574</v>
      </c>
      <c r="L364" s="23" t="s">
        <v>891</v>
      </c>
      <c r="M364" s="23"/>
    </row>
    <row r="365" spans="4:13">
      <c r="D365" s="23" t="s">
        <v>496</v>
      </c>
      <c r="E365" s="23" t="s">
        <v>201</v>
      </c>
      <c r="F365" s="35" t="s">
        <v>892</v>
      </c>
      <c r="G365" s="43" t="s">
        <v>893</v>
      </c>
      <c r="H365" s="36">
        <v>71</v>
      </c>
      <c r="I365" s="23" t="s">
        <v>498</v>
      </c>
      <c r="J365" s="36" t="s">
        <v>250</v>
      </c>
      <c r="K365" s="23" t="s">
        <v>251</v>
      </c>
      <c r="L365" s="23" t="s">
        <v>661</v>
      </c>
      <c r="M365" s="23"/>
    </row>
    <row r="366" spans="4:13">
      <c r="D366" s="23" t="s">
        <v>496</v>
      </c>
      <c r="E366" s="23" t="s">
        <v>201</v>
      </c>
      <c r="F366" s="35" t="s">
        <v>894</v>
      </c>
      <c r="G366" s="43" t="s">
        <v>895</v>
      </c>
      <c r="H366" s="36">
        <v>65</v>
      </c>
      <c r="I366" s="23" t="s">
        <v>498</v>
      </c>
      <c r="J366" s="36" t="s">
        <v>250</v>
      </c>
      <c r="K366" s="23" t="s">
        <v>251</v>
      </c>
      <c r="L366" s="23" t="s">
        <v>661</v>
      </c>
      <c r="M366" s="23"/>
    </row>
    <row r="367" spans="4:13">
      <c r="D367" s="23" t="s">
        <v>496</v>
      </c>
      <c r="E367" s="23" t="s">
        <v>201</v>
      </c>
      <c r="F367" s="35" t="s">
        <v>896</v>
      </c>
      <c r="G367" s="43" t="s">
        <v>897</v>
      </c>
      <c r="H367" s="36">
        <v>59</v>
      </c>
      <c r="I367" s="23" t="s">
        <v>498</v>
      </c>
      <c r="J367" s="36" t="s">
        <v>250</v>
      </c>
      <c r="K367" s="23" t="s">
        <v>251</v>
      </c>
      <c r="L367" s="23" t="s">
        <v>898</v>
      </c>
      <c r="M367" s="23"/>
    </row>
    <row r="368" spans="4:13">
      <c r="D368" s="23" t="s">
        <v>496</v>
      </c>
      <c r="E368" s="23" t="s">
        <v>201</v>
      </c>
      <c r="F368" s="35" t="s">
        <v>899</v>
      </c>
      <c r="G368" s="43" t="s">
        <v>900</v>
      </c>
      <c r="H368" s="36">
        <v>59</v>
      </c>
      <c r="I368" s="23" t="s">
        <v>498</v>
      </c>
      <c r="J368" s="36" t="s">
        <v>250</v>
      </c>
      <c r="K368" s="23" t="s">
        <v>251</v>
      </c>
      <c r="L368" s="23" t="s">
        <v>627</v>
      </c>
      <c r="M368" s="23"/>
    </row>
    <row r="369" spans="4:13">
      <c r="D369" s="23" t="s">
        <v>496</v>
      </c>
      <c r="E369" s="23" t="s">
        <v>201</v>
      </c>
      <c r="F369" s="35" t="s">
        <v>901</v>
      </c>
      <c r="G369" s="43" t="s">
        <v>902</v>
      </c>
      <c r="H369" s="36">
        <v>80</v>
      </c>
      <c r="I369" s="23" t="s">
        <v>498</v>
      </c>
      <c r="J369" s="36" t="s">
        <v>225</v>
      </c>
      <c r="K369" s="23" t="s">
        <v>237</v>
      </c>
      <c r="L369" s="23" t="s">
        <v>259</v>
      </c>
      <c r="M369" s="23"/>
    </row>
    <row r="370" spans="4:13">
      <c r="D370" s="23" t="s">
        <v>496</v>
      </c>
      <c r="E370" s="23" t="s">
        <v>201</v>
      </c>
      <c r="F370" s="44" t="s">
        <v>903</v>
      </c>
      <c r="G370" s="32" t="s">
        <v>511</v>
      </c>
      <c r="H370" s="36">
        <v>30</v>
      </c>
      <c r="I370" s="23" t="s">
        <v>498</v>
      </c>
      <c r="J370" s="23" t="s">
        <v>573</v>
      </c>
      <c r="K370" s="23" t="s">
        <v>574</v>
      </c>
      <c r="L370" s="23" t="s">
        <v>904</v>
      </c>
      <c r="M370" s="23"/>
    </row>
    <row r="371" spans="4:13">
      <c r="D371" s="23" t="s">
        <v>496</v>
      </c>
      <c r="E371" s="23" t="s">
        <v>201</v>
      </c>
      <c r="F371" s="44" t="s">
        <v>905</v>
      </c>
      <c r="G371" s="32" t="s">
        <v>511</v>
      </c>
      <c r="H371" s="36">
        <v>84</v>
      </c>
      <c r="I371" s="23" t="s">
        <v>498</v>
      </c>
      <c r="J371" s="23" t="s">
        <v>573</v>
      </c>
      <c r="K371" s="23" t="s">
        <v>574</v>
      </c>
      <c r="L371" s="23" t="s">
        <v>904</v>
      </c>
      <c r="M371" s="23"/>
    </row>
    <row r="372" spans="4:13">
      <c r="D372" s="23" t="s">
        <v>496</v>
      </c>
      <c r="E372" s="23" t="s">
        <v>201</v>
      </c>
      <c r="F372" s="44" t="s">
        <v>906</v>
      </c>
      <c r="G372" s="32" t="s">
        <v>511</v>
      </c>
      <c r="H372" s="36">
        <v>138</v>
      </c>
      <c r="I372" s="23" t="s">
        <v>498</v>
      </c>
      <c r="J372" s="23" t="s">
        <v>573</v>
      </c>
      <c r="K372" s="23" t="s">
        <v>574</v>
      </c>
      <c r="L372" s="23" t="s">
        <v>904</v>
      </c>
      <c r="M372" s="23"/>
    </row>
    <row r="373" spans="4:13">
      <c r="D373" s="23" t="s">
        <v>496</v>
      </c>
      <c r="E373" s="23" t="s">
        <v>201</v>
      </c>
      <c r="F373" s="44" t="s">
        <v>907</v>
      </c>
      <c r="G373" s="32" t="s">
        <v>511</v>
      </c>
      <c r="H373" s="36">
        <v>60</v>
      </c>
      <c r="I373" s="23" t="s">
        <v>498</v>
      </c>
      <c r="J373" s="23" t="s">
        <v>573</v>
      </c>
      <c r="K373" s="23" t="s">
        <v>574</v>
      </c>
      <c r="L373" s="23" t="s">
        <v>904</v>
      </c>
      <c r="M373" s="23"/>
    </row>
    <row r="374" spans="4:13">
      <c r="D374" s="23" t="s">
        <v>496</v>
      </c>
      <c r="E374" s="23" t="s">
        <v>201</v>
      </c>
      <c r="F374" s="44" t="s">
        <v>908</v>
      </c>
      <c r="G374" s="32" t="s">
        <v>511</v>
      </c>
      <c r="H374" s="36">
        <v>12</v>
      </c>
      <c r="I374" s="23" t="s">
        <v>498</v>
      </c>
      <c r="J374" s="23" t="s">
        <v>573</v>
      </c>
      <c r="K374" s="23" t="s">
        <v>574</v>
      </c>
      <c r="L374" s="23" t="s">
        <v>904</v>
      </c>
      <c r="M374" s="23"/>
    </row>
    <row r="375" spans="4:13" ht="16.5" customHeight="1">
      <c r="D375" s="23" t="s">
        <v>496</v>
      </c>
      <c r="E375" s="23" t="s">
        <v>201</v>
      </c>
      <c r="F375" s="44" t="s">
        <v>909</v>
      </c>
      <c r="G375" s="32" t="s">
        <v>511</v>
      </c>
      <c r="H375" s="36">
        <v>132</v>
      </c>
      <c r="I375" s="23" t="s">
        <v>498</v>
      </c>
      <c r="J375" s="23" t="s">
        <v>573</v>
      </c>
      <c r="K375" s="23" t="s">
        <v>574</v>
      </c>
      <c r="L375" s="23" t="s">
        <v>904</v>
      </c>
      <c r="M375" s="23"/>
    </row>
    <row r="376" spans="4:13" ht="16.5" customHeight="1">
      <c r="D376" s="23" t="s">
        <v>496</v>
      </c>
      <c r="E376" s="23" t="s">
        <v>201</v>
      </c>
      <c r="F376" s="44" t="s">
        <v>910</v>
      </c>
      <c r="G376" s="32" t="s">
        <v>511</v>
      </c>
      <c r="H376" s="36">
        <v>78</v>
      </c>
      <c r="I376" s="23" t="s">
        <v>498</v>
      </c>
      <c r="J376" s="23" t="s">
        <v>573</v>
      </c>
      <c r="K376" s="23" t="s">
        <v>574</v>
      </c>
      <c r="L376" s="23" t="s">
        <v>904</v>
      </c>
      <c r="M376" s="23"/>
    </row>
    <row r="377" spans="4:13" ht="16.5" customHeight="1">
      <c r="D377" s="23" t="s">
        <v>496</v>
      </c>
      <c r="E377" s="23" t="s">
        <v>201</v>
      </c>
      <c r="F377" s="44" t="s">
        <v>911</v>
      </c>
      <c r="G377" s="32" t="s">
        <v>511</v>
      </c>
      <c r="H377" s="36">
        <v>102</v>
      </c>
      <c r="I377" s="23" t="s">
        <v>498</v>
      </c>
      <c r="J377" s="23" t="s">
        <v>573</v>
      </c>
      <c r="K377" s="23" t="s">
        <v>574</v>
      </c>
      <c r="L377" s="23" t="s">
        <v>891</v>
      </c>
      <c r="M377" s="23"/>
    </row>
    <row r="378" spans="4:13" ht="16.5" customHeight="1">
      <c r="D378" s="30" t="s">
        <v>496</v>
      </c>
      <c r="E378" s="30" t="s">
        <v>912</v>
      </c>
      <c r="F378" s="32" t="s">
        <v>913</v>
      </c>
      <c r="G378" s="32" t="s">
        <v>914</v>
      </c>
      <c r="H378" s="45">
        <v>185</v>
      </c>
      <c r="I378" s="30" t="s">
        <v>498</v>
      </c>
      <c r="J378" s="36" t="s">
        <v>127</v>
      </c>
      <c r="K378" s="30" t="s">
        <v>287</v>
      </c>
      <c r="L378" s="30" t="s">
        <v>129</v>
      </c>
      <c r="M378" s="34"/>
    </row>
    <row r="379" spans="4:13" ht="16.5" customHeight="1">
      <c r="D379" s="30" t="s">
        <v>496</v>
      </c>
      <c r="E379" s="30" t="s">
        <v>912</v>
      </c>
      <c r="F379" s="32" t="s">
        <v>915</v>
      </c>
      <c r="G379" s="32" t="s">
        <v>916</v>
      </c>
      <c r="H379" s="45">
        <v>442</v>
      </c>
      <c r="I379" s="30" t="s">
        <v>498</v>
      </c>
      <c r="J379" s="36" t="s">
        <v>127</v>
      </c>
      <c r="K379" s="30" t="s">
        <v>287</v>
      </c>
      <c r="L379" s="30" t="s">
        <v>129</v>
      </c>
      <c r="M379" s="34"/>
    </row>
    <row r="380" spans="4:13" ht="16.5" customHeight="1">
      <c r="D380" s="30" t="s">
        <v>496</v>
      </c>
      <c r="E380" s="30" t="s">
        <v>912</v>
      </c>
      <c r="F380" s="32" t="s">
        <v>917</v>
      </c>
      <c r="G380" s="32" t="s">
        <v>918</v>
      </c>
      <c r="H380" s="45">
        <v>105</v>
      </c>
      <c r="I380" s="30" t="s">
        <v>498</v>
      </c>
      <c r="J380" s="36" t="s">
        <v>127</v>
      </c>
      <c r="K380" s="30" t="s">
        <v>287</v>
      </c>
      <c r="L380" s="30" t="s">
        <v>129</v>
      </c>
      <c r="M380" s="34"/>
    </row>
    <row r="381" spans="4:13" ht="16.5" customHeight="1">
      <c r="D381" s="23" t="s">
        <v>496</v>
      </c>
      <c r="E381" s="23" t="s">
        <v>201</v>
      </c>
      <c r="F381" s="35" t="s">
        <v>919</v>
      </c>
      <c r="G381" s="43" t="s">
        <v>920</v>
      </c>
      <c r="H381" s="36">
        <v>50</v>
      </c>
      <c r="I381" s="23" t="s">
        <v>498</v>
      </c>
      <c r="J381" s="23" t="s">
        <v>127</v>
      </c>
      <c r="K381" s="23" t="s">
        <v>128</v>
      </c>
      <c r="L381" s="23" t="s">
        <v>921</v>
      </c>
      <c r="M381" s="23" t="s">
        <v>922</v>
      </c>
    </row>
    <row r="382" spans="4:13" ht="16.5" customHeight="1">
      <c r="D382" s="23" t="s">
        <v>496</v>
      </c>
      <c r="E382" s="23" t="s">
        <v>201</v>
      </c>
      <c r="F382" s="35" t="s">
        <v>923</v>
      </c>
      <c r="G382" s="43" t="s">
        <v>924</v>
      </c>
      <c r="H382" s="36">
        <v>65</v>
      </c>
      <c r="I382" s="23" t="s">
        <v>498</v>
      </c>
      <c r="J382" s="23" t="s">
        <v>127</v>
      </c>
      <c r="K382" s="23" t="s">
        <v>128</v>
      </c>
      <c r="L382" s="23" t="s">
        <v>921</v>
      </c>
      <c r="M382" s="23" t="s">
        <v>925</v>
      </c>
    </row>
    <row r="383" spans="4:13" ht="16.5" customHeight="1">
      <c r="D383" s="30" t="s">
        <v>496</v>
      </c>
      <c r="E383" s="30" t="s">
        <v>912</v>
      </c>
      <c r="F383" s="32" t="s">
        <v>926</v>
      </c>
      <c r="G383" s="32" t="s">
        <v>927</v>
      </c>
      <c r="H383" s="48">
        <v>194</v>
      </c>
      <c r="I383" s="30" t="s">
        <v>498</v>
      </c>
      <c r="J383" s="36" t="s">
        <v>250</v>
      </c>
      <c r="K383" s="30" t="s">
        <v>275</v>
      </c>
      <c r="L383" s="30" t="s">
        <v>731</v>
      </c>
      <c r="M383" s="34"/>
    </row>
    <row r="384" spans="4:13" ht="16.5" customHeight="1">
      <c r="D384" s="23" t="s">
        <v>496</v>
      </c>
      <c r="E384" s="23" t="s">
        <v>201</v>
      </c>
      <c r="F384" s="44" t="s">
        <v>928</v>
      </c>
      <c r="G384" s="32" t="s">
        <v>511</v>
      </c>
      <c r="H384" s="36">
        <v>294</v>
      </c>
      <c r="I384" s="23" t="s">
        <v>498</v>
      </c>
      <c r="J384" s="23" t="s">
        <v>573</v>
      </c>
      <c r="K384" s="23" t="s">
        <v>574</v>
      </c>
      <c r="L384" s="23" t="s">
        <v>929</v>
      </c>
      <c r="M384" s="23"/>
    </row>
    <row r="385" spans="4:13" ht="16.5" customHeight="1">
      <c r="D385" s="30" t="s">
        <v>496</v>
      </c>
      <c r="E385" s="30" t="s">
        <v>912</v>
      </c>
      <c r="F385" s="32" t="s">
        <v>930</v>
      </c>
      <c r="G385" s="32" t="s">
        <v>931</v>
      </c>
      <c r="H385" s="45">
        <v>55</v>
      </c>
      <c r="I385" s="30" t="s">
        <v>498</v>
      </c>
      <c r="J385" s="36" t="s">
        <v>127</v>
      </c>
      <c r="K385" s="30" t="s">
        <v>287</v>
      </c>
      <c r="L385" s="30" t="s">
        <v>772</v>
      </c>
      <c r="M385" s="34"/>
    </row>
    <row r="386" spans="4:13" ht="16.5" customHeight="1">
      <c r="D386" s="23" t="s">
        <v>496</v>
      </c>
      <c r="E386" s="23" t="s">
        <v>201</v>
      </c>
      <c r="F386" s="44" t="s">
        <v>932</v>
      </c>
      <c r="G386" s="32" t="s">
        <v>511</v>
      </c>
      <c r="H386" s="36">
        <v>252</v>
      </c>
      <c r="I386" s="23" t="s">
        <v>498</v>
      </c>
      <c r="J386" s="23" t="s">
        <v>573</v>
      </c>
      <c r="K386" s="23" t="s">
        <v>574</v>
      </c>
      <c r="L386" s="23" t="s">
        <v>129</v>
      </c>
      <c r="M386" s="23"/>
    </row>
    <row r="387" spans="4:13" ht="16.5" customHeight="1">
      <c r="D387" s="30" t="s">
        <v>496</v>
      </c>
      <c r="E387" s="30" t="s">
        <v>912</v>
      </c>
      <c r="F387" s="32" t="s">
        <v>933</v>
      </c>
      <c r="G387" s="32" t="s">
        <v>934</v>
      </c>
      <c r="H387" s="48">
        <v>209</v>
      </c>
      <c r="I387" s="30" t="s">
        <v>498</v>
      </c>
      <c r="J387" s="36" t="s">
        <v>250</v>
      </c>
      <c r="K387" s="30" t="s">
        <v>275</v>
      </c>
      <c r="L387" s="30" t="s">
        <v>731</v>
      </c>
      <c r="M387" s="34"/>
    </row>
    <row r="388" spans="4:13" ht="16.5" customHeight="1">
      <c r="D388" s="23" t="s">
        <v>496</v>
      </c>
      <c r="E388" s="23" t="s">
        <v>201</v>
      </c>
      <c r="F388" s="35" t="s">
        <v>935</v>
      </c>
      <c r="G388" s="43" t="s">
        <v>936</v>
      </c>
      <c r="H388" s="36">
        <v>32</v>
      </c>
      <c r="I388" s="23" t="s">
        <v>498</v>
      </c>
      <c r="J388" s="23" t="s">
        <v>127</v>
      </c>
      <c r="K388" s="23" t="s">
        <v>44</v>
      </c>
      <c r="L388" s="23" t="s">
        <v>677</v>
      </c>
      <c r="M388" s="23" t="s">
        <v>937</v>
      </c>
    </row>
    <row r="389" spans="4:13" ht="16.5" customHeight="1">
      <c r="D389" s="23" t="s">
        <v>496</v>
      </c>
      <c r="E389" s="23" t="s">
        <v>201</v>
      </c>
      <c r="F389" s="44" t="s">
        <v>938</v>
      </c>
      <c r="G389" s="32" t="s">
        <v>511</v>
      </c>
      <c r="H389" s="36">
        <v>882</v>
      </c>
      <c r="I389" s="23" t="s">
        <v>498</v>
      </c>
      <c r="J389" s="23" t="s">
        <v>573</v>
      </c>
      <c r="K389" s="23" t="s">
        <v>574</v>
      </c>
      <c r="L389" s="23" t="s">
        <v>575</v>
      </c>
      <c r="M389" s="23"/>
    </row>
    <row r="390" spans="4:13" ht="16.5" customHeight="1">
      <c r="D390" s="23" t="s">
        <v>496</v>
      </c>
      <c r="E390" s="23" t="s">
        <v>201</v>
      </c>
      <c r="F390" s="35" t="s">
        <v>939</v>
      </c>
      <c r="G390" s="43" t="s">
        <v>940</v>
      </c>
      <c r="H390" s="36">
        <f>16*60</f>
        <v>960</v>
      </c>
      <c r="I390" s="23" t="s">
        <v>498</v>
      </c>
      <c r="J390" s="23" t="s">
        <v>573</v>
      </c>
      <c r="K390" s="23" t="s">
        <v>574</v>
      </c>
      <c r="L390" s="23" t="s">
        <v>575</v>
      </c>
      <c r="M390" s="23"/>
    </row>
    <row r="391" spans="4:13" ht="16.5" customHeight="1">
      <c r="D391" s="23" t="s">
        <v>496</v>
      </c>
      <c r="E391" s="23" t="s">
        <v>201</v>
      </c>
      <c r="F391" s="35" t="s">
        <v>941</v>
      </c>
      <c r="G391" s="43" t="s">
        <v>942</v>
      </c>
      <c r="H391" s="36">
        <v>56</v>
      </c>
      <c r="I391" s="23" t="s">
        <v>498</v>
      </c>
      <c r="J391" s="36" t="s">
        <v>250</v>
      </c>
      <c r="K391" s="23" t="s">
        <v>251</v>
      </c>
      <c r="L391" s="23" t="s">
        <v>784</v>
      </c>
      <c r="M391" s="23" t="s">
        <v>558</v>
      </c>
    </row>
    <row r="392" spans="4:13" ht="16.5" customHeight="1">
      <c r="D392" s="23" t="s">
        <v>496</v>
      </c>
      <c r="E392" s="23" t="s">
        <v>201</v>
      </c>
      <c r="F392" s="35" t="s">
        <v>943</v>
      </c>
      <c r="G392" s="43" t="s">
        <v>944</v>
      </c>
      <c r="H392" s="36">
        <v>60</v>
      </c>
      <c r="I392" s="23" t="s">
        <v>498</v>
      </c>
      <c r="J392" s="36" t="s">
        <v>250</v>
      </c>
      <c r="K392" s="23" t="s">
        <v>251</v>
      </c>
      <c r="L392" s="23" t="s">
        <v>784</v>
      </c>
      <c r="M392" s="23" t="s">
        <v>558</v>
      </c>
    </row>
    <row r="393" spans="4:13" ht="16.5" customHeight="1">
      <c r="D393" s="23" t="s">
        <v>496</v>
      </c>
      <c r="E393" s="23" t="s">
        <v>201</v>
      </c>
      <c r="F393" s="35" t="s">
        <v>945</v>
      </c>
      <c r="G393" s="43" t="s">
        <v>946</v>
      </c>
      <c r="H393" s="36">
        <v>17</v>
      </c>
      <c r="I393" s="23" t="s">
        <v>498</v>
      </c>
      <c r="J393" s="36" t="s">
        <v>219</v>
      </c>
      <c r="K393" s="23" t="s">
        <v>317</v>
      </c>
      <c r="L393" s="23" t="s">
        <v>651</v>
      </c>
      <c r="M393" s="23" t="s">
        <v>759</v>
      </c>
    </row>
    <row r="394" spans="4:13" ht="16.5" customHeight="1">
      <c r="D394" s="23" t="s">
        <v>496</v>
      </c>
      <c r="E394" s="23" t="s">
        <v>201</v>
      </c>
      <c r="F394" s="35" t="s">
        <v>947</v>
      </c>
      <c r="G394" s="43" t="s">
        <v>947</v>
      </c>
      <c r="H394" s="36">
        <v>50</v>
      </c>
      <c r="I394" s="23" t="s">
        <v>498</v>
      </c>
      <c r="J394" s="36" t="s">
        <v>219</v>
      </c>
      <c r="K394" s="23" t="s">
        <v>317</v>
      </c>
      <c r="L394" s="23" t="s">
        <v>129</v>
      </c>
      <c r="M394" s="23"/>
    </row>
    <row r="395" spans="4:13" ht="16.5" customHeight="1">
      <c r="D395" s="23" t="s">
        <v>496</v>
      </c>
      <c r="E395" s="23" t="s">
        <v>201</v>
      </c>
      <c r="F395" s="35" t="s">
        <v>948</v>
      </c>
      <c r="G395" s="43" t="s">
        <v>949</v>
      </c>
      <c r="H395" s="36">
        <v>91</v>
      </c>
      <c r="I395" s="23" t="s">
        <v>498</v>
      </c>
      <c r="J395" s="36" t="s">
        <v>219</v>
      </c>
      <c r="K395" s="23" t="s">
        <v>317</v>
      </c>
      <c r="L395" s="23" t="s">
        <v>651</v>
      </c>
      <c r="M395" s="23"/>
    </row>
    <row r="396" spans="4:13" ht="16.5" customHeight="1">
      <c r="D396" s="23" t="s">
        <v>496</v>
      </c>
      <c r="E396" s="23" t="s">
        <v>201</v>
      </c>
      <c r="F396" s="35" t="s">
        <v>950</v>
      </c>
      <c r="G396" s="43" t="s">
        <v>951</v>
      </c>
      <c r="H396" s="36">
        <v>60</v>
      </c>
      <c r="I396" s="23" t="s">
        <v>498</v>
      </c>
      <c r="J396" s="36" t="s">
        <v>219</v>
      </c>
      <c r="K396" s="23" t="s">
        <v>317</v>
      </c>
      <c r="L396" s="23" t="s">
        <v>651</v>
      </c>
      <c r="M396" s="23"/>
    </row>
    <row r="397" spans="4:13" ht="16.5" customHeight="1">
      <c r="D397" s="23" t="s">
        <v>496</v>
      </c>
      <c r="E397" s="23" t="s">
        <v>201</v>
      </c>
      <c r="F397" s="35" t="s">
        <v>952</v>
      </c>
      <c r="G397" s="43" t="s">
        <v>953</v>
      </c>
      <c r="H397" s="36">
        <v>48</v>
      </c>
      <c r="I397" s="23" t="s">
        <v>498</v>
      </c>
      <c r="J397" s="36" t="s">
        <v>219</v>
      </c>
      <c r="K397" s="23" t="s">
        <v>317</v>
      </c>
      <c r="L397" s="23" t="s">
        <v>737</v>
      </c>
      <c r="M397" s="23" t="s">
        <v>954</v>
      </c>
    </row>
    <row r="398" spans="4:13" ht="16.5" customHeight="1">
      <c r="D398" s="30" t="s">
        <v>496</v>
      </c>
      <c r="E398" s="30" t="s">
        <v>912</v>
      </c>
      <c r="F398" s="32" t="s">
        <v>955</v>
      </c>
      <c r="G398" s="32" t="s">
        <v>956</v>
      </c>
      <c r="H398" s="45">
        <v>34</v>
      </c>
      <c r="I398" s="30" t="s">
        <v>498</v>
      </c>
      <c r="J398" s="36" t="s">
        <v>127</v>
      </c>
      <c r="K398" s="30" t="s">
        <v>287</v>
      </c>
      <c r="L398" s="30" t="s">
        <v>523</v>
      </c>
      <c r="M398" s="34"/>
    </row>
    <row r="399" spans="4:13" ht="16.5" customHeight="1">
      <c r="D399" s="30" t="s">
        <v>496</v>
      </c>
      <c r="E399" s="30" t="s">
        <v>912</v>
      </c>
      <c r="F399" s="32" t="s">
        <v>957</v>
      </c>
      <c r="G399" s="32" t="s">
        <v>958</v>
      </c>
      <c r="H399" s="45">
        <v>240</v>
      </c>
      <c r="I399" s="30" t="s">
        <v>498</v>
      </c>
      <c r="J399" s="36" t="s">
        <v>127</v>
      </c>
      <c r="K399" s="30" t="s">
        <v>287</v>
      </c>
      <c r="L399" s="30" t="s">
        <v>523</v>
      </c>
      <c r="M399" s="34"/>
    </row>
    <row r="400" spans="4:13" ht="16.5" customHeight="1">
      <c r="D400" s="30" t="s">
        <v>496</v>
      </c>
      <c r="E400" s="30" t="s">
        <v>201</v>
      </c>
      <c r="F400" s="32" t="s">
        <v>959</v>
      </c>
      <c r="G400" s="32" t="s">
        <v>960</v>
      </c>
      <c r="H400" s="33">
        <v>56</v>
      </c>
      <c r="I400" s="30" t="s">
        <v>498</v>
      </c>
      <c r="J400" s="28" t="s">
        <v>104</v>
      </c>
      <c r="K400" s="30" t="s">
        <v>105</v>
      </c>
      <c r="L400" s="30" t="s">
        <v>262</v>
      </c>
      <c r="M400" s="30" t="s">
        <v>428</v>
      </c>
    </row>
    <row r="401" spans="4:13" ht="16.5" customHeight="1">
      <c r="D401" s="30" t="s">
        <v>496</v>
      </c>
      <c r="E401" s="30" t="s">
        <v>912</v>
      </c>
      <c r="F401" s="32" t="s">
        <v>961</v>
      </c>
      <c r="G401" s="32" t="s">
        <v>962</v>
      </c>
      <c r="H401" s="45">
        <v>33</v>
      </c>
      <c r="I401" s="30" t="s">
        <v>498</v>
      </c>
      <c r="J401" s="36" t="s">
        <v>127</v>
      </c>
      <c r="K401" s="30" t="s">
        <v>287</v>
      </c>
      <c r="L401" s="30" t="s">
        <v>129</v>
      </c>
      <c r="M401" s="34"/>
    </row>
    <row r="402" spans="4:13" ht="16.5" customHeight="1">
      <c r="D402" s="30" t="s">
        <v>496</v>
      </c>
      <c r="E402" s="30" t="s">
        <v>912</v>
      </c>
      <c r="F402" s="32" t="s">
        <v>963</v>
      </c>
      <c r="G402" s="32" t="s">
        <v>964</v>
      </c>
      <c r="H402" s="45">
        <v>26</v>
      </c>
      <c r="I402" s="30" t="s">
        <v>498</v>
      </c>
      <c r="J402" s="36" t="s">
        <v>127</v>
      </c>
      <c r="K402" s="30" t="s">
        <v>287</v>
      </c>
      <c r="L402" s="30" t="s">
        <v>523</v>
      </c>
      <c r="M402" s="34"/>
    </row>
    <row r="403" spans="4:13" ht="16.5" customHeight="1">
      <c r="D403" s="23" t="s">
        <v>496</v>
      </c>
      <c r="E403" s="23" t="s">
        <v>201</v>
      </c>
      <c r="F403" s="44" t="s">
        <v>965</v>
      </c>
      <c r="G403" s="32" t="s">
        <v>511</v>
      </c>
      <c r="H403" s="36">
        <v>120</v>
      </c>
      <c r="I403" s="23" t="s">
        <v>498</v>
      </c>
      <c r="J403" s="23" t="s">
        <v>573</v>
      </c>
      <c r="K403" s="23" t="s">
        <v>574</v>
      </c>
      <c r="L403" s="23" t="s">
        <v>575</v>
      </c>
      <c r="M403" s="23"/>
    </row>
    <row r="404" spans="4:13" ht="16.5" customHeight="1">
      <c r="D404" s="30" t="s">
        <v>496</v>
      </c>
      <c r="E404" s="30" t="s">
        <v>912</v>
      </c>
      <c r="F404" s="32" t="s">
        <v>966</v>
      </c>
      <c r="G404" s="32" t="s">
        <v>967</v>
      </c>
      <c r="H404" s="45">
        <v>10</v>
      </c>
      <c r="I404" s="30" t="s">
        <v>498</v>
      </c>
      <c r="J404" s="36" t="s">
        <v>127</v>
      </c>
      <c r="K404" s="30" t="s">
        <v>287</v>
      </c>
      <c r="L404" s="30" t="s">
        <v>129</v>
      </c>
      <c r="M404" s="34"/>
    </row>
    <row r="405" spans="4:13" ht="16.5" customHeight="1">
      <c r="D405" s="23" t="s">
        <v>496</v>
      </c>
      <c r="E405" s="23" t="s">
        <v>201</v>
      </c>
      <c r="F405" s="35" t="s">
        <v>968</v>
      </c>
      <c r="G405" s="43" t="s">
        <v>969</v>
      </c>
      <c r="H405" s="36">
        <v>1260</v>
      </c>
      <c r="I405" s="23">
        <v>60</v>
      </c>
      <c r="J405" s="36" t="s">
        <v>250</v>
      </c>
      <c r="K405" s="23" t="s">
        <v>251</v>
      </c>
      <c r="L405" s="23" t="s">
        <v>661</v>
      </c>
      <c r="M405" s="23"/>
    </row>
    <row r="406" spans="4:13" ht="16.5" customHeight="1">
      <c r="D406" s="23" t="s">
        <v>496</v>
      </c>
      <c r="E406" s="23" t="s">
        <v>201</v>
      </c>
      <c r="F406" s="44" t="s">
        <v>970</v>
      </c>
      <c r="G406" s="32" t="s">
        <v>511</v>
      </c>
      <c r="H406" s="36">
        <v>90</v>
      </c>
      <c r="I406" s="23" t="s">
        <v>498</v>
      </c>
      <c r="J406" s="23" t="s">
        <v>573</v>
      </c>
      <c r="K406" s="23" t="s">
        <v>574</v>
      </c>
      <c r="L406" s="23" t="s">
        <v>904</v>
      </c>
      <c r="M406" s="23"/>
    </row>
    <row r="407" spans="4:13" ht="16.5" customHeight="1">
      <c r="D407" s="23" t="s">
        <v>496</v>
      </c>
      <c r="E407" s="23" t="s">
        <v>201</v>
      </c>
      <c r="F407" s="35" t="s">
        <v>971</v>
      </c>
      <c r="G407" s="43" t="s">
        <v>972</v>
      </c>
      <c r="H407" s="36">
        <v>47</v>
      </c>
      <c r="I407" s="23" t="s">
        <v>498</v>
      </c>
      <c r="J407" s="36" t="s">
        <v>219</v>
      </c>
      <c r="K407" s="23" t="s">
        <v>317</v>
      </c>
      <c r="L407" s="23" t="s">
        <v>737</v>
      </c>
      <c r="M407" s="23" t="s">
        <v>738</v>
      </c>
    </row>
    <row r="408" spans="4:13" ht="16.5" customHeight="1">
      <c r="D408" s="23" t="s">
        <v>496</v>
      </c>
      <c r="E408" s="23" t="s">
        <v>201</v>
      </c>
      <c r="F408" s="35" t="s">
        <v>973</v>
      </c>
      <c r="G408" s="43" t="s">
        <v>974</v>
      </c>
      <c r="H408" s="36">
        <v>59</v>
      </c>
      <c r="I408" s="23" t="s">
        <v>498</v>
      </c>
      <c r="J408" s="36" t="s">
        <v>219</v>
      </c>
      <c r="K408" s="23" t="s">
        <v>220</v>
      </c>
      <c r="L408" s="23" t="s">
        <v>648</v>
      </c>
      <c r="M408" s="23" t="s">
        <v>731</v>
      </c>
    </row>
    <row r="409" spans="4:13" ht="16.5" customHeight="1">
      <c r="D409" s="23" t="s">
        <v>496</v>
      </c>
      <c r="E409" s="23" t="s">
        <v>201</v>
      </c>
      <c r="F409" s="35" t="s">
        <v>975</v>
      </c>
      <c r="G409" s="43" t="s">
        <v>976</v>
      </c>
      <c r="H409" s="36">
        <v>74</v>
      </c>
      <c r="I409" s="23" t="s">
        <v>498</v>
      </c>
      <c r="J409" s="36" t="s">
        <v>250</v>
      </c>
      <c r="K409" s="23" t="s">
        <v>360</v>
      </c>
      <c r="L409" s="23" t="s">
        <v>743</v>
      </c>
      <c r="M409" s="23" t="s">
        <v>285</v>
      </c>
    </row>
    <row r="410" spans="4:13" ht="16.5" customHeight="1">
      <c r="D410" s="30" t="s">
        <v>496</v>
      </c>
      <c r="E410" s="30" t="s">
        <v>912</v>
      </c>
      <c r="F410" s="32" t="s">
        <v>746</v>
      </c>
      <c r="G410" s="32" t="s">
        <v>977</v>
      </c>
      <c r="H410" s="45">
        <v>49</v>
      </c>
      <c r="I410" s="30" t="s">
        <v>498</v>
      </c>
      <c r="J410" s="36" t="s">
        <v>127</v>
      </c>
      <c r="K410" s="30" t="s">
        <v>287</v>
      </c>
      <c r="L410" s="30" t="s">
        <v>523</v>
      </c>
      <c r="M410" s="34"/>
    </row>
    <row r="411" spans="4:13" ht="16.5" customHeight="1">
      <c r="D411" s="30" t="s">
        <v>496</v>
      </c>
      <c r="E411" s="30" t="s">
        <v>912</v>
      </c>
      <c r="F411" s="32" t="s">
        <v>751</v>
      </c>
      <c r="G411" s="32" t="s">
        <v>978</v>
      </c>
      <c r="H411" s="45">
        <v>49</v>
      </c>
      <c r="I411" s="30" t="s">
        <v>498</v>
      </c>
      <c r="J411" s="36" t="s">
        <v>127</v>
      </c>
      <c r="K411" s="30" t="s">
        <v>287</v>
      </c>
      <c r="L411" s="30" t="s">
        <v>129</v>
      </c>
      <c r="M411" s="34"/>
    </row>
    <row r="412" spans="4:13" ht="16.5" customHeight="1">
      <c r="D412" s="23" t="s">
        <v>496</v>
      </c>
      <c r="E412" s="23" t="s">
        <v>201</v>
      </c>
      <c r="F412" s="35" t="s">
        <v>979</v>
      </c>
      <c r="G412" s="43" t="s">
        <v>980</v>
      </c>
      <c r="H412" s="36">
        <v>79</v>
      </c>
      <c r="I412" s="23" t="s">
        <v>498</v>
      </c>
      <c r="J412" s="36" t="s">
        <v>250</v>
      </c>
      <c r="K412" s="23" t="s">
        <v>331</v>
      </c>
      <c r="L412" s="23" t="s">
        <v>332</v>
      </c>
      <c r="M412" s="23"/>
    </row>
    <row r="413" spans="4:13" ht="16.5" customHeight="1">
      <c r="D413" s="23" t="s">
        <v>496</v>
      </c>
      <c r="E413" s="23" t="s">
        <v>201</v>
      </c>
      <c r="F413" s="35" t="s">
        <v>981</v>
      </c>
      <c r="G413" s="43" t="s">
        <v>980</v>
      </c>
      <c r="H413" s="36">
        <v>93</v>
      </c>
      <c r="I413" s="23" t="s">
        <v>498</v>
      </c>
      <c r="J413" s="36" t="s">
        <v>250</v>
      </c>
      <c r="K413" s="23" t="s">
        <v>331</v>
      </c>
      <c r="L413" s="23" t="s">
        <v>332</v>
      </c>
      <c r="M413" s="23"/>
    </row>
    <row r="414" spans="4:13" ht="16.5" customHeight="1">
      <c r="D414" s="23" t="s">
        <v>496</v>
      </c>
      <c r="E414" s="23" t="s">
        <v>201</v>
      </c>
      <c r="F414" s="44" t="s">
        <v>982</v>
      </c>
      <c r="G414" s="32" t="s">
        <v>511</v>
      </c>
      <c r="H414" s="36">
        <v>30</v>
      </c>
      <c r="I414" s="23" t="s">
        <v>498</v>
      </c>
      <c r="J414" s="23" t="s">
        <v>573</v>
      </c>
      <c r="K414" s="23" t="s">
        <v>574</v>
      </c>
      <c r="L414" s="23" t="s">
        <v>575</v>
      </c>
      <c r="M414" s="23"/>
    </row>
    <row r="415" spans="4:13" ht="16.5" customHeight="1">
      <c r="D415" s="23" t="s">
        <v>496</v>
      </c>
      <c r="E415" s="23" t="s">
        <v>201</v>
      </c>
      <c r="F415" s="44" t="s">
        <v>983</v>
      </c>
      <c r="G415" s="32" t="s">
        <v>511</v>
      </c>
      <c r="H415" s="36">
        <v>18</v>
      </c>
      <c r="I415" s="23" t="s">
        <v>498</v>
      </c>
      <c r="J415" s="23" t="s">
        <v>573</v>
      </c>
      <c r="K415" s="23" t="s">
        <v>574</v>
      </c>
      <c r="L415" s="23" t="s">
        <v>904</v>
      </c>
      <c r="M415" s="23"/>
    </row>
    <row r="416" spans="4:13" ht="16.5" customHeight="1">
      <c r="D416" s="23" t="s">
        <v>496</v>
      </c>
      <c r="E416" s="23" t="s">
        <v>201</v>
      </c>
      <c r="F416" s="35" t="s">
        <v>984</v>
      </c>
      <c r="G416" s="43" t="s">
        <v>985</v>
      </c>
      <c r="H416" s="36">
        <v>76</v>
      </c>
      <c r="I416" s="23" t="s">
        <v>498</v>
      </c>
      <c r="J416" s="36" t="s">
        <v>219</v>
      </c>
      <c r="K416" s="23" t="s">
        <v>317</v>
      </c>
      <c r="L416" s="23" t="s">
        <v>129</v>
      </c>
      <c r="M416" s="23"/>
    </row>
    <row r="417" spans="4:13" ht="16.5" customHeight="1">
      <c r="D417" s="23" t="s">
        <v>496</v>
      </c>
      <c r="E417" s="23" t="s">
        <v>201</v>
      </c>
      <c r="F417" s="35" t="s">
        <v>986</v>
      </c>
      <c r="G417" s="43" t="s">
        <v>987</v>
      </c>
      <c r="H417" s="36">
        <v>159</v>
      </c>
      <c r="I417" s="23" t="s">
        <v>498</v>
      </c>
      <c r="J417" s="23" t="s">
        <v>127</v>
      </c>
      <c r="K417" s="23" t="s">
        <v>128</v>
      </c>
      <c r="L417" s="23" t="s">
        <v>360</v>
      </c>
      <c r="M417" s="23" t="s">
        <v>988</v>
      </c>
    </row>
    <row r="418" spans="4:13" ht="16.5" customHeight="1">
      <c r="D418" s="30" t="s">
        <v>496</v>
      </c>
      <c r="E418" s="30" t="s">
        <v>912</v>
      </c>
      <c r="F418" s="32" t="s">
        <v>989</v>
      </c>
      <c r="G418" s="32" t="s">
        <v>990</v>
      </c>
      <c r="H418" s="45">
        <v>187</v>
      </c>
      <c r="I418" s="30" t="s">
        <v>498</v>
      </c>
      <c r="J418" s="36" t="s">
        <v>127</v>
      </c>
      <c r="K418" s="30" t="s">
        <v>287</v>
      </c>
      <c r="L418" s="30" t="s">
        <v>129</v>
      </c>
      <c r="M418" s="34"/>
    </row>
    <row r="419" spans="4:13" ht="16.5" customHeight="1">
      <c r="D419" s="30" t="s">
        <v>496</v>
      </c>
      <c r="E419" s="30" t="s">
        <v>912</v>
      </c>
      <c r="F419" s="32" t="s">
        <v>991</v>
      </c>
      <c r="G419" s="32" t="s">
        <v>992</v>
      </c>
      <c r="H419" s="45">
        <v>66</v>
      </c>
      <c r="I419" s="30" t="s">
        <v>498</v>
      </c>
      <c r="J419" s="36" t="s">
        <v>127</v>
      </c>
      <c r="K419" s="30" t="s">
        <v>287</v>
      </c>
      <c r="L419" s="30" t="s">
        <v>129</v>
      </c>
      <c r="M419" s="34"/>
    </row>
    <row r="420" spans="4:13" ht="16.5" customHeight="1">
      <c r="D420" s="23" t="s">
        <v>496</v>
      </c>
      <c r="E420" s="23" t="s">
        <v>201</v>
      </c>
      <c r="F420" s="35" t="s">
        <v>991</v>
      </c>
      <c r="G420" s="43" t="s">
        <v>993</v>
      </c>
      <c r="H420" s="36">
        <v>66</v>
      </c>
      <c r="I420" s="23" t="s">
        <v>498</v>
      </c>
      <c r="J420" s="36" t="s">
        <v>219</v>
      </c>
      <c r="K420" s="23" t="s">
        <v>284</v>
      </c>
      <c r="L420" s="23" t="s">
        <v>797</v>
      </c>
      <c r="M420" s="23"/>
    </row>
    <row r="421" spans="4:13" ht="16.5" customHeight="1">
      <c r="D421" s="23" t="s">
        <v>496</v>
      </c>
      <c r="E421" s="23" t="s">
        <v>201</v>
      </c>
      <c r="F421" s="44" t="s">
        <v>994</v>
      </c>
      <c r="G421" s="32" t="s">
        <v>511</v>
      </c>
      <c r="H421" s="36">
        <v>84</v>
      </c>
      <c r="I421" s="23" t="s">
        <v>498</v>
      </c>
      <c r="J421" s="23" t="s">
        <v>573</v>
      </c>
      <c r="K421" s="23" t="s">
        <v>574</v>
      </c>
      <c r="L421" s="23" t="s">
        <v>129</v>
      </c>
      <c r="M421" s="23"/>
    </row>
    <row r="422" spans="4:13" ht="16.5" customHeight="1">
      <c r="D422" s="23" t="s">
        <v>496</v>
      </c>
      <c r="E422" s="23" t="s">
        <v>201</v>
      </c>
      <c r="F422" s="35" t="s">
        <v>995</v>
      </c>
      <c r="G422" s="43" t="s">
        <v>996</v>
      </c>
      <c r="H422" s="36">
        <v>125</v>
      </c>
      <c r="I422" s="23" t="s">
        <v>498</v>
      </c>
      <c r="J422" s="23" t="s">
        <v>127</v>
      </c>
      <c r="K422" s="23" t="s">
        <v>44</v>
      </c>
      <c r="L422" s="23" t="s">
        <v>562</v>
      </c>
      <c r="M422" s="23" t="s">
        <v>581</v>
      </c>
    </row>
    <row r="423" spans="4:13" ht="16.5" customHeight="1">
      <c r="D423" s="23" t="s">
        <v>496</v>
      </c>
      <c r="E423" s="23" t="s">
        <v>201</v>
      </c>
      <c r="F423" s="35" t="s">
        <v>997</v>
      </c>
      <c r="G423" s="43" t="s">
        <v>998</v>
      </c>
      <c r="H423" s="36">
        <v>100</v>
      </c>
      <c r="I423" s="23" t="s">
        <v>498</v>
      </c>
      <c r="J423" s="36" t="s">
        <v>219</v>
      </c>
      <c r="K423" s="23" t="s">
        <v>284</v>
      </c>
      <c r="L423" s="23" t="s">
        <v>797</v>
      </c>
      <c r="M423" s="23"/>
    </row>
    <row r="424" spans="4:13" ht="16.5" customHeight="1">
      <c r="D424" s="30" t="s">
        <v>496</v>
      </c>
      <c r="E424" s="30" t="s">
        <v>201</v>
      </c>
      <c r="F424" s="32" t="s">
        <v>999</v>
      </c>
      <c r="G424" s="32" t="s">
        <v>1000</v>
      </c>
      <c r="H424" s="33">
        <v>62</v>
      </c>
      <c r="I424" s="30" t="s">
        <v>498</v>
      </c>
      <c r="J424" s="28" t="s">
        <v>104</v>
      </c>
      <c r="K424" s="30" t="s">
        <v>105</v>
      </c>
      <c r="L424" s="30" t="s">
        <v>262</v>
      </c>
      <c r="M424" s="30" t="s">
        <v>428</v>
      </c>
    </row>
    <row r="425" spans="4:13" ht="16.5" customHeight="1">
      <c r="D425" s="30" t="s">
        <v>496</v>
      </c>
      <c r="E425" s="30" t="s">
        <v>912</v>
      </c>
      <c r="F425" s="32" t="s">
        <v>1001</v>
      </c>
      <c r="G425" s="32" t="s">
        <v>1002</v>
      </c>
      <c r="H425" s="45">
        <v>375</v>
      </c>
      <c r="I425" s="30" t="s">
        <v>498</v>
      </c>
      <c r="J425" s="36" t="s">
        <v>127</v>
      </c>
      <c r="K425" s="30" t="s">
        <v>287</v>
      </c>
      <c r="L425" s="30" t="s">
        <v>533</v>
      </c>
      <c r="M425" s="34"/>
    </row>
    <row r="426" spans="4:13" ht="16.5" customHeight="1">
      <c r="D426" s="30" t="s">
        <v>496</v>
      </c>
      <c r="E426" s="30" t="s">
        <v>912</v>
      </c>
      <c r="F426" s="32" t="s">
        <v>1003</v>
      </c>
      <c r="G426" s="32" t="s">
        <v>1002</v>
      </c>
      <c r="H426" s="45">
        <v>464</v>
      </c>
      <c r="I426" s="30" t="s">
        <v>498</v>
      </c>
      <c r="J426" s="36" t="s">
        <v>127</v>
      </c>
      <c r="K426" s="30" t="s">
        <v>287</v>
      </c>
      <c r="L426" s="30" t="s">
        <v>533</v>
      </c>
      <c r="M426" s="34"/>
    </row>
    <row r="427" spans="4:13" ht="16.5" customHeight="1">
      <c r="D427" s="30" t="s">
        <v>496</v>
      </c>
      <c r="E427" s="30" t="s">
        <v>912</v>
      </c>
      <c r="F427" s="32" t="s">
        <v>1004</v>
      </c>
      <c r="G427" s="32" t="s">
        <v>1005</v>
      </c>
      <c r="H427" s="45">
        <v>446</v>
      </c>
      <c r="I427" s="30" t="s">
        <v>498</v>
      </c>
      <c r="J427" s="36" t="s">
        <v>127</v>
      </c>
      <c r="K427" s="30" t="s">
        <v>287</v>
      </c>
      <c r="L427" s="30" t="s">
        <v>772</v>
      </c>
      <c r="M427" s="34"/>
    </row>
    <row r="428" spans="4:13" ht="16.5" customHeight="1">
      <c r="D428" s="30" t="s">
        <v>496</v>
      </c>
      <c r="E428" s="30" t="s">
        <v>912</v>
      </c>
      <c r="F428" s="32" t="s">
        <v>1006</v>
      </c>
      <c r="G428" s="32" t="s">
        <v>1007</v>
      </c>
      <c r="H428" s="45">
        <v>336</v>
      </c>
      <c r="I428" s="30" t="s">
        <v>498</v>
      </c>
      <c r="J428" s="36" t="s">
        <v>127</v>
      </c>
      <c r="K428" s="30" t="s">
        <v>287</v>
      </c>
      <c r="L428" s="30" t="s">
        <v>772</v>
      </c>
      <c r="M428" s="34"/>
    </row>
    <row r="429" spans="4:13" ht="16.5" customHeight="1">
      <c r="D429" s="23" t="s">
        <v>496</v>
      </c>
      <c r="E429" s="23" t="s">
        <v>201</v>
      </c>
      <c r="F429" s="35" t="s">
        <v>1008</v>
      </c>
      <c r="G429" s="43" t="s">
        <v>1009</v>
      </c>
      <c r="H429" s="36">
        <v>79</v>
      </c>
      <c r="I429" s="23" t="s">
        <v>498</v>
      </c>
      <c r="J429" s="36" t="s">
        <v>250</v>
      </c>
      <c r="K429" s="23" t="s">
        <v>360</v>
      </c>
      <c r="L429" s="23" t="s">
        <v>849</v>
      </c>
      <c r="M429" s="23"/>
    </row>
    <row r="430" spans="4:13" ht="16.5" customHeight="1">
      <c r="D430" s="23" t="s">
        <v>496</v>
      </c>
      <c r="E430" s="23" t="s">
        <v>201</v>
      </c>
      <c r="F430" s="35" t="s">
        <v>813</v>
      </c>
      <c r="G430" s="43" t="s">
        <v>814</v>
      </c>
      <c r="H430" s="36">
        <v>315</v>
      </c>
      <c r="I430" s="23" t="s">
        <v>498</v>
      </c>
      <c r="J430" s="23" t="s">
        <v>104</v>
      </c>
      <c r="K430" s="23" t="s">
        <v>642</v>
      </c>
      <c r="L430" s="23" t="s">
        <v>703</v>
      </c>
      <c r="M430" s="23"/>
    </row>
    <row r="431" spans="4:13" ht="16.5" customHeight="1">
      <c r="D431" s="23" t="s">
        <v>496</v>
      </c>
      <c r="E431" s="23" t="s">
        <v>201</v>
      </c>
      <c r="F431" s="44" t="s">
        <v>1010</v>
      </c>
      <c r="G431" s="32" t="s">
        <v>511</v>
      </c>
      <c r="H431" s="36">
        <v>60</v>
      </c>
      <c r="I431" s="23" t="s">
        <v>498</v>
      </c>
      <c r="J431" s="23" t="s">
        <v>573</v>
      </c>
      <c r="K431" s="23" t="s">
        <v>574</v>
      </c>
      <c r="L431" s="23" t="s">
        <v>129</v>
      </c>
      <c r="M431" s="23"/>
    </row>
    <row r="432" spans="4:13" ht="16.5" customHeight="1">
      <c r="D432" s="23" t="s">
        <v>496</v>
      </c>
      <c r="E432" s="23" t="s">
        <v>201</v>
      </c>
      <c r="F432" s="35" t="s">
        <v>1011</v>
      </c>
      <c r="G432" s="43" t="s">
        <v>1012</v>
      </c>
      <c r="H432" s="36">
        <v>52</v>
      </c>
      <c r="I432" s="23" t="s">
        <v>498</v>
      </c>
      <c r="J432" s="36" t="s">
        <v>250</v>
      </c>
      <c r="K432" s="23" t="s">
        <v>331</v>
      </c>
      <c r="L432" s="23" t="s">
        <v>509</v>
      </c>
      <c r="M432" s="23"/>
    </row>
    <row r="433" spans="1:13" ht="16.5" customHeight="1">
      <c r="D433" s="30" t="s">
        <v>496</v>
      </c>
      <c r="E433" s="30" t="s">
        <v>912</v>
      </c>
      <c r="F433" s="32" t="s">
        <v>1013</v>
      </c>
      <c r="G433" s="32" t="s">
        <v>1014</v>
      </c>
      <c r="H433" s="45">
        <v>517</v>
      </c>
      <c r="I433" s="30" t="s">
        <v>498</v>
      </c>
      <c r="J433" s="36" t="s">
        <v>127</v>
      </c>
      <c r="K433" s="30" t="s">
        <v>287</v>
      </c>
      <c r="L433" s="30" t="s">
        <v>523</v>
      </c>
      <c r="M433" s="34"/>
    </row>
    <row r="434" spans="1:13" ht="16.5" customHeight="1">
      <c r="D434" s="23" t="s">
        <v>496</v>
      </c>
      <c r="E434" s="23" t="s">
        <v>201</v>
      </c>
      <c r="F434" s="35" t="s">
        <v>1015</v>
      </c>
      <c r="G434" s="43" t="s">
        <v>1016</v>
      </c>
      <c r="H434" s="36">
        <v>92</v>
      </c>
      <c r="I434" s="23" t="s">
        <v>498</v>
      </c>
      <c r="J434" s="36" t="s">
        <v>127</v>
      </c>
      <c r="K434" s="23" t="s">
        <v>287</v>
      </c>
      <c r="L434" s="23" t="s">
        <v>772</v>
      </c>
      <c r="M434" s="23"/>
    </row>
    <row r="435" spans="1:13" ht="16.5" customHeight="1">
      <c r="D435" s="23" t="s">
        <v>496</v>
      </c>
      <c r="E435" s="23" t="s">
        <v>201</v>
      </c>
      <c r="F435" s="35" t="s">
        <v>1017</v>
      </c>
      <c r="G435" s="43" t="s">
        <v>1018</v>
      </c>
      <c r="H435" s="36">
        <v>21</v>
      </c>
      <c r="I435" s="23" t="s">
        <v>498</v>
      </c>
      <c r="J435" s="36" t="s">
        <v>219</v>
      </c>
      <c r="K435" s="23" t="s">
        <v>220</v>
      </c>
      <c r="L435" s="23" t="s">
        <v>648</v>
      </c>
      <c r="M435" s="23" t="s">
        <v>1019</v>
      </c>
    </row>
    <row r="436" spans="1:13" ht="16.5" customHeight="1">
      <c r="D436" s="23" t="s">
        <v>496</v>
      </c>
      <c r="E436" s="23" t="s">
        <v>201</v>
      </c>
      <c r="F436" s="35" t="s">
        <v>1020</v>
      </c>
      <c r="G436" s="43" t="s">
        <v>1021</v>
      </c>
      <c r="H436" s="36">
        <v>182</v>
      </c>
      <c r="I436" s="23" t="s">
        <v>498</v>
      </c>
      <c r="J436" s="23" t="s">
        <v>127</v>
      </c>
      <c r="K436" s="23" t="s">
        <v>128</v>
      </c>
      <c r="L436" s="23" t="s">
        <v>360</v>
      </c>
      <c r="M436" s="23" t="s">
        <v>1022</v>
      </c>
    </row>
    <row r="437" spans="1:13" ht="16.5" customHeight="1">
      <c r="D437" s="23" t="s">
        <v>496</v>
      </c>
      <c r="E437" s="23" t="s">
        <v>201</v>
      </c>
      <c r="F437" s="35" t="s">
        <v>1023</v>
      </c>
      <c r="G437" s="43" t="s">
        <v>1024</v>
      </c>
      <c r="H437" s="36">
        <v>222</v>
      </c>
      <c r="I437" s="23" t="s">
        <v>498</v>
      </c>
      <c r="J437" s="23" t="s">
        <v>573</v>
      </c>
      <c r="K437" s="23" t="s">
        <v>574</v>
      </c>
      <c r="L437" s="23" t="s">
        <v>700</v>
      </c>
      <c r="M437" s="23"/>
    </row>
    <row r="438" spans="1:13" ht="16.5" customHeight="1">
      <c r="D438" s="23" t="s">
        <v>496</v>
      </c>
      <c r="E438" s="23" t="s">
        <v>201</v>
      </c>
      <c r="F438" s="35" t="s">
        <v>1025</v>
      </c>
      <c r="G438" s="43" t="s">
        <v>1026</v>
      </c>
      <c r="H438" s="36">
        <v>138</v>
      </c>
      <c r="I438" s="23" t="s">
        <v>498</v>
      </c>
      <c r="J438" s="23" t="s">
        <v>104</v>
      </c>
      <c r="K438" s="23" t="s">
        <v>642</v>
      </c>
      <c r="L438" s="23" t="s">
        <v>703</v>
      </c>
      <c r="M438" s="23"/>
    </row>
    <row r="439" spans="1:13" ht="16.5" customHeight="1">
      <c r="D439" s="23" t="s">
        <v>496</v>
      </c>
      <c r="E439" s="23" t="s">
        <v>201</v>
      </c>
      <c r="F439" s="35" t="s">
        <v>1027</v>
      </c>
      <c r="G439" s="43" t="s">
        <v>1028</v>
      </c>
      <c r="H439" s="36">
        <v>44</v>
      </c>
      <c r="I439" s="23" t="s">
        <v>498</v>
      </c>
      <c r="J439" s="36" t="s">
        <v>250</v>
      </c>
      <c r="K439" s="23" t="s">
        <v>251</v>
      </c>
      <c r="L439" s="23" t="s">
        <v>661</v>
      </c>
      <c r="M439" s="23"/>
    </row>
    <row r="440" spans="1:13" ht="16.5" customHeight="1">
      <c r="D440" s="23" t="s">
        <v>496</v>
      </c>
      <c r="E440" s="23" t="s">
        <v>201</v>
      </c>
      <c r="F440" s="35" t="s">
        <v>1029</v>
      </c>
      <c r="G440" s="43" t="s">
        <v>1030</v>
      </c>
      <c r="H440" s="36">
        <f>7*60+16</f>
        <v>436</v>
      </c>
      <c r="I440" s="23" t="s">
        <v>498</v>
      </c>
      <c r="J440" s="36" t="s">
        <v>127</v>
      </c>
      <c r="K440" s="23" t="s">
        <v>287</v>
      </c>
      <c r="L440" s="23" t="s">
        <v>868</v>
      </c>
      <c r="M440" s="23" t="s">
        <v>1031</v>
      </c>
    </row>
    <row r="441" spans="1:13" ht="16.5" customHeight="1">
      <c r="D441" s="23" t="s">
        <v>496</v>
      </c>
      <c r="E441" s="23" t="s">
        <v>201</v>
      </c>
      <c r="F441" s="35" t="s">
        <v>1032</v>
      </c>
      <c r="G441" s="43" t="s">
        <v>1030</v>
      </c>
      <c r="H441" s="36">
        <f>7*60+16</f>
        <v>436</v>
      </c>
      <c r="I441" s="23" t="s">
        <v>498</v>
      </c>
      <c r="J441" s="36" t="s">
        <v>127</v>
      </c>
      <c r="K441" s="23" t="s">
        <v>287</v>
      </c>
      <c r="L441" s="23" t="s">
        <v>868</v>
      </c>
      <c r="M441" s="23" t="s">
        <v>1031</v>
      </c>
    </row>
    <row r="442" spans="1:13" ht="16.5" customHeight="1">
      <c r="D442" s="30" t="s">
        <v>496</v>
      </c>
      <c r="E442" s="30" t="s">
        <v>912</v>
      </c>
      <c r="F442" s="32" t="s">
        <v>1033</v>
      </c>
      <c r="G442" s="32" t="s">
        <v>1034</v>
      </c>
      <c r="H442" s="45">
        <v>305</v>
      </c>
      <c r="I442" s="30" t="s">
        <v>498</v>
      </c>
      <c r="J442" s="36" t="s">
        <v>127</v>
      </c>
      <c r="K442" s="30" t="s">
        <v>287</v>
      </c>
      <c r="L442" s="30" t="s">
        <v>772</v>
      </c>
      <c r="M442" s="34"/>
    </row>
    <row r="443" spans="1:13">
      <c r="A443" s="51"/>
      <c r="B443" s="51"/>
      <c r="C443" s="51"/>
      <c r="D443" s="30" t="s">
        <v>496</v>
      </c>
      <c r="E443" s="30" t="s">
        <v>912</v>
      </c>
      <c r="F443" s="32" t="s">
        <v>1035</v>
      </c>
      <c r="G443" s="32" t="s">
        <v>1034</v>
      </c>
      <c r="H443" s="45">
        <v>373</v>
      </c>
      <c r="I443" s="30" t="s">
        <v>498</v>
      </c>
      <c r="J443" s="36" t="s">
        <v>127</v>
      </c>
      <c r="K443" s="30" t="s">
        <v>287</v>
      </c>
      <c r="L443" s="30" t="s">
        <v>129</v>
      </c>
      <c r="M443" s="34"/>
    </row>
    <row r="444" spans="1:13">
      <c r="A444" s="51"/>
      <c r="B444" s="51"/>
      <c r="C444" s="51"/>
      <c r="D444" s="30" t="s">
        <v>496</v>
      </c>
      <c r="E444" s="30" t="s">
        <v>912</v>
      </c>
      <c r="F444" s="32" t="s">
        <v>1036</v>
      </c>
      <c r="G444" s="32" t="s">
        <v>1037</v>
      </c>
      <c r="H444" s="45">
        <v>395</v>
      </c>
      <c r="I444" s="30" t="s">
        <v>498</v>
      </c>
      <c r="J444" s="36" t="s">
        <v>127</v>
      </c>
      <c r="K444" s="30" t="s">
        <v>287</v>
      </c>
      <c r="L444" s="30" t="s">
        <v>129</v>
      </c>
      <c r="M444" s="34"/>
    </row>
    <row r="445" spans="1:13">
      <c r="A445" s="51"/>
      <c r="B445" s="51"/>
      <c r="C445" s="51"/>
      <c r="D445" s="23" t="s">
        <v>496</v>
      </c>
      <c r="E445" s="23" t="s">
        <v>201</v>
      </c>
      <c r="F445" s="35" t="s">
        <v>1036</v>
      </c>
      <c r="G445" s="43" t="s">
        <v>1037</v>
      </c>
      <c r="H445" s="36">
        <f>6*60+29</f>
        <v>389</v>
      </c>
      <c r="I445" s="23" t="s">
        <v>498</v>
      </c>
      <c r="J445" s="36" t="s">
        <v>219</v>
      </c>
      <c r="K445" s="23" t="s">
        <v>284</v>
      </c>
      <c r="L445" s="23" t="s">
        <v>1038</v>
      </c>
      <c r="M445" s="23"/>
    </row>
    <row r="446" spans="1:13">
      <c r="A446" s="51"/>
      <c r="B446" s="51"/>
      <c r="C446" s="51"/>
      <c r="D446" s="30" t="s">
        <v>496</v>
      </c>
      <c r="E446" s="30" t="s">
        <v>912</v>
      </c>
      <c r="F446" s="32" t="s">
        <v>1039</v>
      </c>
      <c r="G446" s="32" t="s">
        <v>1037</v>
      </c>
      <c r="H446" s="45">
        <v>389</v>
      </c>
      <c r="I446" s="30" t="s">
        <v>498</v>
      </c>
      <c r="J446" s="36" t="s">
        <v>127</v>
      </c>
      <c r="K446" s="30" t="s">
        <v>287</v>
      </c>
      <c r="L446" s="30" t="s">
        <v>129</v>
      </c>
      <c r="M446" s="34"/>
    </row>
    <row r="447" spans="1:13">
      <c r="A447" s="51"/>
      <c r="B447" s="51"/>
      <c r="C447" s="51"/>
      <c r="D447" s="23" t="s">
        <v>496</v>
      </c>
      <c r="E447" s="23" t="s">
        <v>201</v>
      </c>
      <c r="F447" s="35" t="s">
        <v>1039</v>
      </c>
      <c r="G447" s="43" t="s">
        <v>1037</v>
      </c>
      <c r="H447" s="36">
        <f>6*60+29</f>
        <v>389</v>
      </c>
      <c r="I447" s="23" t="s">
        <v>498</v>
      </c>
      <c r="J447" s="36" t="s">
        <v>219</v>
      </c>
      <c r="K447" s="23" t="s">
        <v>284</v>
      </c>
      <c r="L447" s="23" t="s">
        <v>1038</v>
      </c>
      <c r="M447" s="23"/>
    </row>
    <row r="448" spans="1:13">
      <c r="A448" s="51"/>
      <c r="B448" s="51"/>
      <c r="C448" s="51"/>
      <c r="D448" s="23" t="s">
        <v>496</v>
      </c>
      <c r="E448" s="23" t="s">
        <v>211</v>
      </c>
      <c r="F448" s="35" t="s">
        <v>1040</v>
      </c>
      <c r="G448" s="43" t="s">
        <v>1041</v>
      </c>
      <c r="H448" s="36">
        <v>3600</v>
      </c>
      <c r="I448" s="23" t="s">
        <v>498</v>
      </c>
      <c r="J448" s="36" t="s">
        <v>219</v>
      </c>
      <c r="K448" s="23" t="s">
        <v>284</v>
      </c>
      <c r="L448" s="23" t="s">
        <v>487</v>
      </c>
      <c r="M448" s="23"/>
    </row>
    <row r="449" spans="4:13">
      <c r="D449" s="30" t="s">
        <v>496</v>
      </c>
      <c r="E449" s="30" t="s">
        <v>211</v>
      </c>
      <c r="F449" s="32" t="s">
        <v>1042</v>
      </c>
      <c r="G449" s="32" t="s">
        <v>1043</v>
      </c>
      <c r="H449" s="45">
        <v>397</v>
      </c>
      <c r="I449" s="30" t="s">
        <v>498</v>
      </c>
      <c r="J449" s="36" t="s">
        <v>127</v>
      </c>
      <c r="K449" s="30" t="s">
        <v>287</v>
      </c>
      <c r="L449" s="30" t="s">
        <v>772</v>
      </c>
      <c r="M449" s="34"/>
    </row>
    <row r="450" spans="4:13">
      <c r="D450" s="30" t="s">
        <v>496</v>
      </c>
      <c r="E450" s="30" t="s">
        <v>211</v>
      </c>
      <c r="F450" s="32" t="s">
        <v>1044</v>
      </c>
      <c r="G450" s="32" t="s">
        <v>1045</v>
      </c>
      <c r="H450" s="45">
        <v>199</v>
      </c>
      <c r="I450" s="30" t="s">
        <v>498</v>
      </c>
      <c r="J450" s="36" t="s">
        <v>127</v>
      </c>
      <c r="K450" s="30" t="s">
        <v>287</v>
      </c>
      <c r="L450" s="30" t="s">
        <v>772</v>
      </c>
      <c r="M450" s="34"/>
    </row>
    <row r="451" spans="4:13">
      <c r="D451" s="30" t="s">
        <v>496</v>
      </c>
      <c r="E451" s="30" t="s">
        <v>211</v>
      </c>
      <c r="F451" s="32" t="s">
        <v>1046</v>
      </c>
      <c r="G451" s="32" t="s">
        <v>1047</v>
      </c>
      <c r="H451" s="45">
        <v>206</v>
      </c>
      <c r="I451" s="30" t="s">
        <v>498</v>
      </c>
      <c r="J451" s="36" t="s">
        <v>127</v>
      </c>
      <c r="K451" s="30" t="s">
        <v>287</v>
      </c>
      <c r="L451" s="30" t="s">
        <v>129</v>
      </c>
      <c r="M451" s="34"/>
    </row>
    <row r="452" spans="4:13">
      <c r="D452" s="23" t="s">
        <v>496</v>
      </c>
      <c r="E452" s="23" t="s">
        <v>211</v>
      </c>
      <c r="F452" s="35" t="s">
        <v>1048</v>
      </c>
      <c r="G452" s="43" t="s">
        <v>1049</v>
      </c>
      <c r="H452" s="36">
        <v>34</v>
      </c>
      <c r="I452" s="23" t="s">
        <v>498</v>
      </c>
      <c r="J452" s="23" t="s">
        <v>127</v>
      </c>
      <c r="K452" s="23" t="s">
        <v>128</v>
      </c>
      <c r="L452" s="23" t="s">
        <v>1050</v>
      </c>
      <c r="M452" s="23"/>
    </row>
    <row r="453" spans="4:13">
      <c r="D453" s="23" t="s">
        <v>496</v>
      </c>
      <c r="E453" s="23" t="s">
        <v>211</v>
      </c>
      <c r="F453" s="35" t="s">
        <v>1051</v>
      </c>
      <c r="G453" s="43" t="s">
        <v>1052</v>
      </c>
      <c r="H453" s="36">
        <v>59</v>
      </c>
      <c r="I453" s="23" t="s">
        <v>498</v>
      </c>
      <c r="J453" s="23" t="s">
        <v>127</v>
      </c>
      <c r="K453" s="23" t="s">
        <v>128</v>
      </c>
      <c r="L453" s="23" t="s">
        <v>1050</v>
      </c>
      <c r="M453" s="23"/>
    </row>
    <row r="454" spans="4:13">
      <c r="D454" s="23" t="s">
        <v>496</v>
      </c>
      <c r="E454" s="23" t="s">
        <v>211</v>
      </c>
      <c r="F454" s="35" t="s">
        <v>1053</v>
      </c>
      <c r="G454" s="43" t="s">
        <v>1054</v>
      </c>
      <c r="H454" s="36">
        <v>106</v>
      </c>
      <c r="I454" s="23" t="s">
        <v>498</v>
      </c>
      <c r="J454" s="23" t="s">
        <v>127</v>
      </c>
      <c r="K454" s="23" t="s">
        <v>128</v>
      </c>
      <c r="L454" s="23" t="s">
        <v>1050</v>
      </c>
      <c r="M454" s="23"/>
    </row>
    <row r="455" spans="4:13">
      <c r="D455" s="23" t="s">
        <v>496</v>
      </c>
      <c r="E455" s="23" t="s">
        <v>211</v>
      </c>
      <c r="F455" s="35" t="s">
        <v>1055</v>
      </c>
      <c r="G455" s="43" t="s">
        <v>1056</v>
      </c>
      <c r="H455" s="36">
        <v>59</v>
      </c>
      <c r="I455" s="23" t="s">
        <v>498</v>
      </c>
      <c r="J455" s="23" t="s">
        <v>127</v>
      </c>
      <c r="K455" s="23" t="s">
        <v>128</v>
      </c>
      <c r="L455" s="23" t="s">
        <v>1050</v>
      </c>
      <c r="M455" s="23"/>
    </row>
    <row r="456" spans="4:13">
      <c r="D456" s="23" t="s">
        <v>496</v>
      </c>
      <c r="E456" s="23" t="s">
        <v>211</v>
      </c>
      <c r="F456" s="35" t="s">
        <v>1057</v>
      </c>
      <c r="G456" s="43" t="s">
        <v>1058</v>
      </c>
      <c r="H456" s="36">
        <v>62</v>
      </c>
      <c r="I456" s="23" t="s">
        <v>498</v>
      </c>
      <c r="J456" s="23" t="s">
        <v>127</v>
      </c>
      <c r="K456" s="23" t="s">
        <v>128</v>
      </c>
      <c r="L456" s="23" t="s">
        <v>1050</v>
      </c>
      <c r="M456" s="23"/>
    </row>
    <row r="457" spans="4:13">
      <c r="D457" s="23" t="s">
        <v>496</v>
      </c>
      <c r="E457" s="23" t="s">
        <v>211</v>
      </c>
      <c r="F457" s="35" t="s">
        <v>1059</v>
      </c>
      <c r="G457" s="43" t="s">
        <v>1060</v>
      </c>
      <c r="H457" s="36">
        <v>43</v>
      </c>
      <c r="I457" s="23" t="s">
        <v>498</v>
      </c>
      <c r="J457" s="23" t="s">
        <v>127</v>
      </c>
      <c r="K457" s="23" t="s">
        <v>128</v>
      </c>
      <c r="L457" s="23" t="s">
        <v>1050</v>
      </c>
      <c r="M457" s="23"/>
    </row>
    <row r="458" spans="4:13">
      <c r="D458" s="23" t="s">
        <v>496</v>
      </c>
      <c r="E458" s="23" t="s">
        <v>211</v>
      </c>
      <c r="F458" s="35" t="s">
        <v>1061</v>
      </c>
      <c r="G458" s="43" t="s">
        <v>1062</v>
      </c>
      <c r="H458" s="36">
        <v>55</v>
      </c>
      <c r="I458" s="23" t="s">
        <v>498</v>
      </c>
      <c r="J458" s="23" t="s">
        <v>127</v>
      </c>
      <c r="K458" s="23" t="s">
        <v>128</v>
      </c>
      <c r="L458" s="23" t="s">
        <v>1050</v>
      </c>
      <c r="M458" s="23"/>
    </row>
    <row r="459" spans="4:13">
      <c r="D459" s="23" t="s">
        <v>496</v>
      </c>
      <c r="E459" s="23" t="s">
        <v>211</v>
      </c>
      <c r="F459" s="35" t="s">
        <v>1063</v>
      </c>
      <c r="G459" s="43" t="s">
        <v>1064</v>
      </c>
      <c r="H459" s="36">
        <v>48</v>
      </c>
      <c r="I459" s="23" t="s">
        <v>498</v>
      </c>
      <c r="J459" s="23" t="s">
        <v>127</v>
      </c>
      <c r="K459" s="23" t="s">
        <v>128</v>
      </c>
      <c r="L459" s="23" t="s">
        <v>1050</v>
      </c>
      <c r="M459" s="23"/>
    </row>
    <row r="460" spans="4:13">
      <c r="D460" s="23" t="s">
        <v>496</v>
      </c>
      <c r="E460" s="23" t="s">
        <v>211</v>
      </c>
      <c r="F460" s="35" t="s">
        <v>1065</v>
      </c>
      <c r="G460" s="43" t="s">
        <v>1066</v>
      </c>
      <c r="H460" s="36">
        <v>34</v>
      </c>
      <c r="I460" s="23" t="s">
        <v>498</v>
      </c>
      <c r="J460" s="36" t="s">
        <v>225</v>
      </c>
      <c r="K460" s="23" t="s">
        <v>237</v>
      </c>
      <c r="L460" s="23" t="s">
        <v>259</v>
      </c>
      <c r="M460" s="23"/>
    </row>
    <row r="461" spans="4:13">
      <c r="D461" s="23" t="s">
        <v>496</v>
      </c>
      <c r="E461" s="23" t="s">
        <v>211</v>
      </c>
      <c r="F461" s="35" t="s">
        <v>1067</v>
      </c>
      <c r="G461" s="43" t="s">
        <v>1068</v>
      </c>
      <c r="H461" s="36">
        <v>42</v>
      </c>
      <c r="I461" s="23" t="s">
        <v>498</v>
      </c>
      <c r="J461" s="36" t="s">
        <v>225</v>
      </c>
      <c r="K461" s="23" t="s">
        <v>237</v>
      </c>
      <c r="L461" s="23" t="s">
        <v>259</v>
      </c>
      <c r="M461" s="23"/>
    </row>
    <row r="462" spans="4:13">
      <c r="D462" s="23" t="s">
        <v>496</v>
      </c>
      <c r="E462" s="23" t="s">
        <v>211</v>
      </c>
      <c r="F462" s="35" t="s">
        <v>1069</v>
      </c>
      <c r="G462" s="43" t="s">
        <v>1070</v>
      </c>
      <c r="H462" s="36">
        <v>73</v>
      </c>
      <c r="I462" s="23" t="s">
        <v>498</v>
      </c>
      <c r="J462" s="23" t="s">
        <v>127</v>
      </c>
      <c r="K462" s="23" t="s">
        <v>128</v>
      </c>
      <c r="L462" s="23" t="s">
        <v>921</v>
      </c>
      <c r="M462" s="23" t="s">
        <v>1071</v>
      </c>
    </row>
    <row r="463" spans="4:13">
      <c r="D463" s="23" t="s">
        <v>496</v>
      </c>
      <c r="E463" s="23" t="s">
        <v>211</v>
      </c>
      <c r="F463" s="35" t="s">
        <v>1072</v>
      </c>
      <c r="G463" s="43" t="s">
        <v>1073</v>
      </c>
      <c r="H463" s="36">
        <v>89</v>
      </c>
      <c r="I463" s="23" t="s">
        <v>498</v>
      </c>
      <c r="J463" s="23" t="s">
        <v>127</v>
      </c>
      <c r="K463" s="23" t="s">
        <v>128</v>
      </c>
      <c r="L463" s="23" t="s">
        <v>921</v>
      </c>
      <c r="M463" s="23" t="s">
        <v>1074</v>
      </c>
    </row>
    <row r="464" spans="4:13">
      <c r="D464" s="23" t="s">
        <v>496</v>
      </c>
      <c r="E464" s="23" t="s">
        <v>211</v>
      </c>
      <c r="F464" s="35" t="s">
        <v>1075</v>
      </c>
      <c r="G464" s="43" t="s">
        <v>1076</v>
      </c>
      <c r="H464" s="36">
        <v>103</v>
      </c>
      <c r="I464" s="23" t="s">
        <v>498</v>
      </c>
      <c r="J464" s="23" t="s">
        <v>127</v>
      </c>
      <c r="K464" s="23" t="s">
        <v>128</v>
      </c>
      <c r="L464" s="23" t="s">
        <v>921</v>
      </c>
      <c r="M464" s="23" t="s">
        <v>1077</v>
      </c>
    </row>
    <row r="465" spans="4:13">
      <c r="D465" s="23" t="s">
        <v>496</v>
      </c>
      <c r="E465" s="23" t="s">
        <v>211</v>
      </c>
      <c r="F465" s="35" t="s">
        <v>1078</v>
      </c>
      <c r="G465" s="43" t="s">
        <v>1079</v>
      </c>
      <c r="H465" s="36">
        <v>7</v>
      </c>
      <c r="I465" s="23" t="s">
        <v>498</v>
      </c>
      <c r="J465" s="23" t="s">
        <v>127</v>
      </c>
      <c r="K465" s="23" t="s">
        <v>128</v>
      </c>
      <c r="L465" s="23" t="s">
        <v>921</v>
      </c>
      <c r="M465" s="23" t="s">
        <v>1080</v>
      </c>
    </row>
    <row r="466" spans="4:13">
      <c r="D466" s="23" t="s">
        <v>496</v>
      </c>
      <c r="E466" s="23" t="s">
        <v>211</v>
      </c>
      <c r="F466" s="35" t="s">
        <v>1081</v>
      </c>
      <c r="G466" s="43" t="s">
        <v>1082</v>
      </c>
      <c r="H466" s="36">
        <v>112</v>
      </c>
      <c r="I466" s="23" t="s">
        <v>498</v>
      </c>
      <c r="J466" s="23" t="s">
        <v>127</v>
      </c>
      <c r="K466" s="23" t="s">
        <v>128</v>
      </c>
      <c r="L466" s="23" t="s">
        <v>129</v>
      </c>
      <c r="M466" s="23"/>
    </row>
    <row r="467" spans="4:13">
      <c r="D467" s="23" t="s">
        <v>496</v>
      </c>
      <c r="E467" s="23" t="s">
        <v>211</v>
      </c>
      <c r="F467" s="35" t="s">
        <v>1083</v>
      </c>
      <c r="G467" s="43" t="s">
        <v>1084</v>
      </c>
      <c r="H467" s="36">
        <v>225</v>
      </c>
      <c r="I467" s="23" t="s">
        <v>498</v>
      </c>
      <c r="J467" s="36" t="s">
        <v>250</v>
      </c>
      <c r="K467" s="23" t="s">
        <v>331</v>
      </c>
      <c r="L467" s="23" t="s">
        <v>509</v>
      </c>
      <c r="M467" s="23"/>
    </row>
    <row r="468" spans="4:13">
      <c r="D468" s="23" t="s">
        <v>496</v>
      </c>
      <c r="E468" s="23" t="s">
        <v>211</v>
      </c>
      <c r="F468" s="35" t="s">
        <v>1085</v>
      </c>
      <c r="G468" s="43" t="s">
        <v>1086</v>
      </c>
      <c r="H468" s="36">
        <v>130</v>
      </c>
      <c r="I468" s="23" t="s">
        <v>498</v>
      </c>
      <c r="J468" s="36" t="s">
        <v>250</v>
      </c>
      <c r="K468" s="23" t="s">
        <v>331</v>
      </c>
      <c r="L468" s="23" t="s">
        <v>509</v>
      </c>
      <c r="M468" s="23"/>
    </row>
    <row r="469" spans="4:13">
      <c r="D469" s="23" t="s">
        <v>496</v>
      </c>
      <c r="E469" s="23" t="s">
        <v>211</v>
      </c>
      <c r="F469" s="35" t="s">
        <v>1087</v>
      </c>
      <c r="G469" s="43" t="s">
        <v>1088</v>
      </c>
      <c r="H469" s="36">
        <f>32*60</f>
        <v>1920</v>
      </c>
      <c r="I469" s="23" t="s">
        <v>1089</v>
      </c>
      <c r="J469" s="36" t="s">
        <v>250</v>
      </c>
      <c r="K469" s="23" t="s">
        <v>331</v>
      </c>
      <c r="L469" s="23" t="s">
        <v>509</v>
      </c>
      <c r="M469" s="23"/>
    </row>
    <row r="470" spans="4:13">
      <c r="D470" s="23" t="s">
        <v>496</v>
      </c>
      <c r="E470" s="23" t="s">
        <v>211</v>
      </c>
      <c r="F470" s="35" t="s">
        <v>1090</v>
      </c>
      <c r="G470" s="43" t="s">
        <v>1091</v>
      </c>
      <c r="H470" s="36">
        <v>324</v>
      </c>
      <c r="I470" s="23" t="s">
        <v>498</v>
      </c>
      <c r="J470" s="36" t="s">
        <v>219</v>
      </c>
      <c r="K470" s="23" t="s">
        <v>284</v>
      </c>
      <c r="L470" s="23" t="s">
        <v>548</v>
      </c>
      <c r="M470" s="23"/>
    </row>
    <row r="471" spans="4:13">
      <c r="D471" s="23" t="s">
        <v>496</v>
      </c>
      <c r="E471" s="23" t="s">
        <v>211</v>
      </c>
      <c r="F471" s="44" t="s">
        <v>1092</v>
      </c>
      <c r="G471" s="32" t="s">
        <v>511</v>
      </c>
      <c r="H471" s="36">
        <v>960</v>
      </c>
      <c r="I471" s="23" t="s">
        <v>498</v>
      </c>
      <c r="J471" s="23" t="s">
        <v>573</v>
      </c>
      <c r="K471" s="23" t="s">
        <v>574</v>
      </c>
      <c r="L471" s="23" t="s">
        <v>129</v>
      </c>
      <c r="M471" s="23"/>
    </row>
    <row r="472" spans="4:13">
      <c r="D472" s="23" t="s">
        <v>496</v>
      </c>
      <c r="E472" s="23" t="s">
        <v>211</v>
      </c>
      <c r="F472" s="35" t="s">
        <v>1093</v>
      </c>
      <c r="G472" s="43" t="s">
        <v>1094</v>
      </c>
      <c r="H472" s="36">
        <v>205</v>
      </c>
      <c r="I472" s="23" t="s">
        <v>498</v>
      </c>
      <c r="J472" s="23" t="s">
        <v>127</v>
      </c>
      <c r="K472" s="23" t="s">
        <v>128</v>
      </c>
      <c r="L472" s="23" t="s">
        <v>129</v>
      </c>
      <c r="M472" s="23"/>
    </row>
    <row r="473" spans="4:13">
      <c r="D473" s="23" t="s">
        <v>496</v>
      </c>
      <c r="E473" s="23" t="s">
        <v>211</v>
      </c>
      <c r="F473" s="35" t="s">
        <v>1095</v>
      </c>
      <c r="G473" s="52" t="s">
        <v>1096</v>
      </c>
      <c r="H473" s="36">
        <f>16*60</f>
        <v>960</v>
      </c>
      <c r="I473" s="23">
        <v>90</v>
      </c>
      <c r="J473" s="23" t="s">
        <v>573</v>
      </c>
      <c r="K473" s="23" t="s">
        <v>574</v>
      </c>
      <c r="L473" s="23" t="s">
        <v>904</v>
      </c>
      <c r="M473" s="23"/>
    </row>
    <row r="474" spans="4:13">
      <c r="D474" s="23" t="s">
        <v>496</v>
      </c>
      <c r="E474" s="23" t="s">
        <v>211</v>
      </c>
      <c r="F474" s="35" t="s">
        <v>1097</v>
      </c>
      <c r="G474" s="43" t="s">
        <v>1098</v>
      </c>
      <c r="H474" s="36">
        <v>360</v>
      </c>
      <c r="I474" s="23" t="s">
        <v>498</v>
      </c>
      <c r="J474" s="23" t="s">
        <v>127</v>
      </c>
      <c r="K474" s="23" t="s">
        <v>44</v>
      </c>
      <c r="L474" s="23" t="s">
        <v>677</v>
      </c>
      <c r="M474" s="23"/>
    </row>
    <row r="475" spans="4:13">
      <c r="D475" s="23" t="s">
        <v>496</v>
      </c>
      <c r="E475" s="23" t="s">
        <v>211</v>
      </c>
      <c r="F475" s="44" t="s">
        <v>1099</v>
      </c>
      <c r="G475" s="32" t="s">
        <v>511</v>
      </c>
      <c r="H475" s="36">
        <v>36</v>
      </c>
      <c r="I475" s="23" t="s">
        <v>498</v>
      </c>
      <c r="J475" s="36" t="s">
        <v>250</v>
      </c>
      <c r="K475" s="23" t="s">
        <v>331</v>
      </c>
      <c r="L475" s="23" t="s">
        <v>509</v>
      </c>
      <c r="M475" s="23"/>
    </row>
    <row r="476" spans="4:13">
      <c r="D476" s="30" t="s">
        <v>496</v>
      </c>
      <c r="E476" s="30" t="s">
        <v>211</v>
      </c>
      <c r="F476" s="32" t="s">
        <v>1100</v>
      </c>
      <c r="G476" s="32" t="s">
        <v>1101</v>
      </c>
      <c r="H476" s="48">
        <v>106</v>
      </c>
      <c r="I476" s="30" t="s">
        <v>498</v>
      </c>
      <c r="J476" s="36" t="s">
        <v>250</v>
      </c>
      <c r="K476" s="30" t="s">
        <v>275</v>
      </c>
      <c r="L476" s="30" t="s">
        <v>731</v>
      </c>
      <c r="M476" s="34"/>
    </row>
    <row r="477" spans="4:13">
      <c r="D477" s="30" t="s">
        <v>496</v>
      </c>
      <c r="E477" s="30" t="s">
        <v>211</v>
      </c>
      <c r="F477" s="32" t="s">
        <v>1102</v>
      </c>
      <c r="G477" s="32" t="s">
        <v>1103</v>
      </c>
      <c r="H477" s="48">
        <v>20</v>
      </c>
      <c r="I477" s="30" t="s">
        <v>498</v>
      </c>
      <c r="J477" s="36" t="s">
        <v>250</v>
      </c>
      <c r="K477" s="30" t="s">
        <v>275</v>
      </c>
      <c r="L477" s="30" t="s">
        <v>731</v>
      </c>
      <c r="M477" s="34"/>
    </row>
    <row r="478" spans="4:13">
      <c r="D478" s="30" t="s">
        <v>496</v>
      </c>
      <c r="E478" s="30" t="s">
        <v>211</v>
      </c>
      <c r="F478" s="32" t="s">
        <v>1104</v>
      </c>
      <c r="G478" s="32" t="s">
        <v>1105</v>
      </c>
      <c r="H478" s="48">
        <v>34</v>
      </c>
      <c r="I478" s="30" t="s">
        <v>498</v>
      </c>
      <c r="J478" s="36" t="s">
        <v>250</v>
      </c>
      <c r="K478" s="30" t="s">
        <v>275</v>
      </c>
      <c r="L478" s="30" t="s">
        <v>731</v>
      </c>
      <c r="M478" s="34"/>
    </row>
    <row r="479" spans="4:13">
      <c r="D479" s="23" t="s">
        <v>496</v>
      </c>
      <c r="E479" s="23" t="s">
        <v>211</v>
      </c>
      <c r="F479" s="44" t="s">
        <v>1106</v>
      </c>
      <c r="G479" s="32" t="s">
        <v>511</v>
      </c>
      <c r="H479" s="36">
        <v>162</v>
      </c>
      <c r="I479" s="23" t="s">
        <v>498</v>
      </c>
      <c r="J479" s="23" t="s">
        <v>573</v>
      </c>
      <c r="K479" s="23" t="s">
        <v>574</v>
      </c>
      <c r="L479" s="23" t="s">
        <v>129</v>
      </c>
      <c r="M479" s="23"/>
    </row>
    <row r="480" spans="4:13">
      <c r="D480" s="30" t="s">
        <v>496</v>
      </c>
      <c r="E480" s="30" t="s">
        <v>211</v>
      </c>
      <c r="F480" s="32" t="s">
        <v>1107</v>
      </c>
      <c r="G480" s="32" t="s">
        <v>1108</v>
      </c>
      <c r="H480" s="45">
        <v>34</v>
      </c>
      <c r="I480" s="30" t="s">
        <v>498</v>
      </c>
      <c r="J480" s="36" t="s">
        <v>127</v>
      </c>
      <c r="K480" s="30" t="s">
        <v>287</v>
      </c>
      <c r="L480" s="30" t="s">
        <v>129</v>
      </c>
      <c r="M480" s="34"/>
    </row>
    <row r="481" spans="4:13">
      <c r="D481" s="30" t="s">
        <v>496</v>
      </c>
      <c r="E481" s="30" t="s">
        <v>211</v>
      </c>
      <c r="F481" s="53" t="s">
        <v>1109</v>
      </c>
      <c r="G481" s="32" t="s">
        <v>1110</v>
      </c>
      <c r="H481" s="45">
        <v>34</v>
      </c>
      <c r="I481" s="30" t="s">
        <v>498</v>
      </c>
      <c r="J481" s="36" t="s">
        <v>127</v>
      </c>
      <c r="K481" s="30" t="s">
        <v>287</v>
      </c>
      <c r="L481" s="30" t="s">
        <v>129</v>
      </c>
      <c r="M481" s="34"/>
    </row>
    <row r="482" spans="4:13">
      <c r="D482" s="30" t="s">
        <v>496</v>
      </c>
      <c r="E482" s="30" t="s">
        <v>211</v>
      </c>
      <c r="F482" s="32" t="s">
        <v>1111</v>
      </c>
      <c r="G482" s="32" t="s">
        <v>1112</v>
      </c>
      <c r="H482" s="45">
        <v>45</v>
      </c>
      <c r="I482" s="30" t="s">
        <v>498</v>
      </c>
      <c r="J482" s="36" t="s">
        <v>127</v>
      </c>
      <c r="K482" s="30" t="s">
        <v>287</v>
      </c>
      <c r="L482" s="30" t="s">
        <v>129</v>
      </c>
      <c r="M482" s="34"/>
    </row>
    <row r="483" spans="4:13">
      <c r="D483" s="30" t="s">
        <v>496</v>
      </c>
      <c r="E483" s="30" t="s">
        <v>211</v>
      </c>
      <c r="F483" s="32" t="s">
        <v>1113</v>
      </c>
      <c r="G483" s="32" t="s">
        <v>1114</v>
      </c>
      <c r="H483" s="45">
        <v>106</v>
      </c>
      <c r="I483" s="30" t="s">
        <v>498</v>
      </c>
      <c r="J483" s="36" t="s">
        <v>127</v>
      </c>
      <c r="K483" s="30" t="s">
        <v>287</v>
      </c>
      <c r="L483" s="30" t="s">
        <v>129</v>
      </c>
      <c r="M483" s="34"/>
    </row>
    <row r="484" spans="4:13">
      <c r="D484" s="30" t="s">
        <v>493</v>
      </c>
      <c r="E484" s="30" t="s">
        <v>211</v>
      </c>
      <c r="F484" s="32" t="s">
        <v>1115</v>
      </c>
      <c r="G484" s="32" t="s">
        <v>1116</v>
      </c>
      <c r="H484" s="45">
        <v>558</v>
      </c>
      <c r="I484" s="30" t="s">
        <v>498</v>
      </c>
      <c r="J484" s="36" t="s">
        <v>127</v>
      </c>
      <c r="K484" s="30" t="s">
        <v>287</v>
      </c>
      <c r="L484" s="30" t="s">
        <v>129</v>
      </c>
      <c r="M484" s="34"/>
    </row>
    <row r="485" spans="4:13">
      <c r="D485" s="30" t="s">
        <v>493</v>
      </c>
      <c r="E485" s="30" t="s">
        <v>211</v>
      </c>
      <c r="F485" s="32" t="s">
        <v>758</v>
      </c>
      <c r="G485" s="32" t="s">
        <v>1117</v>
      </c>
      <c r="H485" s="45">
        <v>86</v>
      </c>
      <c r="I485" s="30" t="s">
        <v>498</v>
      </c>
      <c r="J485" s="36" t="s">
        <v>127</v>
      </c>
      <c r="K485" s="30" t="s">
        <v>287</v>
      </c>
      <c r="L485" s="30" t="s">
        <v>129</v>
      </c>
      <c r="M485" s="34"/>
    </row>
    <row r="486" spans="4:13">
      <c r="D486" s="30" t="s">
        <v>493</v>
      </c>
      <c r="E486" s="30" t="s">
        <v>211</v>
      </c>
      <c r="F486" s="32" t="s">
        <v>760</v>
      </c>
      <c r="G486" s="32" t="s">
        <v>1118</v>
      </c>
      <c r="H486" s="45">
        <v>87</v>
      </c>
      <c r="I486" s="30" t="s">
        <v>498</v>
      </c>
      <c r="J486" s="36" t="s">
        <v>127</v>
      </c>
      <c r="K486" s="30" t="s">
        <v>287</v>
      </c>
      <c r="L486" s="30" t="s">
        <v>129</v>
      </c>
      <c r="M486" s="34"/>
    </row>
    <row r="487" spans="4:13">
      <c r="D487" s="30" t="s">
        <v>493</v>
      </c>
      <c r="E487" s="30" t="s">
        <v>211</v>
      </c>
      <c r="F487" s="32" t="s">
        <v>761</v>
      </c>
      <c r="G487" s="32" t="s">
        <v>1119</v>
      </c>
      <c r="H487" s="45">
        <v>45</v>
      </c>
      <c r="I487" s="30" t="s">
        <v>498</v>
      </c>
      <c r="J487" s="36" t="s">
        <v>127</v>
      </c>
      <c r="K487" s="30" t="s">
        <v>287</v>
      </c>
      <c r="L487" s="30" t="s">
        <v>129</v>
      </c>
      <c r="M487" s="34"/>
    </row>
    <row r="488" spans="4:13">
      <c r="D488" s="30" t="s">
        <v>493</v>
      </c>
      <c r="E488" s="30" t="s">
        <v>211</v>
      </c>
      <c r="F488" s="32" t="s">
        <v>762</v>
      </c>
      <c r="G488" s="32" t="s">
        <v>1120</v>
      </c>
      <c r="H488" s="45">
        <v>105</v>
      </c>
      <c r="I488" s="30" t="s">
        <v>498</v>
      </c>
      <c r="J488" s="36" t="s">
        <v>127</v>
      </c>
      <c r="K488" s="30" t="s">
        <v>287</v>
      </c>
      <c r="L488" s="30" t="s">
        <v>772</v>
      </c>
      <c r="M488" s="34"/>
    </row>
    <row r="489" spans="4:13">
      <c r="D489" s="23" t="s">
        <v>496</v>
      </c>
      <c r="E489" s="23" t="s">
        <v>211</v>
      </c>
      <c r="F489" s="44" t="s">
        <v>1121</v>
      </c>
      <c r="G489" s="32" t="s">
        <v>511</v>
      </c>
      <c r="H489" s="36">
        <v>120</v>
      </c>
      <c r="I489" s="23" t="s">
        <v>498</v>
      </c>
      <c r="J489" s="36" t="s">
        <v>219</v>
      </c>
      <c r="K489" s="23" t="s">
        <v>284</v>
      </c>
      <c r="L489" s="23" t="s">
        <v>285</v>
      </c>
      <c r="M489" s="23"/>
    </row>
    <row r="490" spans="4:13">
      <c r="D490" s="23" t="s">
        <v>496</v>
      </c>
      <c r="E490" s="23" t="s">
        <v>211</v>
      </c>
      <c r="F490" s="35" t="s">
        <v>1122</v>
      </c>
      <c r="G490" s="43" t="s">
        <v>1123</v>
      </c>
      <c r="H490" s="36">
        <v>100</v>
      </c>
      <c r="I490" s="23" t="s">
        <v>498</v>
      </c>
      <c r="J490" s="36" t="s">
        <v>219</v>
      </c>
      <c r="K490" s="23" t="s">
        <v>284</v>
      </c>
      <c r="L490" s="23" t="s">
        <v>1038</v>
      </c>
      <c r="M490" s="23"/>
    </row>
    <row r="491" spans="4:13">
      <c r="D491" s="30" t="s">
        <v>496</v>
      </c>
      <c r="E491" s="30" t="s">
        <v>211</v>
      </c>
      <c r="F491" s="32" t="s">
        <v>1124</v>
      </c>
      <c r="G491" s="32" t="s">
        <v>1125</v>
      </c>
      <c r="H491" s="48">
        <v>117</v>
      </c>
      <c r="I491" s="30" t="s">
        <v>498</v>
      </c>
      <c r="J491" s="36" t="s">
        <v>250</v>
      </c>
      <c r="K491" s="30" t="s">
        <v>275</v>
      </c>
      <c r="L491" s="30" t="s">
        <v>731</v>
      </c>
      <c r="M491" s="34"/>
    </row>
    <row r="492" spans="4:13">
      <c r="D492" s="30" t="s">
        <v>496</v>
      </c>
      <c r="E492" s="30" t="s">
        <v>211</v>
      </c>
      <c r="F492" s="32" t="s">
        <v>1126</v>
      </c>
      <c r="G492" s="32" t="s">
        <v>1127</v>
      </c>
      <c r="H492" s="45">
        <v>506</v>
      </c>
      <c r="I492" s="30" t="s">
        <v>498</v>
      </c>
      <c r="J492" s="36" t="s">
        <v>127</v>
      </c>
      <c r="K492" s="30" t="s">
        <v>287</v>
      </c>
      <c r="L492" s="30" t="s">
        <v>523</v>
      </c>
      <c r="M492" s="34"/>
    </row>
    <row r="493" spans="4:13">
      <c r="D493" s="23" t="s">
        <v>496</v>
      </c>
      <c r="E493" s="23" t="s">
        <v>211</v>
      </c>
      <c r="F493" s="35" t="s">
        <v>1128</v>
      </c>
      <c r="G493" s="43" t="s">
        <v>1129</v>
      </c>
      <c r="H493" s="36">
        <v>57</v>
      </c>
      <c r="I493" s="23" t="s">
        <v>498</v>
      </c>
      <c r="J493" s="36" t="s">
        <v>219</v>
      </c>
      <c r="K493" s="23" t="s">
        <v>284</v>
      </c>
      <c r="L493" s="23" t="s">
        <v>285</v>
      </c>
      <c r="M493" s="23"/>
    </row>
    <row r="494" spans="4:13">
      <c r="D494" s="23" t="s">
        <v>496</v>
      </c>
      <c r="E494" s="23" t="s">
        <v>211</v>
      </c>
      <c r="F494" s="35" t="s">
        <v>1130</v>
      </c>
      <c r="G494" s="43" t="s">
        <v>1131</v>
      </c>
      <c r="H494" s="36">
        <v>33</v>
      </c>
      <c r="I494" s="23" t="s">
        <v>498</v>
      </c>
      <c r="J494" s="36" t="s">
        <v>250</v>
      </c>
      <c r="K494" s="23" t="s">
        <v>275</v>
      </c>
      <c r="L494" s="23" t="s">
        <v>1132</v>
      </c>
      <c r="M494" s="23"/>
    </row>
    <row r="495" spans="4:13">
      <c r="D495" s="23" t="s">
        <v>496</v>
      </c>
      <c r="E495" s="23" t="s">
        <v>211</v>
      </c>
      <c r="F495" s="44" t="s">
        <v>1133</v>
      </c>
      <c r="G495" s="32" t="s">
        <v>511</v>
      </c>
      <c r="H495" s="36">
        <v>114</v>
      </c>
      <c r="I495" s="23" t="s">
        <v>498</v>
      </c>
      <c r="J495" s="23" t="s">
        <v>573</v>
      </c>
      <c r="K495" s="23" t="s">
        <v>574</v>
      </c>
      <c r="L495" s="23" t="s">
        <v>929</v>
      </c>
      <c r="M495" s="23"/>
    </row>
    <row r="496" spans="4:13">
      <c r="D496" s="23" t="s">
        <v>496</v>
      </c>
      <c r="E496" s="23" t="s">
        <v>211</v>
      </c>
      <c r="F496" s="44" t="s">
        <v>1134</v>
      </c>
      <c r="G496" s="32" t="s">
        <v>511</v>
      </c>
      <c r="H496" s="36">
        <v>48</v>
      </c>
      <c r="I496" s="23" t="s">
        <v>498</v>
      </c>
      <c r="J496" s="23" t="s">
        <v>573</v>
      </c>
      <c r="K496" s="23" t="s">
        <v>574</v>
      </c>
      <c r="L496" s="23" t="s">
        <v>929</v>
      </c>
      <c r="M496" s="23"/>
    </row>
    <row r="497" spans="4:13">
      <c r="D497" s="23" t="s">
        <v>496</v>
      </c>
      <c r="E497" s="23" t="s">
        <v>211</v>
      </c>
      <c r="F497" s="44" t="s">
        <v>1135</v>
      </c>
      <c r="G497" s="32" t="s">
        <v>511</v>
      </c>
      <c r="H497" s="36">
        <v>84</v>
      </c>
      <c r="I497" s="23" t="s">
        <v>498</v>
      </c>
      <c r="J497" s="23" t="s">
        <v>573</v>
      </c>
      <c r="K497" s="23" t="s">
        <v>574</v>
      </c>
      <c r="L497" s="23" t="s">
        <v>929</v>
      </c>
      <c r="M497" s="23"/>
    </row>
  </sheetData>
  <autoFilter ref="D1:M497" xr:uid="{1D73F062-557C-4707-AA04-0DD029F0FEF8}">
    <sortState xmlns:xlrd2="http://schemas.microsoft.com/office/spreadsheetml/2017/richdata2" ref="D2:M497">
      <sortCondition ref="D1:D497"/>
    </sortState>
  </autoFilter>
  <phoneticPr fontId="1" type="noConversion"/>
  <dataValidations count="7">
    <dataValidation type="list" allowBlank="1" showInputMessage="1" showErrorMessage="1" sqref="D152" xr:uid="{614972FC-329A-4FF5-A95C-36196A73A4F5}">
      <formula1>$A$94:$A$96</formula1>
    </dataValidation>
    <dataValidation type="list" allowBlank="1" showInputMessage="1" showErrorMessage="1" sqref="D481:D483" xr:uid="{1BFDC087-E984-405C-8E14-B1B43F004FD2}">
      <formula1>$A$77:$A$79</formula1>
    </dataValidation>
    <dataValidation type="list" allowBlank="1" showInputMessage="1" showErrorMessage="1" sqref="E448 E152" xr:uid="{9D914DB6-16EE-4336-98F4-81E92FDB8DEA}">
      <formula1>$B$85:$B$87</formula1>
    </dataValidation>
    <dataValidation type="list" allowBlank="1" showInputMessage="1" showErrorMessage="1" sqref="D448" xr:uid="{C1977FE4-93AB-421A-A049-2AA77AAB3FE8}">
      <formula1>$A$85:$A$87</formula1>
    </dataValidation>
    <dataValidation type="list" allowBlank="1" showInputMessage="1" showErrorMessage="1" sqref="D375:D422" xr:uid="{836AAE9C-91A1-47E3-8F08-8289395256E8}">
      <formula1>$A$76:$A$76</formula1>
    </dataValidation>
    <dataValidation type="list" allowBlank="1" showInputMessage="1" showErrorMessage="1" sqref="F375:F422" xr:uid="{3ADCC3FE-BAA4-4345-9C65-F2761D38392B}">
      <formula1>$C$77:$C$77</formula1>
    </dataValidation>
    <dataValidation type="list" allowBlank="1" showInputMessage="1" showErrorMessage="1" sqref="D109:D151 D153:D374" xr:uid="{45C3FEB0-BE33-4341-878B-DAD37735F4BD}">
      <formula1>$A$91:$A$93</formula1>
    </dataValidation>
  </dataValidation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s k 4 q W Z 1 b Z U 2 l A A A A 9 g A A A B I A H A B D b 2 5 m a W c v U G F j a 2 F n Z S 5 4 b W w g o h g A K K A U A A A A A A A A A A A A A A A A A A A A A A A A A A A A h Y 8 x D o I w G I W v Q r r T l m o M I T 9 l c F Q S o 4 l x b W q F B m g N F M v d H D y S V x C j q J v j + 9 4 3 v H e / 3 i A b m j q 4 q L b T 1 q Q o w h Q F y k h 7 1 K Z I U e 9 O Y Y w y D h s h K 1 G o Y J R N l w z d M U W l c + e E E O 8 9 9 j N s 2 4 I w S i N y y N c 7 W a p G o I + s / 8 u h N p 0 T R i r E Y f 8 a w x m O 2 B w v W I w p k A l C r s 1 X Y O P e Z / s D Y d n X r m 8 V r 2 y 4 2 g K Z I p D 3 B / 4 A U E s D B B Q A A g A I A L J O K 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y T i p Z K I p H u A 4 A A A A R A A A A E w A c A E Z v c m 1 1 b G F z L 1 N l Y 3 R p b 2 4 x L m 0 g o h g A K K A U A A A A A A A A A A A A A A A A A A A A A A A A A A A A K 0 5 N L s n M z 1 M I h t C G 1 g B Q S w E C L Q A U A A I A C A C y T i p Z n V t l T a U A A A D 2 A A A A E g A A A A A A A A A A A A A A A A A A A A A A Q 2 9 u Z m l n L 1 B h Y 2 t h Z 2 U u e G 1 s U E s B A i 0 A F A A C A A g A s k 4 q W Q / K 6 a u k A A A A 6 Q A A A B M A A A A A A A A A A A A A A A A A 8 Q A A A F t D b 2 5 0 Z W 5 0 X 1 R 5 c G V z X S 5 4 b W x Q S w E C L Q A U A A I A C A C y T i p 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1 + z A m C u r F k q a v D w u 9 n L a b w A A A A A C A A A A A A A D Z g A A w A A A A B A A A A B 5 w x Z j K V c m n k b q h 5 u k T e I J A A A A A A S A A A C g A A A A E A A A A C Q 7 4 1 C w k a j N R L R I A d b H l D B Q A A A A D H 9 0 E 5 v M o G J P p F + s z 4 i 0 k h S k W 9 5 d j g r S P 2 H j p r g N p I 3 6 b f x 9 i m b F o n V N V / O h v B e 4 2 V y 4 E 8 + T e W l 7 / y t u j u Z I H + k r 6 Y V l l z l o Z v n y u g W H Q b 0 U A A A A J v F Q B G 7 k J Z v 7 N T c z n b N 1 C 4 2 N N h c = < / D a t a M a s h u p > 
</file>

<file path=customXml/itemProps1.xml><?xml version="1.0" encoding="utf-8"?>
<ds:datastoreItem xmlns:ds="http://schemas.openxmlformats.org/officeDocument/2006/customXml" ds:itemID="{CBFBA9F4-9FF1-43F8-8A4A-F0EF5B0D90A9}">
  <ds:schemaRefs>
    <ds:schemaRef ds:uri="http://schemas.microsoft.com/DataMashup"/>
  </ds:schemaRefs>
</ds:datastoreItem>
</file>

<file path=docMetadata/LabelInfo.xml><?xml version="1.0" encoding="utf-8"?>
<clbl:labelList xmlns:clbl="http://schemas.microsoft.com/office/2020/mipLabelMetadata">
  <clbl:label id="{2c1357aa-0960-4b6d-b918-e2668fbe3cee}" enabled="1" method="Privileged" siteId="{a291953b-a95f-4c1e-8127-00ffdb5b7f6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1</vt:i4>
      </vt:variant>
    </vt:vector>
  </HeadingPairs>
  <TitlesOfParts>
    <vt:vector size="4" baseType="lpstr">
      <vt:lpstr>직무별SkillSet</vt:lpstr>
      <vt:lpstr>Self Review</vt:lpstr>
      <vt:lpstr>교육DB</vt:lpstr>
      <vt:lpstr>교육DB!Print_Area</vt:lpstr>
    </vt:vector>
  </TitlesOfParts>
  <Company>SKI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권혁준(HYUKJUN KWON)/인력2/SKI</dc:creator>
  <cp:lastModifiedBy>권혁준(HYUKJUN KWON)/인력2/SKI</cp:lastModifiedBy>
  <dcterms:created xsi:type="dcterms:W3CDTF">2024-09-10T00:23:53Z</dcterms:created>
  <dcterms:modified xsi:type="dcterms:W3CDTF">2024-10-02T00:25:50Z</dcterms:modified>
</cp:coreProperties>
</file>