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10443\Dropbox (BI Norwegian Business School)\# Data-Driven Management Accounting\Course Material\3. Performance Measurement and Visualization\Case Studies\"/>
    </mc:Choice>
  </mc:AlternateContent>
  <xr:revisionPtr revIDLastSave="0" documentId="8_{2168D29F-1F6B-4373-B52D-D4B35B994533}" xr6:coauthVersionLast="47" xr6:coauthVersionMax="47" xr10:uidLastSave="{00000000-0000-0000-0000-000000000000}"/>
  <bookViews>
    <workbookView xWindow="-120" yWindow="-120" windowWidth="29040" windowHeight="15840" xr2:uid="{2B838E63-32DE-4C5D-8948-F7E9484D0EE5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19" i="1"/>
  <c r="E7" i="1"/>
  <c r="E4" i="1"/>
  <c r="E16" i="1"/>
  <c r="E28" i="1"/>
  <c r="E5" i="1"/>
  <c r="E29" i="1"/>
  <c r="E17" i="1"/>
  <c r="E3" i="1"/>
  <c r="E27" i="1"/>
  <c r="E15" i="1"/>
  <c r="E14" i="1"/>
  <c r="E9" i="1"/>
  <c r="E21" i="1"/>
  <c r="E33" i="1"/>
  <c r="E30" i="1"/>
  <c r="E18" i="1"/>
  <c r="E6" i="1"/>
  <c r="E2" i="1"/>
  <c r="E26" i="1"/>
</calcChain>
</file>

<file path=xl/sharedStrings.xml><?xml version="1.0" encoding="utf-8"?>
<sst xmlns="http://schemas.openxmlformats.org/spreadsheetml/2006/main" count="114" uniqueCount="26">
  <si>
    <t>Perspective</t>
  </si>
  <si>
    <t>Strategy Pursued</t>
  </si>
  <si>
    <t>Measure</t>
  </si>
  <si>
    <t>Target Performance</t>
  </si>
  <si>
    <t>Actual Performance</t>
  </si>
  <si>
    <t>Quarter</t>
  </si>
  <si>
    <t>Financial</t>
  </si>
  <si>
    <t>Increase revenue</t>
  </si>
  <si>
    <t>Revenue Growth</t>
  </si>
  <si>
    <t>Order Growth</t>
  </si>
  <si>
    <t>Average Order Value Growth</t>
  </si>
  <si>
    <t>Number of Items Sold</t>
  </si>
  <si>
    <t>Customer</t>
  </si>
  <si>
    <t>Acquire and retain customers</t>
  </si>
  <si>
    <t>Customer Lifetime Value</t>
  </si>
  <si>
    <t>Abandoned Card Rate</t>
  </si>
  <si>
    <t>Lead to Customer Ratio</t>
  </si>
  <si>
    <t>Internal Process</t>
  </si>
  <si>
    <t>Achieve timely delivery of product at a reasonable cost</t>
  </si>
  <si>
    <t>Shipping cost relative to total revenue</t>
  </si>
  <si>
    <t>Package Delays</t>
  </si>
  <si>
    <t>Product Return Rate</t>
  </si>
  <si>
    <t>Learning and Growth</t>
  </si>
  <si>
    <t>Learn how to create a customer-focused culture</t>
  </si>
  <si>
    <t>Maximize Loyality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</si>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</sst>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C9C-ADBB-4C81-9151-91551E68FB9B}">
  <dimension ref="A1:F37"/>
  <sheetViews>
    <sheetView tabSelected="1" workbookViewId="0">
      <selection activeCell="A12" sqref="A12"/>
    </sheetView>
  </sheetViews>
  <sheetFormatPr defaultRowHeight="15"/>
  <cols>
    <col min="1" max="1" width="25.42578125" customWidth="1"/>
    <col min="2" max="2" width="50.7109375" customWidth="1"/>
    <col min="3" max="3" width="37.7109375" customWidth="1"/>
    <col min="4" max="4" width="19.5703125" customWidth="1"/>
    <col min="5" max="5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0.25</v>
      </c>
      <c r="E2" s="1">
        <f>(13496.19/9876)-1</f>
        <v>0.3665643985419198</v>
      </c>
      <c r="F2">
        <v>1</v>
      </c>
    </row>
    <row r="3" spans="1:6">
      <c r="A3" t="s">
        <v>6</v>
      </c>
      <c r="B3" t="s">
        <v>7</v>
      </c>
      <c r="C3" t="s">
        <v>9</v>
      </c>
      <c r="D3" s="1">
        <v>0.15</v>
      </c>
      <c r="E3" s="1">
        <f>(459/386-1)</f>
        <v>0.18911917098445596</v>
      </c>
      <c r="F3">
        <v>1</v>
      </c>
    </row>
    <row r="4" spans="1:6">
      <c r="A4" t="s">
        <v>6</v>
      </c>
      <c r="B4" t="s">
        <v>7</v>
      </c>
      <c r="C4" t="s">
        <v>10</v>
      </c>
      <c r="D4" s="1">
        <v>0.03</v>
      </c>
      <c r="E4" s="1">
        <f>(31.53/30.01-1)</f>
        <v>5.0649783405531501E-2</v>
      </c>
      <c r="F4">
        <v>1</v>
      </c>
    </row>
    <row r="5" spans="1:6">
      <c r="A5" t="s">
        <v>6</v>
      </c>
      <c r="B5" t="s">
        <v>7</v>
      </c>
      <c r="C5" t="s">
        <v>11</v>
      </c>
      <c r="D5" s="1">
        <v>0.15</v>
      </c>
      <c r="E5" s="1">
        <f>(1406/1095-1)</f>
        <v>0.28401826484018255</v>
      </c>
      <c r="F5">
        <v>1</v>
      </c>
    </row>
    <row r="6" spans="1:6">
      <c r="A6" t="s">
        <v>12</v>
      </c>
      <c r="B6" t="s">
        <v>13</v>
      </c>
      <c r="C6" t="s">
        <v>14</v>
      </c>
      <c r="D6" s="2">
        <v>300</v>
      </c>
      <c r="E6">
        <f>31.53*1.07*5</f>
        <v>168.68550000000002</v>
      </c>
      <c r="F6">
        <v>1</v>
      </c>
    </row>
    <row r="7" spans="1:6">
      <c r="A7" t="s">
        <v>12</v>
      </c>
      <c r="B7" t="s">
        <v>13</v>
      </c>
      <c r="C7" t="s">
        <v>15</v>
      </c>
      <c r="D7" s="2">
        <v>4</v>
      </c>
      <c r="E7" s="2">
        <f>(1085+754+861)/(187+132+140)</f>
        <v>5.882352941176471</v>
      </c>
      <c r="F7">
        <v>1</v>
      </c>
    </row>
    <row r="8" spans="1:6">
      <c r="A8" t="s">
        <v>12</v>
      </c>
      <c r="B8" t="s">
        <v>13</v>
      </c>
      <c r="C8" t="s">
        <v>16</v>
      </c>
      <c r="D8" s="1">
        <v>0.01</v>
      </c>
      <c r="E8" s="1">
        <v>8.9999999999999993E-3</v>
      </c>
      <c r="F8">
        <v>1</v>
      </c>
    </row>
    <row r="9" spans="1:6">
      <c r="A9" t="s">
        <v>17</v>
      </c>
      <c r="B9" t="s">
        <v>18</v>
      </c>
      <c r="C9" t="s">
        <v>19</v>
      </c>
      <c r="D9" s="1">
        <v>0.05</v>
      </c>
      <c r="E9" s="1">
        <f>2/31</f>
        <v>6.4516129032258063E-2</v>
      </c>
      <c r="F9">
        <v>1</v>
      </c>
    </row>
    <row r="10" spans="1:6">
      <c r="A10" t="s">
        <v>17</v>
      </c>
      <c r="B10" t="s">
        <v>18</v>
      </c>
      <c r="C10" t="s">
        <v>20</v>
      </c>
      <c r="D10" s="2">
        <v>40</v>
      </c>
      <c r="E10" s="2">
        <v>31</v>
      </c>
      <c r="F10">
        <v>1</v>
      </c>
    </row>
    <row r="11" spans="1:6">
      <c r="A11" t="s">
        <v>17</v>
      </c>
      <c r="B11" t="s">
        <v>18</v>
      </c>
      <c r="C11" t="s">
        <v>21</v>
      </c>
      <c r="D11" s="1">
        <v>0.1</v>
      </c>
      <c r="E11" s="1">
        <v>0.05</v>
      </c>
      <c r="F11">
        <v>1</v>
      </c>
    </row>
    <row r="12" spans="1:6">
      <c r="A12" t="s">
        <v>22</v>
      </c>
      <c r="B12" t="s">
        <v>23</v>
      </c>
      <c r="C12" t="s">
        <v>24</v>
      </c>
      <c r="D12" s="1">
        <v>0.7</v>
      </c>
      <c r="E12" s="1">
        <v>0.6</v>
      </c>
      <c r="F12">
        <v>1</v>
      </c>
    </row>
    <row r="13" spans="1:6">
      <c r="A13" t="s">
        <v>22</v>
      </c>
      <c r="B13" t="s">
        <v>23</v>
      </c>
      <c r="C13" t="s">
        <v>25</v>
      </c>
      <c r="D13" s="2">
        <v>8</v>
      </c>
      <c r="E13" s="2">
        <v>8</v>
      </c>
      <c r="F13">
        <v>1</v>
      </c>
    </row>
    <row r="14" spans="1:6">
      <c r="A14" t="s">
        <v>6</v>
      </c>
      <c r="B14" t="s">
        <v>7</v>
      </c>
      <c r="C14" t="s">
        <v>8</v>
      </c>
      <c r="D14" s="1">
        <v>0.2</v>
      </c>
      <c r="E14" s="1">
        <f>(12104.73/13496.19)-1</f>
        <v>-0.10310020828100386</v>
      </c>
      <c r="F14">
        <v>2</v>
      </c>
    </row>
    <row r="15" spans="1:6">
      <c r="A15" t="s">
        <v>6</v>
      </c>
      <c r="B15" t="s">
        <v>7</v>
      </c>
      <c r="C15" t="s">
        <v>9</v>
      </c>
      <c r="D15" s="1">
        <v>0.1</v>
      </c>
      <c r="E15" s="1">
        <f>(340/459-1)</f>
        <v>-0.2592592592592593</v>
      </c>
      <c r="F15">
        <v>2</v>
      </c>
    </row>
    <row r="16" spans="1:6">
      <c r="A16" t="s">
        <v>6</v>
      </c>
      <c r="B16" t="s">
        <v>7</v>
      </c>
      <c r="C16" t="s">
        <v>10</v>
      </c>
      <c r="D16" s="1">
        <v>0.03</v>
      </c>
      <c r="E16" s="1">
        <f>(33.45/31.53-1)</f>
        <v>6.0894386298763203E-2</v>
      </c>
      <c r="F16">
        <v>2</v>
      </c>
    </row>
    <row r="17" spans="1:6">
      <c r="A17" t="s">
        <v>6</v>
      </c>
      <c r="B17" t="s">
        <v>7</v>
      </c>
      <c r="C17" t="s">
        <v>11</v>
      </c>
      <c r="D17" s="1">
        <v>0.15</v>
      </c>
      <c r="E17" s="1">
        <f>(968/1406-1)</f>
        <v>-0.31152204836415365</v>
      </c>
      <c r="F17">
        <v>2</v>
      </c>
    </row>
    <row r="18" spans="1:6">
      <c r="A18" t="s">
        <v>12</v>
      </c>
      <c r="B18" t="s">
        <v>13</v>
      </c>
      <c r="C18" t="s">
        <v>14</v>
      </c>
      <c r="D18">
        <v>300</v>
      </c>
      <c r="E18">
        <f>33.45*1.01*5</f>
        <v>168.92250000000001</v>
      </c>
      <c r="F18">
        <v>2</v>
      </c>
    </row>
    <row r="19" spans="1:6">
      <c r="A19" t="s">
        <v>12</v>
      </c>
      <c r="B19" t="s">
        <v>13</v>
      </c>
      <c r="C19" t="s">
        <v>15</v>
      </c>
      <c r="D19" s="2">
        <v>4</v>
      </c>
      <c r="E19">
        <f>(423+484+868)/(67+112+161)</f>
        <v>5.2205882352941178</v>
      </c>
      <c r="F19">
        <v>2</v>
      </c>
    </row>
    <row r="20" spans="1:6">
      <c r="A20" t="s">
        <v>12</v>
      </c>
      <c r="B20" t="s">
        <v>13</v>
      </c>
      <c r="C20" t="s">
        <v>16</v>
      </c>
      <c r="D20" s="1">
        <v>0.02</v>
      </c>
      <c r="E20" s="1">
        <v>1.4E-2</v>
      </c>
      <c r="F20">
        <v>2</v>
      </c>
    </row>
    <row r="21" spans="1:6">
      <c r="A21" t="s">
        <v>17</v>
      </c>
      <c r="B21" t="s">
        <v>18</v>
      </c>
      <c r="C21" t="s">
        <v>19</v>
      </c>
      <c r="D21" s="1">
        <v>0.05</v>
      </c>
      <c r="E21" s="1">
        <f>2/34</f>
        <v>5.8823529411764705E-2</v>
      </c>
      <c r="F21">
        <v>2</v>
      </c>
    </row>
    <row r="22" spans="1:6">
      <c r="A22" t="s">
        <v>17</v>
      </c>
      <c r="B22" t="s">
        <v>18</v>
      </c>
      <c r="C22" t="s">
        <v>20</v>
      </c>
      <c r="D22" s="2">
        <v>40</v>
      </c>
      <c r="E22" s="2">
        <v>22</v>
      </c>
      <c r="F22">
        <v>2</v>
      </c>
    </row>
    <row r="23" spans="1:6">
      <c r="A23" t="s">
        <v>17</v>
      </c>
      <c r="B23" t="s">
        <v>18</v>
      </c>
      <c r="C23" t="s">
        <v>21</v>
      </c>
      <c r="D23" s="1">
        <v>0.1</v>
      </c>
      <c r="E23" s="1">
        <v>0.06</v>
      </c>
      <c r="F23">
        <v>2</v>
      </c>
    </row>
    <row r="24" spans="1:6">
      <c r="A24" t="s">
        <v>22</v>
      </c>
      <c r="B24" t="s">
        <v>23</v>
      </c>
      <c r="C24" t="s">
        <v>24</v>
      </c>
      <c r="D24" s="1">
        <v>0.7</v>
      </c>
      <c r="E24" s="1">
        <v>0.5</v>
      </c>
      <c r="F24">
        <v>2</v>
      </c>
    </row>
    <row r="25" spans="1:6">
      <c r="A25" t="s">
        <v>22</v>
      </c>
      <c r="B25" t="s">
        <v>23</v>
      </c>
      <c r="C25" t="s">
        <v>25</v>
      </c>
      <c r="D25" s="2">
        <v>8</v>
      </c>
      <c r="E25" s="2">
        <v>8.1</v>
      </c>
      <c r="F25">
        <v>2</v>
      </c>
    </row>
    <row r="26" spans="1:6">
      <c r="A26" t="s">
        <v>6</v>
      </c>
      <c r="B26" t="s">
        <v>7</v>
      </c>
      <c r="C26" t="s">
        <v>8</v>
      </c>
      <c r="D26" s="1">
        <v>0.2</v>
      </c>
      <c r="E26" s="1">
        <f>(15052.36/12104.73)-1</f>
        <v>0.24351059461879787</v>
      </c>
      <c r="F26">
        <v>3</v>
      </c>
    </row>
    <row r="27" spans="1:6">
      <c r="A27" t="s">
        <v>6</v>
      </c>
      <c r="B27" t="s">
        <v>7</v>
      </c>
      <c r="C27" t="s">
        <v>9</v>
      </c>
      <c r="D27" s="1">
        <v>0.1</v>
      </c>
      <c r="E27" s="1">
        <f>(341/340-1)</f>
        <v>2.9411764705882248E-3</v>
      </c>
      <c r="F27">
        <v>3</v>
      </c>
    </row>
    <row r="28" spans="1:6">
      <c r="A28" t="s">
        <v>6</v>
      </c>
      <c r="B28" t="s">
        <v>7</v>
      </c>
      <c r="C28" t="s">
        <v>10</v>
      </c>
      <c r="D28" s="1">
        <v>0.1</v>
      </c>
      <c r="E28" s="1">
        <f>(42.94/33.45-1)</f>
        <v>0.28370702541106119</v>
      </c>
      <c r="F28">
        <v>3</v>
      </c>
    </row>
    <row r="29" spans="1:6">
      <c r="A29" t="s">
        <v>6</v>
      </c>
      <c r="B29" t="s">
        <v>7</v>
      </c>
      <c r="C29" t="s">
        <v>11</v>
      </c>
      <c r="D29" s="1">
        <v>0.15</v>
      </c>
      <c r="E29" s="1">
        <f>(785/968-1)</f>
        <v>-0.18904958677685946</v>
      </c>
      <c r="F29">
        <v>3</v>
      </c>
    </row>
    <row r="30" spans="1:6">
      <c r="A30" t="s">
        <v>12</v>
      </c>
      <c r="B30" t="s">
        <v>13</v>
      </c>
      <c r="C30" t="s">
        <v>14</v>
      </c>
      <c r="D30">
        <v>300</v>
      </c>
      <c r="E30">
        <f>42.94*1.02*5</f>
        <v>218.994</v>
      </c>
      <c r="F30">
        <v>3</v>
      </c>
    </row>
    <row r="31" spans="1:6">
      <c r="A31" t="s">
        <v>12</v>
      </c>
      <c r="B31" t="s">
        <v>13</v>
      </c>
      <c r="C31" t="s">
        <v>15</v>
      </c>
      <c r="D31" s="2">
        <v>4</v>
      </c>
      <c r="E31">
        <f>(795+510+312)/(144+114+83)</f>
        <v>4.741935483870968</v>
      </c>
      <c r="F31">
        <v>3</v>
      </c>
    </row>
    <row r="32" spans="1:6">
      <c r="A32" t="s">
        <v>12</v>
      </c>
      <c r="B32" t="s">
        <v>13</v>
      </c>
      <c r="C32" t="s">
        <v>16</v>
      </c>
      <c r="D32" s="1">
        <v>2.5000000000000001E-2</v>
      </c>
      <c r="E32" s="1">
        <f>0.012</f>
        <v>1.2E-2</v>
      </c>
      <c r="F32">
        <v>3</v>
      </c>
    </row>
    <row r="33" spans="1:6">
      <c r="A33" t="s">
        <v>17</v>
      </c>
      <c r="B33" t="s">
        <v>18</v>
      </c>
      <c r="C33" t="s">
        <v>19</v>
      </c>
      <c r="D33" s="1">
        <v>0.05</v>
      </c>
      <c r="E33" s="1">
        <f>2/43</f>
        <v>4.6511627906976744E-2</v>
      </c>
      <c r="F33">
        <v>3</v>
      </c>
    </row>
    <row r="34" spans="1:6">
      <c r="A34" t="s">
        <v>17</v>
      </c>
      <c r="B34" t="s">
        <v>18</v>
      </c>
      <c r="C34" t="s">
        <v>20</v>
      </c>
      <c r="D34" s="2">
        <v>30</v>
      </c>
      <c r="E34" s="2">
        <v>11</v>
      </c>
      <c r="F34">
        <v>3</v>
      </c>
    </row>
    <row r="35" spans="1:6">
      <c r="A35" t="s">
        <v>17</v>
      </c>
      <c r="B35" t="s">
        <v>18</v>
      </c>
      <c r="C35" t="s">
        <v>21</v>
      </c>
      <c r="D35" s="1">
        <v>0.1</v>
      </c>
      <c r="E35" s="1">
        <v>0.04</v>
      </c>
      <c r="F35">
        <v>3</v>
      </c>
    </row>
    <row r="36" spans="1:6">
      <c r="A36" t="s">
        <v>22</v>
      </c>
      <c r="B36" t="s">
        <v>23</v>
      </c>
      <c r="C36" t="s">
        <v>24</v>
      </c>
      <c r="D36" s="1">
        <v>0.7</v>
      </c>
      <c r="E36" s="1">
        <v>0.7</v>
      </c>
      <c r="F36">
        <v>3</v>
      </c>
    </row>
    <row r="37" spans="1:6">
      <c r="A37" t="s">
        <v>22</v>
      </c>
      <c r="B37" t="s">
        <v>23</v>
      </c>
      <c r="C37" t="s">
        <v>25</v>
      </c>
      <c r="D37" s="2">
        <v>8</v>
      </c>
      <c r="E37" s="2">
        <v>8.3000000000000007</v>
      </c>
      <c r="F37">
        <v>3</v>
      </c>
    </row>
  </sheetData>
  <autoFilter ref="A1:G1" xr:uid="{36770C9C-ADBB-4C81-9151-91551E68F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Plietzsch, Elisabeth</dc:creator>
  <cp:keywords/>
  <dc:description/>
  <cp:lastModifiedBy>Plietzsch, Elisabeth</cp:lastModifiedBy>
  <cp:revision/>
  <dcterms:created xsi:type="dcterms:W3CDTF">2022-01-25T13:28:25Z</dcterms:created>
  <dcterms:modified xsi:type="dcterms:W3CDTF">2023-06-04T09:17:33Z</dcterms:modified>
  <cp:category/>
  <cp:contentStatus/>
</cp:coreProperties>
</file>