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" i="1"/>
  <c r="J5"/>
  <c r="J4"/>
  <c r="J3"/>
  <c r="J2"/>
  <c r="I6"/>
  <c r="I5"/>
  <c r="I4"/>
  <c r="I3"/>
  <c r="I2"/>
  <c r="D2"/>
  <c r="D3"/>
  <c r="D4"/>
  <c r="D5"/>
  <c r="D6"/>
  <c r="D7"/>
  <c r="D8"/>
  <c r="D9"/>
  <c r="H57"/>
  <c r="K59"/>
  <c r="K61"/>
  <c r="C12"/>
  <c r="F22"/>
  <c r="A13"/>
  <c r="H3"/>
  <c r="H4"/>
  <c r="H5"/>
  <c r="H6"/>
  <c r="H2"/>
  <c r="C23"/>
  <c r="C7"/>
  <c r="C9" l="1"/>
  <c r="C5"/>
  <c r="C21"/>
  <c r="C2"/>
  <c r="C8"/>
  <c r="C6"/>
  <c r="C4"/>
  <c r="C22"/>
  <c r="C3"/>
  <c r="C11" l="1"/>
</calcChain>
</file>

<file path=xl/sharedStrings.xml><?xml version="1.0" encoding="utf-8"?>
<sst xmlns="http://schemas.openxmlformats.org/spreadsheetml/2006/main" count="45" uniqueCount="43">
  <si>
    <t>Temperature Probe</t>
  </si>
  <si>
    <t>Turkey Frills</t>
  </si>
  <si>
    <t>Oven Replacement Bulb</t>
  </si>
  <si>
    <t>Item</t>
  </si>
  <si>
    <t>Min</t>
  </si>
  <si>
    <t>Max</t>
  </si>
  <si>
    <t>Timer</t>
  </si>
  <si>
    <t>Cookbook</t>
  </si>
  <si>
    <t>Scott's Special Stuffing</t>
  </si>
  <si>
    <t>Exquisite Stuffing</t>
  </si>
  <si>
    <t>Repurposed Stuffing</t>
  </si>
  <si>
    <t>Turkeys</t>
  </si>
  <si>
    <t>Marinade (Cheap)</t>
  </si>
  <si>
    <t>Marinade (Medium)</t>
  </si>
  <si>
    <t>Marinade (Expensive)</t>
  </si>
  <si>
    <t>Green (Organic)</t>
  </si>
  <si>
    <t>Tan (Crap Turkey)</t>
  </si>
  <si>
    <t>Red (General)</t>
  </si>
  <si>
    <t>Brown (Free Range)</t>
  </si>
  <si>
    <t>Blue (Pastured)</t>
  </si>
  <si>
    <t>Scale</t>
  </si>
  <si>
    <t>Price Per Pound</t>
  </si>
  <si>
    <t>Min Weight</t>
  </si>
  <si>
    <t>Max Weight</t>
  </si>
  <si>
    <t>Total Money</t>
  </si>
  <si>
    <t>Price per Scale</t>
  </si>
  <si>
    <t>Price</t>
  </si>
  <si>
    <t>Sum</t>
  </si>
  <si>
    <t>' / 3</t>
  </si>
  <si>
    <t>dry</t>
  </si>
  <si>
    <t>burnt</t>
  </si>
  <si>
    <t>Raw</t>
  </si>
  <si>
    <t>Undercooked</t>
  </si>
  <si>
    <t>Overcooked</t>
  </si>
  <si>
    <t>Cooked</t>
  </si>
  <si>
    <t>Slightly Cooked</t>
  </si>
  <si>
    <t>Mean of Distribution</t>
  </si>
  <si>
    <t>Varience</t>
  </si>
  <si>
    <t>y</t>
  </si>
  <si>
    <t>Distribution</t>
  </si>
  <si>
    <t>Distribution Probability</t>
  </si>
  <si>
    <t>Std Deviation</t>
  </si>
  <si>
    <t>Improvement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</si>
</sst>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0" fillId="0" borderId="0" xfId="0" applyNumberFormat="1"/>
    <xf numFmtId="8" fontId="0" fillId="0" borderId="0" xfId="0" applyNumberFormat="1" applyFont="1"/>
    <xf numFmtId="0" fontId="0" fillId="0" borderId="0" xfId="0" quotePrefix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400503062117227"/>
                  <c:y val="0.12776027996500439"/>
                </c:manualLayout>
              </c:layout>
              <c:numFmt formatCode="General" sourceLinked="0"/>
            </c:trendlineLbl>
          </c:trendline>
          <c:yVal>
            <c:numRef>
              <c:f>Sheet1!$F$49:$F$54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85000</c:v>
                </c:pt>
                <c:pt idx="4">
                  <c:v>150000</c:v>
                </c:pt>
                <c:pt idx="5">
                  <c:v>250000</c:v>
                </c:pt>
              </c:numCache>
            </c:numRef>
          </c:yVal>
        </c:ser>
        <c:axId val="89553920"/>
        <c:axId val="81769216"/>
      </c:scatterChart>
      <c:valAx>
        <c:axId val="89553920"/>
        <c:scaling>
          <c:orientation val="minMax"/>
        </c:scaling>
        <c:axPos val="b"/>
        <c:tickLblPos val="nextTo"/>
        <c:crossAx val="81769216"/>
        <c:crosses val="autoZero"/>
        <c:crossBetween val="midCat"/>
      </c:valAx>
      <c:valAx>
        <c:axId val="81769216"/>
        <c:scaling>
          <c:orientation val="minMax"/>
        </c:scaling>
        <c:axPos val="l"/>
        <c:majorGridlines/>
        <c:numFmt formatCode="General" sourceLinked="1"/>
        <c:tickLblPos val="nextTo"/>
        <c:crossAx val="89553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12489063867034"/>
          <c:y val="0.39313466025080207"/>
          <c:w val="0.24280555555555555"/>
          <c:h val="0.16743438320209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34</xdr:row>
      <xdr:rowOff>180975</xdr:rowOff>
    </xdr:from>
    <xdr:to>
      <xdr:col>14</xdr:col>
      <xdr:colOff>542925</xdr:colOff>
      <xdr:row>49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topLeftCell="E1" workbookViewId="0">
      <selection activeCell="J7" sqref="J7"/>
    </sheetView>
  </sheetViews>
  <sheetFormatPr defaultRowHeight="15"/>
  <cols>
    <col min="1" max="1" width="22.7109375" bestFit="1" customWidth="1"/>
    <col min="4" max="4" width="13.28515625" bestFit="1" customWidth="1"/>
    <col min="5" max="5" width="5.85546875" customWidth="1"/>
    <col min="6" max="6" width="22.42578125" customWidth="1"/>
    <col min="7" max="7" width="12.85546875" bestFit="1" customWidth="1"/>
    <col min="8" max="8" width="15.140625" bestFit="1" customWidth="1"/>
    <col min="10" max="10" width="22.140625" bestFit="1" customWidth="1"/>
    <col min="11" max="11" width="12" bestFit="1" customWidth="1"/>
  </cols>
  <sheetData>
    <row r="1" spans="1:10">
      <c r="A1" s="1" t="s">
        <v>3</v>
      </c>
      <c r="B1" s="1" t="s">
        <v>20</v>
      </c>
      <c r="C1" s="1" t="s">
        <v>26</v>
      </c>
      <c r="D1" s="1" t="s">
        <v>42</v>
      </c>
      <c r="F1" s="1" t="s">
        <v>11</v>
      </c>
      <c r="G1" s="1" t="s">
        <v>20</v>
      </c>
      <c r="H1" s="1" t="s">
        <v>4</v>
      </c>
      <c r="I1" s="1" t="s">
        <v>5</v>
      </c>
      <c r="J1" s="1" t="s">
        <v>42</v>
      </c>
    </row>
    <row r="2" spans="1:10">
      <c r="A2" t="s">
        <v>0</v>
      </c>
      <c r="B2">
        <v>3</v>
      </c>
      <c r="C2" s="2">
        <f t="shared" ref="C2:C9" si="0">ROUND($A$13*B2,0)</f>
        <v>9</v>
      </c>
      <c r="D2" s="5">
        <f t="shared" ref="D2:D8" si="1">0.025*C2</f>
        <v>0.22500000000000001</v>
      </c>
      <c r="F2" t="s">
        <v>19</v>
      </c>
      <c r="G2">
        <v>1.4</v>
      </c>
      <c r="H2" s="2">
        <f>ROUND(G3*$J$10*$J$12,0)</f>
        <v>12</v>
      </c>
      <c r="I2" s="2">
        <f>ROUND(G2*$J$10*$J$14,0)</f>
        <v>31</v>
      </c>
      <c r="J2" s="5">
        <f>0.025*(I2/$I$5)</f>
        <v>4.3055555555555562E-2</v>
      </c>
    </row>
    <row r="3" spans="1:10">
      <c r="A3" t="s">
        <v>1</v>
      </c>
      <c r="B3">
        <v>1</v>
      </c>
      <c r="C3" s="2">
        <f t="shared" si="0"/>
        <v>3</v>
      </c>
      <c r="D3" s="5">
        <f t="shared" si="1"/>
        <v>7.5000000000000011E-2</v>
      </c>
      <c r="F3" t="s">
        <v>15</v>
      </c>
      <c r="G3">
        <v>1.2</v>
      </c>
      <c r="H3" s="2">
        <f>ROUND(G2*$J$10*$J$12,0)</f>
        <v>14</v>
      </c>
      <c r="I3" s="2">
        <f>ROUND(G3*$J$10*$J$14,0)</f>
        <v>26</v>
      </c>
      <c r="J3" s="5">
        <f>0.025*(I3/$I$5)</f>
        <v>3.6111111111111115E-2</v>
      </c>
    </row>
    <row r="4" spans="1:10">
      <c r="A4" t="s">
        <v>2</v>
      </c>
      <c r="B4">
        <v>5</v>
      </c>
      <c r="C4" s="2">
        <f t="shared" si="0"/>
        <v>15</v>
      </c>
      <c r="D4" s="5">
        <f t="shared" si="1"/>
        <v>0.375</v>
      </c>
      <c r="F4" t="s">
        <v>18</v>
      </c>
      <c r="G4">
        <v>1</v>
      </c>
      <c r="H4" s="2">
        <f t="shared" ref="H4:H6" si="2">ROUND(G4*$J$10*$J$12,0)</f>
        <v>10</v>
      </c>
      <c r="I4" s="2">
        <f>ROUND(G4*$J$10*$J$14,0)</f>
        <v>22</v>
      </c>
      <c r="J4" s="5">
        <f>0.025*(I4/$I$5)</f>
        <v>3.0555555555555558E-2</v>
      </c>
    </row>
    <row r="5" spans="1:10">
      <c r="A5" t="s">
        <v>6</v>
      </c>
      <c r="B5">
        <v>2</v>
      </c>
      <c r="C5" s="2">
        <f t="shared" si="0"/>
        <v>6</v>
      </c>
      <c r="D5" s="5">
        <f t="shared" si="1"/>
        <v>0.15000000000000002</v>
      </c>
      <c r="F5" t="s">
        <v>17</v>
      </c>
      <c r="G5">
        <v>0.8</v>
      </c>
      <c r="H5" s="2">
        <f t="shared" si="2"/>
        <v>8</v>
      </c>
      <c r="I5" s="2">
        <f>ROUND(G5*$J$10*$J$14,0)</f>
        <v>18</v>
      </c>
      <c r="J5" s="5">
        <f>0.025*(I5/$I$5)</f>
        <v>2.5000000000000001E-2</v>
      </c>
    </row>
    <row r="6" spans="1:10">
      <c r="A6" t="s">
        <v>7</v>
      </c>
      <c r="B6">
        <v>1</v>
      </c>
      <c r="C6" s="2">
        <f t="shared" si="0"/>
        <v>3</v>
      </c>
      <c r="D6" s="5">
        <f t="shared" si="1"/>
        <v>7.5000000000000011E-2</v>
      </c>
      <c r="F6" t="s">
        <v>16</v>
      </c>
      <c r="G6">
        <v>0.6</v>
      </c>
      <c r="H6" s="2">
        <f t="shared" si="2"/>
        <v>6</v>
      </c>
      <c r="I6" s="2">
        <f>ROUND(G6*$J$10*$J$14,0)</f>
        <v>13</v>
      </c>
      <c r="J6" s="5">
        <f>0.025*(I6/$I$5)</f>
        <v>1.8055555555555557E-2</v>
      </c>
    </row>
    <row r="7" spans="1:10">
      <c r="A7" t="s">
        <v>8</v>
      </c>
      <c r="B7">
        <v>2</v>
      </c>
      <c r="C7" s="2">
        <f t="shared" si="0"/>
        <v>6</v>
      </c>
      <c r="D7" s="5">
        <f t="shared" si="1"/>
        <v>0.15000000000000002</v>
      </c>
    </row>
    <row r="8" spans="1:10">
      <c r="A8" t="s">
        <v>9</v>
      </c>
      <c r="B8">
        <v>1</v>
      </c>
      <c r="C8" s="2">
        <f t="shared" si="0"/>
        <v>3</v>
      </c>
      <c r="D8" s="5">
        <f t="shared" si="1"/>
        <v>7.5000000000000011E-2</v>
      </c>
    </row>
    <row r="9" spans="1:10">
      <c r="A9" t="s">
        <v>10</v>
      </c>
      <c r="B9">
        <v>0.5</v>
      </c>
      <c r="C9" s="2">
        <f t="shared" si="0"/>
        <v>2</v>
      </c>
      <c r="D9" s="5">
        <f>0.025*C9</f>
        <v>0.05</v>
      </c>
      <c r="J9" s="1" t="s">
        <v>21</v>
      </c>
    </row>
    <row r="10" spans="1:10">
      <c r="J10" s="2">
        <v>1</v>
      </c>
    </row>
    <row r="11" spans="1:10">
      <c r="B11" t="s">
        <v>27</v>
      </c>
      <c r="C11" s="2">
        <f>SUM(C2:C9)</f>
        <v>47</v>
      </c>
      <c r="J11" s="1" t="s">
        <v>22</v>
      </c>
    </row>
    <row r="12" spans="1:10">
      <c r="A12" t="s">
        <v>25</v>
      </c>
      <c r="B12" s="4" t="s">
        <v>28</v>
      </c>
      <c r="C12" s="2">
        <f>C11/(COUNT(C2:C9)-3)</f>
        <v>9.4</v>
      </c>
      <c r="J12">
        <v>10</v>
      </c>
    </row>
    <row r="13" spans="1:10">
      <c r="A13" s="2">
        <f>3</f>
        <v>3</v>
      </c>
      <c r="J13" s="1" t="s">
        <v>23</v>
      </c>
    </row>
    <row r="14" spans="1:10">
      <c r="J14">
        <v>22</v>
      </c>
    </row>
    <row r="21" spans="1:6">
      <c r="A21" t="s">
        <v>12</v>
      </c>
      <c r="B21">
        <v>0.5</v>
      </c>
      <c r="C21" s="2">
        <f>ROUND($A$13*B21,0)</f>
        <v>2</v>
      </c>
      <c r="F21" s="1" t="s">
        <v>24</v>
      </c>
    </row>
    <row r="22" spans="1:6">
      <c r="A22" t="s">
        <v>13</v>
      </c>
      <c r="B22">
        <v>2</v>
      </c>
      <c r="C22" s="2">
        <f>ROUND($A$13*B22,0)</f>
        <v>6</v>
      </c>
      <c r="F22" s="3">
        <f>ROUND(I4+C12,0)</f>
        <v>31</v>
      </c>
    </row>
    <row r="23" spans="1:6">
      <c r="A23" t="s">
        <v>14</v>
      </c>
      <c r="B23">
        <v>3.5</v>
      </c>
      <c r="C23" s="2">
        <f>ROUND($A$13*B23,0)</f>
        <v>11</v>
      </c>
    </row>
    <row r="48" spans="6:7">
      <c r="F48">
        <v>0</v>
      </c>
      <c r="G48" t="s">
        <v>31</v>
      </c>
    </row>
    <row r="49" spans="6:11">
      <c r="F49">
        <v>5000</v>
      </c>
      <c r="G49" t="s">
        <v>32</v>
      </c>
    </row>
    <row r="50" spans="6:11">
      <c r="F50">
        <v>10000</v>
      </c>
      <c r="G50" t="s">
        <v>35</v>
      </c>
    </row>
    <row r="51" spans="6:11">
      <c r="F51">
        <v>20000</v>
      </c>
      <c r="G51" t="s">
        <v>34</v>
      </c>
    </row>
    <row r="52" spans="6:11">
      <c r="F52">
        <v>85000</v>
      </c>
      <c r="G52" t="s">
        <v>33</v>
      </c>
    </row>
    <row r="53" spans="6:11">
      <c r="F53">
        <v>150000</v>
      </c>
      <c r="G53" t="s">
        <v>29</v>
      </c>
    </row>
    <row r="54" spans="6:11">
      <c r="F54">
        <v>250000</v>
      </c>
      <c r="G54" t="s">
        <v>30</v>
      </c>
    </row>
    <row r="56" spans="6:11">
      <c r="G56" t="s">
        <v>38</v>
      </c>
      <c r="H56" t="s">
        <v>41</v>
      </c>
      <c r="I56" t="s">
        <v>37</v>
      </c>
      <c r="J56" t="s">
        <v>36</v>
      </c>
    </row>
    <row r="57" spans="6:11">
      <c r="G57">
        <v>100</v>
      </c>
      <c r="H57">
        <f>SQRT(I57)</f>
        <v>31.622776601683793</v>
      </c>
      <c r="I57">
        <v>1000</v>
      </c>
      <c r="J57">
        <v>162</v>
      </c>
    </row>
    <row r="59" spans="6:11">
      <c r="J59" t="s">
        <v>39</v>
      </c>
      <c r="K59">
        <f>EXP(-((G57-J57)^2)/(2*I57))</f>
        <v>0.14631404122463545</v>
      </c>
    </row>
    <row r="61" spans="6:11">
      <c r="J61" t="s">
        <v>40</v>
      </c>
      <c r="K61">
        <f>(1/SQRT(I57)*SQRT(2*PI()))*EXP(-((G57-J57)^2)/(2*I57))</f>
        <v>1.1597808672172976E-2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2013-11-21T04:26:34Z</dcterms:created>
  <dcterms:modified xsi:type="dcterms:W3CDTF">2013-12-01T02:27:44Z</dcterms:modified>
</cp:coreProperties>
</file>