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er\repos\MapFoil\Complex\Grid_conv\"/>
    </mc:Choice>
  </mc:AlternateContent>
  <xr:revisionPtr revIDLastSave="0" documentId="13_ncr:9_{4571681E-4F88-44AC-8430-78B689F3913F}" xr6:coauthVersionLast="47" xr6:coauthVersionMax="47" xr10:uidLastSave="{00000000-0000-0000-0000-000000000000}"/>
  <bookViews>
    <workbookView xWindow="-120" yWindow="-120" windowWidth="38640" windowHeight="21240" xr2:uid="{2CC51BE5-3283-4B12-9C7A-4330DBAA6417}"/>
  </bookViews>
  <sheets>
    <sheet name="riemann_radialconv_growth_2.0_D" sheetId="1" r:id="rId1"/>
  </sheets>
  <calcPr calcId="0"/>
</workbook>
</file>

<file path=xl/calcChain.xml><?xml version="1.0" encoding="utf-8"?>
<calcChain xmlns="http://schemas.openxmlformats.org/spreadsheetml/2006/main">
  <c r="G68" i="1" l="1"/>
  <c r="G69" i="1"/>
  <c r="G70" i="1"/>
  <c r="G71" i="1"/>
  <c r="G72" i="1"/>
  <c r="G73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G66" i="1"/>
  <c r="G67" i="1"/>
  <c r="G74" i="1"/>
  <c r="G75" i="1"/>
  <c r="G76" i="1"/>
  <c r="G77" i="1"/>
  <c r="G78" i="1"/>
  <c r="G79" i="1"/>
  <c r="G80" i="1"/>
  <c r="G81" i="1"/>
  <c r="G82" i="1"/>
  <c r="G83" i="1"/>
  <c r="G84" i="1"/>
  <c r="G85" i="1"/>
  <c r="E68" i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67" i="1"/>
  <c r="AD64" i="1"/>
  <c r="AD63" i="1"/>
  <c r="AD62" i="1"/>
  <c r="AD61" i="1"/>
  <c r="AE61" i="1" s="1"/>
  <c r="AD60" i="1"/>
  <c r="AG60" i="1" s="1"/>
  <c r="AD59" i="1"/>
  <c r="AG59" i="1" s="1"/>
  <c r="AD58" i="1"/>
  <c r="AG58" i="1" s="1"/>
  <c r="AD57" i="1"/>
  <c r="AD56" i="1"/>
  <c r="AD55" i="1"/>
  <c r="AD54" i="1"/>
  <c r="AD53" i="1"/>
  <c r="AG53" i="1" s="1"/>
  <c r="AD52" i="1"/>
  <c r="AD51" i="1"/>
  <c r="AG51" i="1" s="1"/>
  <c r="AD50" i="1"/>
  <c r="AG50" i="1" s="1"/>
  <c r="AD49" i="1"/>
  <c r="AD48" i="1"/>
  <c r="AD47" i="1"/>
  <c r="AG47" i="1" s="1"/>
  <c r="AD65" i="1"/>
  <c r="AG65" i="1" s="1"/>
  <c r="AG64" i="1"/>
  <c r="AG63" i="1"/>
  <c r="AG62" i="1"/>
  <c r="AG61" i="1"/>
  <c r="AG57" i="1"/>
  <c r="AE57" i="1"/>
  <c r="AG56" i="1"/>
  <c r="AE56" i="1"/>
  <c r="AG55" i="1"/>
  <c r="AG54" i="1"/>
  <c r="AE53" i="1"/>
  <c r="AG52" i="1"/>
  <c r="I48" i="1"/>
  <c r="I49" i="1"/>
  <c r="I52" i="1"/>
  <c r="I56" i="1"/>
  <c r="I57" i="1"/>
  <c r="I60" i="1"/>
  <c r="I64" i="1"/>
  <c r="I65" i="1"/>
  <c r="I47" i="1"/>
  <c r="G49" i="1"/>
  <c r="G55" i="1"/>
  <c r="G56" i="1"/>
  <c r="G57" i="1"/>
  <c r="G63" i="1"/>
  <c r="G64" i="1"/>
  <c r="G65" i="1"/>
  <c r="G48" i="1"/>
  <c r="F65" i="1"/>
  <c r="F64" i="1"/>
  <c r="F63" i="1"/>
  <c r="I63" i="1" s="1"/>
  <c r="F62" i="1"/>
  <c r="I62" i="1" s="1"/>
  <c r="F61" i="1"/>
  <c r="G61" i="1" s="1"/>
  <c r="F60" i="1"/>
  <c r="G60" i="1" s="1"/>
  <c r="F59" i="1"/>
  <c r="I59" i="1" s="1"/>
  <c r="F58" i="1"/>
  <c r="I58" i="1" s="1"/>
  <c r="F57" i="1"/>
  <c r="F56" i="1"/>
  <c r="F55" i="1"/>
  <c r="I55" i="1" s="1"/>
  <c r="F54" i="1"/>
  <c r="G54" i="1" s="1"/>
  <c r="F53" i="1"/>
  <c r="G53" i="1" s="1"/>
  <c r="F52" i="1"/>
  <c r="G52" i="1" s="1"/>
  <c r="F51" i="1"/>
  <c r="I51" i="1" s="1"/>
  <c r="F50" i="1"/>
  <c r="G50" i="1" s="1"/>
  <c r="F49" i="1"/>
  <c r="F48" i="1"/>
  <c r="G62" i="1" l="1"/>
  <c r="I54" i="1"/>
  <c r="G59" i="1"/>
  <c r="G51" i="1"/>
  <c r="I61" i="1"/>
  <c r="I53" i="1"/>
  <c r="AE58" i="1"/>
  <c r="G58" i="1"/>
  <c r="I50" i="1"/>
  <c r="AE49" i="1"/>
  <c r="AG48" i="1"/>
  <c r="AE48" i="1"/>
  <c r="AG49" i="1"/>
  <c r="AE52" i="1"/>
  <c r="AE60" i="1"/>
  <c r="AE55" i="1"/>
  <c r="AE63" i="1"/>
  <c r="AE59" i="1"/>
  <c r="AE50" i="1"/>
  <c r="AE64" i="1"/>
  <c r="AE54" i="1"/>
  <c r="AE62" i="1"/>
  <c r="AE51" i="1"/>
  <c r="AE65" i="1"/>
</calcChain>
</file>

<file path=xl/sharedStrings.xml><?xml version="1.0" encoding="utf-8"?>
<sst xmlns="http://schemas.openxmlformats.org/spreadsheetml/2006/main" count="225" uniqueCount="52">
  <si>
    <t>GridPoints</t>
  </si>
  <si>
    <t>RelativeError</t>
  </si>
  <si>
    <t>Result</t>
  </si>
  <si>
    <t>Riemann Numerical</t>
  </si>
  <si>
    <t xml:space="preserve">Riemann Analytic </t>
  </si>
  <si>
    <t>Trapezoidal Analytic</t>
  </si>
  <si>
    <t>Romberg Analytic</t>
  </si>
  <si>
    <t>Trapezoidal Numerical</t>
  </si>
  <si>
    <t>Romberg Numerical</t>
  </si>
  <si>
    <t xml:space="preserve">Romberg Analytic upper r Tests </t>
  </si>
  <si>
    <t>1.0 &lt; r &lt; 2.0</t>
  </si>
  <si>
    <t>1.0 &lt; r &lt; 3.0</t>
  </si>
  <si>
    <t>1.0 &lt; r &lt; 4.0</t>
  </si>
  <si>
    <t>1.0 &lt; r &lt; 5.0</t>
  </si>
  <si>
    <t>1.0 &lt; r &lt; 6.0</t>
  </si>
  <si>
    <t>1.0 &lt; r &lt; 7.0</t>
  </si>
  <si>
    <t>1.0 &lt; r &lt; 8.0</t>
  </si>
  <si>
    <t>1.0 &lt; r &lt; 9.0</t>
  </si>
  <si>
    <t>Distance</t>
  </si>
  <si>
    <t xml:space="preserve">result </t>
  </si>
  <si>
    <t>relative error</t>
  </si>
  <si>
    <t>NA</t>
  </si>
  <si>
    <t>% relative error</t>
  </si>
  <si>
    <t>1.0 &lt; r &lt; 10.0</t>
  </si>
  <si>
    <t>1.0 &lt; r&lt;11.0</t>
  </si>
  <si>
    <t>1.0 &lt; r&lt;12.0</t>
  </si>
  <si>
    <t>1.0 &lt;r&lt;13.0</t>
  </si>
  <si>
    <t>1.0&lt;r&lt;14.0</t>
  </si>
  <si>
    <t>1.0&lt;r&lt;15.0</t>
  </si>
  <si>
    <t>1.0&lt;r&lt;16.0</t>
  </si>
  <si>
    <t>1.0&lt;r&lt;17.0</t>
  </si>
  <si>
    <t>1.0&lt;r&lt;18.0</t>
  </si>
  <si>
    <t>1.0&lt;r&lt;19.0</t>
  </si>
  <si>
    <t>1.0&lt;r&lt;20.0</t>
  </si>
  <si>
    <t>Growth Factor = 2.0 D = 0.1</t>
  </si>
  <si>
    <t xml:space="preserve">line int result </t>
  </si>
  <si>
    <t xml:space="preserve">% true error </t>
  </si>
  <si>
    <t>start here</t>
  </si>
  <si>
    <t>1.0&lt;r&lt;21.0</t>
  </si>
  <si>
    <t>1.0&lt;r&lt;22.0</t>
  </si>
  <si>
    <t>1.0&lt;r&lt;23.0</t>
  </si>
  <si>
    <t>#</t>
  </si>
  <si>
    <t>Gamma,Appellian</t>
  </si>
  <si>
    <t xml:space="preserve">points </t>
  </si>
  <si>
    <t>appellian val</t>
  </si>
  <si>
    <t>D = 0.001</t>
  </si>
  <si>
    <t>Gamma = 0.0</t>
  </si>
  <si>
    <t>Gamma = 2.19</t>
  </si>
  <si>
    <t>Gamma = 4.381</t>
  </si>
  <si>
    <t>Gamma = 6.571</t>
  </si>
  <si>
    <t>Gamma = 8.762</t>
  </si>
  <si>
    <t>Gamma = Gamma_kutta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</si>
</sst>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0"/>
    <numFmt numFmtId="173" formatCode="0.0000000000"/>
    <numFmt numFmtId="175" formatCode="0.000000000000"/>
    <numFmt numFmtId="189" formatCode="0.000000000000E+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68" fontId="0" fillId="0" borderId="0" xfId="0" applyNumberFormat="1"/>
    <xf numFmtId="173" fontId="0" fillId="0" borderId="0" xfId="0" applyNumberFormat="1"/>
    <xf numFmtId="175" fontId="0" fillId="0" borderId="0" xfId="0" applyNumberFormat="1"/>
    <xf numFmtId="189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Convergence for different point amounts with different integration schemes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Riemann Analytic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'riemann_radialconv_growth_2.0_D'!$E$4:$E$7</c:f>
              <c:numCache>
                <c:formatCode>0.00E+00</c:formatCode>
                <c:ptCount val="4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</c:numCache>
            </c:numRef>
          </c:xVal>
          <c:yVal>
            <c:numRef>
              <c:f>'riemann_radialconv_growth_2.0_D'!$F$4:$F$7</c:f>
              <c:numCache>
                <c:formatCode>0.00E+00</c:formatCode>
                <c:ptCount val="4"/>
                <c:pt idx="0">
                  <c:v>19.3918155212946</c:v>
                </c:pt>
                <c:pt idx="1">
                  <c:v>10.6036300081132</c:v>
                </c:pt>
                <c:pt idx="2">
                  <c:v>5.4684772179536303</c:v>
                </c:pt>
                <c:pt idx="3">
                  <c:v>2.7643460796734098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E-44FD-9241-960FAF8711B4}"/>
            </c:ext>
          </c:extLst>
        </c:ser>
        <c:ser>
          <c:idx val="1"/>
          <c:order val="1"/>
          <c:tx>
            <c:v>Trapezoidal Analytic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'riemann_radialconv_growth_2.0_D'!$E$12:$E$15</c:f>
              <c:numCache>
                <c:formatCode>0.00E+00</c:formatCode>
                <c:ptCount val="4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</c:numCache>
            </c:numRef>
          </c:xVal>
          <c:yVal>
            <c:numRef>
              <c:f>'riemann_radialconv_growth_2.0_D'!$F$12:$F$15</c:f>
              <c:numCache>
                <c:formatCode>0.00E+00</c:formatCode>
                <c:ptCount val="4"/>
                <c:pt idx="0">
                  <c:v>7.0634101743012696</c:v>
                </c:pt>
                <c:pt idx="1">
                  <c:v>2.0665605648719798</c:v>
                </c:pt>
                <c:pt idx="2">
                  <c:v>0.54174281842037497</c:v>
                </c:pt>
                <c:pt idx="3">
                  <c:v>0.13716084085480701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E-44FD-9241-960FAF8711B4}"/>
            </c:ext>
          </c:extLst>
        </c:ser>
        <c:ser>
          <c:idx val="2"/>
          <c:order val="2"/>
          <c:tx>
            <c:v>Romberg Analytic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'riemann_radialconv_growth_2.0_D'!$E$19:$E$23</c:f>
              <c:numCache>
                <c:formatCode>0.00E+00</c:formatCode>
                <c:ptCount val="5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</c:numCache>
            </c:numRef>
          </c:xVal>
          <c:yVal>
            <c:numRef>
              <c:f>'riemann_radialconv_growth_2.0_D'!$F$19:$F$23</c:f>
              <c:numCache>
                <c:formatCode>0.00E+00</c:formatCode>
                <c:ptCount val="5"/>
                <c:pt idx="0">
                  <c:v>1.5221569627609699E-2</c:v>
                </c:pt>
                <c:pt idx="1">
                  <c:v>1.27148471402302E-3</c:v>
                </c:pt>
                <c:pt idx="2">
                  <c:v>8.7932137988205902E-5</c:v>
                </c:pt>
                <c:pt idx="3">
                  <c:v>5.6572866380881999E-6</c:v>
                </c:pt>
                <c:pt idx="4">
                  <c:v>3.5626197492792502E-7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E-44FD-9241-960FAF87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99488"/>
        <c:axId val="1766088928"/>
      </c:scatterChart>
      <c:valAx>
        <c:axId val="17660994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Grid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88928"/>
        <c:crosses val="autoZero"/>
        <c:crossBetween val="midCat"/>
      </c:valAx>
      <c:valAx>
        <c:axId val="1766088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Riemann</a:t>
            </a:r>
            <a:r>
              <a:rPr lang="en-US" baseline="0"/>
              <a:t> Analytic vs Numerical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Riemann 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'riemann_radialconv_growth_2.0_D'!$A$4:$A$7</c:f>
              <c:numCache>
                <c:formatCode>0.00E+00</c:formatCode>
                <c:ptCount val="4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</c:numCache>
            </c:numRef>
          </c:xVal>
          <c:yVal>
            <c:numRef>
              <c:f>'riemann_radialconv_growth_2.0_D'!$C$4:$C$7</c:f>
              <c:numCache>
                <c:formatCode>0.00E+00</c:formatCode>
                <c:ptCount val="4"/>
                <c:pt idx="0">
                  <c:v>13345.2921909938</c:v>
                </c:pt>
                <c:pt idx="1">
                  <c:v>11474.2796638456</c:v>
                </c:pt>
                <c:pt idx="2">
                  <c:v>10654.813813394499</c:v>
                </c:pt>
                <c:pt idx="3">
                  <c:v>10272.7444201215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F-42B0-A688-029F13E7DE06}"/>
            </c:ext>
          </c:extLst>
        </c:ser>
        <c:ser>
          <c:idx val="1"/>
          <c:order val="1"/>
          <c:tx>
            <c:v>Riemann Analytic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'riemann_radialconv_growth_2.0_D'!$E$4:$E$7</c:f>
              <c:numCache>
                <c:formatCode>0.00E+00</c:formatCode>
                <c:ptCount val="4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</c:numCache>
            </c:numRef>
          </c:xVal>
          <c:yVal>
            <c:numRef>
              <c:f>'riemann_radialconv_growth_2.0_D'!$G$4:$G$7</c:f>
              <c:numCache>
                <c:formatCode>0.00E+00</c:formatCode>
                <c:ptCount val="4"/>
                <c:pt idx="0">
                  <c:v>12426.198294923201</c:v>
                </c:pt>
                <c:pt idx="1">
                  <c:v>11108.570203654999</c:v>
                </c:pt>
                <c:pt idx="2">
                  <c:v>10501.1005728278</c:v>
                </c:pt>
                <c:pt idx="3">
                  <c:v>10210.8138108202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F-42B0-A688-029F13E7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311696"/>
        <c:axId val="1532327536"/>
      </c:scatterChart>
      <c:valAx>
        <c:axId val="15323116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27536"/>
        <c:crosses val="autoZero"/>
        <c:crossBetween val="midCat"/>
      </c:valAx>
      <c:valAx>
        <c:axId val="1532327536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Trapezoidal</a:t>
            </a:r>
            <a:r>
              <a:rPr lang="en-US" baseline="0"/>
              <a:t> Analytic vs Numerical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Trapezoidal 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'riemann_radialconv_growth_2.0_D'!$A$12:$A$15</c:f>
              <c:numCache>
                <c:formatCode>0.00E+00</c:formatCode>
                <c:ptCount val="4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</c:numCache>
            </c:numRef>
          </c:xVal>
          <c:yVal>
            <c:numRef>
              <c:f>'riemann_radialconv_growth_2.0_D'!$C$12:$C$15</c:f>
              <c:numCache>
                <c:formatCode>0.00E+00</c:formatCode>
                <c:ptCount val="4"/>
                <c:pt idx="0">
                  <c:v>10472.2874772298</c:v>
                </c:pt>
                <c:pt idx="1">
                  <c:v>10066.921498963</c:v>
                </c:pt>
                <c:pt idx="2">
                  <c:v>9964.2364997606492</c:v>
                </c:pt>
                <c:pt idx="3">
                  <c:v>9938.4722993803898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5-4366-8A6E-95F65C21BA7C}"/>
            </c:ext>
          </c:extLst>
        </c:ser>
        <c:ser>
          <c:idx val="1"/>
          <c:order val="1"/>
          <c:tx>
            <c:v>Trapezoidal Analytic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'riemann_radialconv_growth_2.0_D'!$E$12:$E$15</c:f>
              <c:numCache>
                <c:formatCode>0.00E+00</c:formatCode>
                <c:ptCount val="4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</c:numCache>
            </c:numRef>
          </c:xVal>
          <c:yVal>
            <c:numRef>
              <c:f>'riemann_radialconv_growth_2.0_D'!$G$12:$G$15</c:f>
              <c:numCache>
                <c:formatCode>0.00E+00</c:formatCode>
                <c:ptCount val="4"/>
                <c:pt idx="0">
                  <c:v>10213.060264158101</c:v>
                </c:pt>
                <c:pt idx="1">
                  <c:v>10002.001188272399</c:v>
                </c:pt>
                <c:pt idx="2">
                  <c:v>9947.8160651366998</c:v>
                </c:pt>
                <c:pt idx="3">
                  <c:v>9934.1715569750704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366-8A6E-95F65C21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311696"/>
        <c:axId val="1532327536"/>
      </c:scatterChart>
      <c:valAx>
        <c:axId val="15323116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27536"/>
        <c:crosses val="autoZero"/>
        <c:crossBetween val="midCat"/>
      </c:valAx>
      <c:valAx>
        <c:axId val="15323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Romberg</a:t>
            </a:r>
            <a:r>
              <a:rPr lang="en-US" baseline="0"/>
              <a:t> Analytic vs Numerical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Romberg 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'riemann_radialconv_growth_2.0_D'!$A$19:$A$23</c:f>
              <c:numCache>
                <c:formatCode>0.00E+00</c:formatCode>
                <c:ptCount val="5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</c:numCache>
            </c:numRef>
          </c:xVal>
          <c:yVal>
            <c:numRef>
              <c:f>'riemann_radialconv_growth_2.0_D'!$C$19:$C$23</c:f>
              <c:numCache>
                <c:formatCode>0.00E+00</c:formatCode>
                <c:ptCount val="5"/>
                <c:pt idx="0">
                  <c:v>9930.3715368139401</c:v>
                </c:pt>
                <c:pt idx="1">
                  <c:v>9929.8887440589006</c:v>
                </c:pt>
                <c:pt idx="2">
                  <c:v>9929.8759703132291</c:v>
                </c:pt>
                <c:pt idx="3">
                  <c:v>9929.8757275517492</c:v>
                </c:pt>
                <c:pt idx="4">
                  <c:v>9929.8757234228706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8-486A-9ADE-161643996B03}"/>
            </c:ext>
          </c:extLst>
        </c:ser>
        <c:ser>
          <c:idx val="1"/>
          <c:order val="1"/>
          <c:tx>
            <c:v>Romberg Analytic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'riemann_radialconv_growth_2.0_D'!$E$19:$E$23</c:f>
              <c:numCache>
                <c:formatCode>0.00E+00</c:formatCode>
                <c:ptCount val="5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</c:numCache>
            </c:numRef>
          </c:xVal>
          <c:yVal>
            <c:numRef>
              <c:f>'riemann_radialconv_growth_2.0_D'!$G$19:$G$23</c:f>
              <c:numCache>
                <c:formatCode>0.00E+00</c:formatCode>
                <c:ptCount val="5"/>
                <c:pt idx="0">
                  <c:v>9930.1366403144293</c:v>
                </c:pt>
                <c:pt idx="1">
                  <c:v>9929.6281037212702</c:v>
                </c:pt>
                <c:pt idx="2">
                  <c:v>9929.6146562653903</c:v>
                </c:pt>
                <c:pt idx="3">
                  <c:v>9929.6143996398696</c:v>
                </c:pt>
                <c:pt idx="4">
                  <c:v>9929.6143953795709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8-486A-9ADE-16164399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311696"/>
        <c:axId val="1532327536"/>
      </c:scatterChart>
      <c:valAx>
        <c:axId val="15323116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27536"/>
        <c:crosses val="autoZero"/>
        <c:crossBetween val="midCat"/>
      </c:valAx>
      <c:valAx>
        <c:axId val="1532327536"/>
        <c:scaling>
          <c:orientation val="minMax"/>
          <c:max val="993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% Error Effect of increased inclusion of radial component of area integration</a:t>
            </a:r>
            <a:br>
              <a:rPr lang="en-US" baseline="0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Growth Factor = 2.0</a:t>
            </a:r>
            <a:r>
              <a:rPr lang="en-US" baseline="0"/>
              <a:t> 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Radial Points = 500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'riemann_radialconv_growth_2.0_D'!$E$48:$E$65</c:f>
              <c:numCache>
                <c:formatCode>0.00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'riemann_radialconv_growth_2.0_D'!$G$48:$G$65</c:f>
              <c:numCache>
                <c:formatCode>0.000000000000</c:formatCode>
                <c:ptCount val="18"/>
                <c:pt idx="0">
                  <c:v>2.2619625491525257</c:v>
                </c:pt>
                <c:pt idx="1">
                  <c:v>0.36419157415293352</c:v>
                </c:pt>
                <c:pt idx="2">
                  <c:v>9.9477234065194042E-2</c:v>
                </c:pt>
                <c:pt idx="3">
                  <c:v>3.6168247519856395E-2</c:v>
                </c:pt>
                <c:pt idx="4">
                  <c:v>1.5795771812210209E-2</c:v>
                </c:pt>
                <c:pt idx="5">
                  <c:v>7.8455649804281546E-3</c:v>
                </c:pt>
                <c:pt idx="6">
                  <c:v>4.288133314848756E-3</c:v>
                </c:pt>
                <c:pt idx="7">
                  <c:v>2.5241705945540475E-3</c:v>
                </c:pt>
                <c:pt idx="8">
                  <c:v>1.5765008232520533E-3</c:v>
                </c:pt>
                <c:pt idx="9">
                  <c:v>1.0334795044937483E-3</c:v>
                </c:pt>
                <c:pt idx="10">
                  <c:v>7.05381460083638E-4</c:v>
                </c:pt>
                <c:pt idx="11">
                  <c:v>4.981377019993437E-4</c:v>
                </c:pt>
                <c:pt idx="12">
                  <c:v>3.6219299376609904E-4</c:v>
                </c:pt>
                <c:pt idx="13">
                  <c:v>2.7007077033623184E-4</c:v>
                </c:pt>
                <c:pt idx="14">
                  <c:v>2.058538871123297E-4</c:v>
                </c:pt>
                <c:pt idx="15">
                  <c:v>1.5996441655619979E-4</c:v>
                </c:pt>
                <c:pt idx="16">
                  <c:v>1.2644401316750241E-4</c:v>
                </c:pt>
                <c:pt idx="17">
                  <c:v>1.0147566809309449E-4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4-4703-A15B-B48F8077E090}"/>
            </c:ext>
          </c:extLst>
        </c:ser>
        <c:ser>
          <c:idx val="1"/>
          <c:order val="1"/>
          <c:tx>
            <c:v>True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'riemann_radialconv_growth_2.0_D'!$E$47:$E$65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'riemann_radialconv_growth_2.0_D'!$I$47:$I$65</c:f>
              <c:numCache>
                <c:formatCode>General</c:formatCode>
                <c:ptCount val="19"/>
                <c:pt idx="0">
                  <c:v>2.7851260723846512</c:v>
                </c:pt>
                <c:pt idx="1">
                  <c:v>0.53527115632460409</c:v>
                </c:pt>
                <c:pt idx="2">
                  <c:v>0.17170491701183388</c:v>
                </c:pt>
                <c:pt idx="3">
                  <c:v>7.2299604593529562E-2</c:v>
                </c:pt>
                <c:pt idx="4">
                  <c:v>3.6144429880536996E-2</c:v>
                </c:pt>
                <c:pt idx="5">
                  <c:v>2.0351872803714376E-2</c:v>
                </c:pt>
                <c:pt idx="6">
                  <c:v>1.2507289090779129E-2</c:v>
                </c:pt>
                <c:pt idx="7">
                  <c:v>8.2195082394015007E-3</c:v>
                </c:pt>
                <c:pt idx="8">
                  <c:v>5.695481408514386E-3</c:v>
                </c:pt>
                <c:pt idx="9">
                  <c:v>4.119045522048898E-3</c:v>
                </c:pt>
                <c:pt idx="10">
                  <c:v>3.0855979065771053E-3</c:v>
                </c:pt>
                <c:pt idx="11">
                  <c:v>2.3802332362174222E-3</c:v>
                </c:pt>
                <c:pt idx="12">
                  <c:v>1.8821049096922249E-3</c:v>
                </c:pt>
                <c:pt idx="13">
                  <c:v>1.5199174209605357E-3</c:v>
                </c:pt>
                <c:pt idx="14">
                  <c:v>1.2498500261038973E-3</c:v>
                </c:pt>
                <c:pt idx="15">
                  <c:v>1.0439982881026253E-3</c:v>
                </c:pt>
                <c:pt idx="16">
                  <c:v>8.8403528568831234E-4</c:v>
                </c:pt>
                <c:pt idx="17">
                  <c:v>7.575922304508295E-4</c:v>
                </c:pt>
                <c:pt idx="18">
                  <c:v>6.5611722815707581E-4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4-4703-A15B-B48F8077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43264"/>
        <c:axId val="1185544704"/>
      </c:scatterChart>
      <c:valAx>
        <c:axId val="11855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</a:t>
                </a:r>
                <a:r>
                  <a:rPr lang="en-US" baseline="0"/>
                  <a:t> Distance from Surface Normalized by Cylinder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44704"/>
        <c:crosses val="autoZero"/>
        <c:crossBetween val="midCat"/>
      </c:valAx>
      <c:valAx>
        <c:axId val="1185544704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4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Effect of increased inclusion of radial component of area in area integration.</a:t>
            </a:r>
            <a:br>
              <a:rPr lang="en-US" baseline="0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Growth Factor = 2.0</a:t>
            </a:r>
            <a:r>
              <a:rPr lang="en-US" baseline="0"/>
              <a:t> 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Number of Radial Points =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'riemann_radialconv_growth_2.0_D'!$AC$48:$AC$65</c:f>
              <c:numCache>
                <c:formatCode>0.00E+00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'riemann_radialconv_growth_2.0_D'!$AE$48:$AE$65</c:f>
              <c:numCache>
                <c:formatCode>0.000000000000</c:formatCode>
                <c:ptCount val="18"/>
                <c:pt idx="0">
                  <c:v>2.2619625545812125</c:v>
                </c:pt>
                <c:pt idx="1">
                  <c:v>0.36419157733998309</c:v>
                </c:pt>
                <c:pt idx="2">
                  <c:v>9.9477235622588825E-2</c:v>
                </c:pt>
                <c:pt idx="3">
                  <c:v>3.6168248374843726E-2</c:v>
                </c:pt>
                <c:pt idx="4">
                  <c:v>1.5795752632530972E-2</c:v>
                </c:pt>
                <c:pt idx="5">
                  <c:v>7.8455649804281546E-3</c:v>
                </c:pt>
                <c:pt idx="6">
                  <c:v>4.288133314848756E-3</c:v>
                </c:pt>
                <c:pt idx="7">
                  <c:v>2.5241705945540475E-3</c:v>
                </c:pt>
                <c:pt idx="8">
                  <c:v>1.5765008232520533E-3</c:v>
                </c:pt>
                <c:pt idx="9">
                  <c:v>1.0334795044937483E-3</c:v>
                </c:pt>
                <c:pt idx="10">
                  <c:v>7.05381460083638E-4</c:v>
                </c:pt>
                <c:pt idx="11">
                  <c:v>4.981377019993437E-4</c:v>
                </c:pt>
                <c:pt idx="12">
                  <c:v>3.6219299376609904E-4</c:v>
                </c:pt>
                <c:pt idx="13">
                  <c:v>2.7007077033623184E-4</c:v>
                </c:pt>
                <c:pt idx="14">
                  <c:v>2.058538871123297E-4</c:v>
                </c:pt>
                <c:pt idx="15">
                  <c:v>1.5996441655619979E-4</c:v>
                </c:pt>
                <c:pt idx="16">
                  <c:v>1.2644401316750241E-4</c:v>
                </c:pt>
                <c:pt idx="17">
                  <c:v>1.0147566809309449E-4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9-40C7-BDE9-B9C44FF9EC8D}"/>
            </c:ext>
          </c:extLst>
        </c:ser>
        <c:ser>
          <c:idx val="1"/>
          <c:order val="1"/>
          <c:tx>
            <c:v>True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'riemann_radialconv_growth_2.0_D'!$AC$47:$AC$65</c:f>
              <c:numCache>
                <c:formatCode>0.00E+00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'riemann_radialconv_growth_2.0_D'!$AG$47:$AG$65</c:f>
              <c:numCache>
                <c:formatCode>General</c:formatCode>
                <c:ptCount val="19"/>
                <c:pt idx="0">
                  <c:v>2.7851260645924474</c:v>
                </c:pt>
                <c:pt idx="1">
                  <c:v>0.53527114282747101</c:v>
                </c:pt>
                <c:pt idx="2">
                  <c:v>0.17170490027215915</c:v>
                </c:pt>
                <c:pt idx="3">
                  <c:v>7.2299586279367584E-2</c:v>
                </c:pt>
                <c:pt idx="4">
                  <c:v>3.6144410704761189E-2</c:v>
                </c:pt>
                <c:pt idx="5">
                  <c:v>2.0351872803714376E-2</c:v>
                </c:pt>
                <c:pt idx="6">
                  <c:v>1.2507289090779129E-2</c:v>
                </c:pt>
                <c:pt idx="7">
                  <c:v>8.2195082394015007E-3</c:v>
                </c:pt>
                <c:pt idx="8">
                  <c:v>5.695481408514386E-3</c:v>
                </c:pt>
                <c:pt idx="9">
                  <c:v>4.119045522048898E-3</c:v>
                </c:pt>
                <c:pt idx="10">
                  <c:v>3.0855979065771053E-3</c:v>
                </c:pt>
                <c:pt idx="11">
                  <c:v>2.3802332362174222E-3</c:v>
                </c:pt>
                <c:pt idx="12">
                  <c:v>1.8821049096922249E-3</c:v>
                </c:pt>
                <c:pt idx="13">
                  <c:v>1.5199174209605357E-3</c:v>
                </c:pt>
                <c:pt idx="14">
                  <c:v>1.2498500261038973E-3</c:v>
                </c:pt>
                <c:pt idx="15">
                  <c:v>1.0439982881026253E-3</c:v>
                </c:pt>
                <c:pt idx="16">
                  <c:v>8.8403528568831234E-4</c:v>
                </c:pt>
                <c:pt idx="17">
                  <c:v>7.575922304508295E-4</c:v>
                </c:pt>
                <c:pt idx="18">
                  <c:v>6.5611722815707581E-4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9-40C7-BDE9-B9C44FF9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43264"/>
        <c:axId val="1185544704"/>
      </c:scatterChart>
      <c:valAx>
        <c:axId val="11855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</a:t>
                </a:r>
                <a:r>
                  <a:rPr lang="en-US" baseline="0"/>
                  <a:t> Distance from Surface Normalized by Cylinder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44704"/>
        <c:crosses val="autoZero"/>
        <c:crossBetween val="midCat"/>
      </c:valAx>
      <c:valAx>
        <c:axId val="118554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4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Effect of increased inclusion of radial component of area in area integration.</a:t>
            </a:r>
            <a:br>
              <a:rPr lang="en-US" baseline="0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Growth Factor = 2.0</a:t>
            </a:r>
            <a:r>
              <a:rPr lang="en-US" baseline="0"/>
              <a:t> 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Number of Radial Points = 500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 Integral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'riemann_radialconv_growth_2.0_D'!$E$47:$E$65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'riemann_radialconv_growth_2.0_D'!$F$47:$F$65</c:f>
              <c:numCache>
                <c:formatCode>0.0000000000</c:formatCode>
                <c:ptCount val="19"/>
                <c:pt idx="0">
                  <c:v>9653.6119356396393</c:v>
                </c:pt>
                <c:pt idx="1">
                  <c:v>9877.0265777993009</c:v>
                </c:pt>
                <c:pt idx="2">
                  <c:v>9913.1293596620708</c:v>
                </c:pt>
                <c:pt idx="3">
                  <c:v>9923.0004860819008</c:v>
                </c:pt>
                <c:pt idx="4">
                  <c:v>9926.5907599982602</c:v>
                </c:pt>
                <c:pt idx="5">
                  <c:v>9928.1589893373693</c:v>
                </c:pt>
                <c:pt idx="6">
                  <c:v>9928.9379706177206</c:v>
                </c:pt>
                <c:pt idx="7">
                  <c:v>9929.3637549728501</c:v>
                </c:pt>
                <c:pt idx="8">
                  <c:v>9929.6143953795709</c:v>
                </c:pt>
                <c:pt idx="9">
                  <c:v>9929.7709383001602</c:v>
                </c:pt>
                <c:pt idx="10">
                  <c:v>9929.8735615082405</c:v>
                </c:pt>
                <c:pt idx="11">
                  <c:v>9929.9436054894304</c:v>
                </c:pt>
                <c:pt idx="12">
                  <c:v>9929.9930705287206</c:v>
                </c:pt>
                <c:pt idx="13">
                  <c:v>9930.0290363981694</c:v>
                </c:pt>
                <c:pt idx="14">
                  <c:v>9930.0558545765107</c:v>
                </c:pt>
                <c:pt idx="15">
                  <c:v>9930.0762960245593</c:v>
                </c:pt>
                <c:pt idx="16">
                  <c:v>9930.0921806385795</c:v>
                </c:pt>
                <c:pt idx="17">
                  <c:v>9930.1047366615203</c:v>
                </c:pt>
                <c:pt idx="18">
                  <c:v>9930.1148133118695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7-4B49-8E2C-E0227B38978A}"/>
            </c:ext>
          </c:extLst>
        </c:ser>
        <c:ser>
          <c:idx val="1"/>
          <c:order val="1"/>
          <c:tx>
            <c:v>Line Integral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'riemann_radialconv_growth_2.0_D'!$E$47:$E$65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'riemann_radialconv_growth_2.0_D'!$H$47:$H$65</c:f>
              <c:numCache>
                <c:formatCode>0.00000</c:formatCode>
                <c:ptCount val="19"/>
                <c:pt idx="0">
                  <c:v>9930.1799669334196</c:v>
                </c:pt>
                <c:pt idx="1">
                  <c:v>9930.1799669334196</c:v>
                </c:pt>
                <c:pt idx="2">
                  <c:v>9930.1799669334196</c:v>
                </c:pt>
                <c:pt idx="3">
                  <c:v>9930.1799669334196</c:v>
                </c:pt>
                <c:pt idx="4">
                  <c:v>9930.1799669334196</c:v>
                </c:pt>
                <c:pt idx="5">
                  <c:v>9930.1799669334196</c:v>
                </c:pt>
                <c:pt idx="6">
                  <c:v>9930.1799669334196</c:v>
                </c:pt>
                <c:pt idx="7">
                  <c:v>9930.1799669334196</c:v>
                </c:pt>
                <c:pt idx="8">
                  <c:v>9930.1799669334196</c:v>
                </c:pt>
                <c:pt idx="9">
                  <c:v>9930.1799669334196</c:v>
                </c:pt>
                <c:pt idx="10">
                  <c:v>9930.1799669334196</c:v>
                </c:pt>
                <c:pt idx="11">
                  <c:v>9930.1799669334196</c:v>
                </c:pt>
                <c:pt idx="12">
                  <c:v>9930.1799669334196</c:v>
                </c:pt>
                <c:pt idx="13">
                  <c:v>9930.1799669334196</c:v>
                </c:pt>
                <c:pt idx="14">
                  <c:v>9930.1799669334196</c:v>
                </c:pt>
                <c:pt idx="15">
                  <c:v>9930.1799669334196</c:v>
                </c:pt>
                <c:pt idx="16">
                  <c:v>9930.1799669334196</c:v>
                </c:pt>
                <c:pt idx="17">
                  <c:v>9930.1799669334196</c:v>
                </c:pt>
                <c:pt idx="18">
                  <c:v>9930.1799669334196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7-4B49-8E2C-E0227B38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43264"/>
        <c:axId val="1185544704"/>
      </c:scatterChart>
      <c:valAx>
        <c:axId val="11855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</a:t>
                </a:r>
                <a:r>
                  <a:rPr lang="en-US" baseline="0"/>
                  <a:t> Distance from Surface Normalized by Cylinder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44704"/>
        <c:crosses val="autoZero"/>
        <c:crossBetween val="midCat"/>
      </c:valAx>
      <c:valAx>
        <c:axId val="1185544704"/>
        <c:scaling>
          <c:orientation val="minMax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4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en-US" baseline="0"/>
              <a:t> = 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Gamma = 0.0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'riemann_radialconv_growth_2.0_D'!$H$184:$H$198</c:f>
              <c:numCache>
                <c:formatCode>0.00E+00</c:formatCode>
                <c:ptCount val="15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</c:numCache>
            </c:numRef>
          </c:xVal>
          <c:yVal>
            <c:numRef>
              <c:f>'riemann_radialconv_growth_2.0_D'!$I$184:$I$198</c:f>
              <c:numCache>
                <c:formatCode>0.00E+00</c:formatCode>
                <c:ptCount val="15"/>
                <c:pt idx="0">
                  <c:v>7.1428571367868399</c:v>
                </c:pt>
                <c:pt idx="1">
                  <c:v>7.1428571340978504</c:v>
                </c:pt>
                <c:pt idx="2">
                  <c:v>7.1428571159167404</c:v>
                </c:pt>
                <c:pt idx="3">
                  <c:v>7.1428567019687597</c:v>
                </c:pt>
                <c:pt idx="4">
                  <c:v>7.1428354986194904</c:v>
                </c:pt>
                <c:pt idx="5">
                  <c:v>7.14162386392342</c:v>
                </c:pt>
                <c:pt idx="6">
                  <c:v>7.0816257991581599</c:v>
                </c:pt>
                <c:pt idx="7">
                  <c:v>5.5829754330557098</c:v>
                </c:pt>
                <c:pt idx="8">
                  <c:v>0.33538644813280899</c:v>
                </c:pt>
                <c:pt idx="9">
                  <c:v>0.60828504056424304</c:v>
                </c:pt>
                <c:pt idx="10">
                  <c:v>3.30253727426928E-2</c:v>
                </c:pt>
                <c:pt idx="11">
                  <c:v>2.5563327796332899E-5</c:v>
                </c:pt>
                <c:pt idx="12">
                  <c:v>4.8207260209521003E-12</c:v>
                </c:pt>
                <c:pt idx="13">
                  <c:v>1.0573339599856401E-12</c:v>
                </c:pt>
                <c:pt idx="14">
                  <c:v>6.4515292473707895E-13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6-4D88-ACB2-90767AF875A1}"/>
            </c:ext>
          </c:extLst>
        </c:ser>
        <c:ser>
          <c:idx val="1"/>
          <c:order val="1"/>
          <c:tx>
            <c:v>Gamma = 2.19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'riemann_radialconv_growth_2.0_D'!$H$202:$H$216</c:f>
              <c:numCache>
                <c:formatCode>0.00E+00</c:formatCode>
                <c:ptCount val="15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</c:numCache>
            </c:numRef>
          </c:xVal>
          <c:yVal>
            <c:numRef>
              <c:f>'riemann_radialconv_growth_2.0_D'!$I$202:$I$216</c:f>
              <c:numCache>
                <c:formatCode>0.00E+00</c:formatCode>
                <c:ptCount val="15"/>
                <c:pt idx="0">
                  <c:v>7.1428571252092796</c:v>
                </c:pt>
                <c:pt idx="1">
                  <c:v>7.1428571175947004</c:v>
                </c:pt>
                <c:pt idx="2">
                  <c:v>7.1428570789533197</c:v>
                </c:pt>
                <c:pt idx="3">
                  <c:v>7.1428565715184202</c:v>
                </c:pt>
                <c:pt idx="4">
                  <c:v>7.1428343337468503</c:v>
                </c:pt>
                <c:pt idx="5">
                  <c:v>7.1416079594284598</c:v>
                </c:pt>
                <c:pt idx="6">
                  <c:v>7.0814293081394304</c:v>
                </c:pt>
                <c:pt idx="7">
                  <c:v>5.5818872494259999</c:v>
                </c:pt>
                <c:pt idx="8">
                  <c:v>0.33501919257819301</c:v>
                </c:pt>
                <c:pt idx="9">
                  <c:v>0.608139542605588</c:v>
                </c:pt>
                <c:pt idx="10">
                  <c:v>3.3013898711729002E-2</c:v>
                </c:pt>
                <c:pt idx="11">
                  <c:v>2.5552862822289001E-5</c:v>
                </c:pt>
                <c:pt idx="12">
                  <c:v>4.9215269942809098E-12</c:v>
                </c:pt>
                <c:pt idx="13">
                  <c:v>8.0931777239279704E-13</c:v>
                </c:pt>
                <c:pt idx="14">
                  <c:v>3.4997525292663602E-13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6-4D88-ACB2-90767AF875A1}"/>
            </c:ext>
          </c:extLst>
        </c:ser>
        <c:ser>
          <c:idx val="2"/>
          <c:order val="2"/>
          <c:tx>
            <c:v>Gamma = 4.38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'riemann_radialconv_growth_2.0_D'!$H$220:$H$234</c:f>
              <c:numCache>
                <c:formatCode>0.00E+00</c:formatCode>
                <c:ptCount val="15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</c:numCache>
            </c:numRef>
          </c:xVal>
          <c:yVal>
            <c:numRef>
              <c:f>'riemann_radialconv_growth_2.0_D'!$I$220:$I$234</c:f>
              <c:numCache>
                <c:formatCode>0.00E+00</c:formatCode>
                <c:ptCount val="15"/>
                <c:pt idx="0">
                  <c:v>7.1428570767349902</c:v>
                </c:pt>
                <c:pt idx="1">
                  <c:v>7.14285704748547</c:v>
                </c:pt>
                <c:pt idx="2">
                  <c:v>7.1428569287660997</c:v>
                </c:pt>
                <c:pt idx="3">
                  <c:v>7.1428561464818996</c:v>
                </c:pt>
                <c:pt idx="4">
                  <c:v>7.1428315245699903</c:v>
                </c:pt>
                <c:pt idx="5">
                  <c:v>7.1415729854638403</c:v>
                </c:pt>
                <c:pt idx="6">
                  <c:v>7.0810034572751297</c:v>
                </c:pt>
                <c:pt idx="7">
                  <c:v>5.5795346623333799</c:v>
                </c:pt>
                <c:pt idx="8">
                  <c:v>0.334225825487797</c:v>
                </c:pt>
                <c:pt idx="9">
                  <c:v>0.60782506761717103</c:v>
                </c:pt>
                <c:pt idx="10">
                  <c:v>3.2989103482908698E-2</c:v>
                </c:pt>
                <c:pt idx="11">
                  <c:v>2.5530249717063001E-5</c:v>
                </c:pt>
                <c:pt idx="12">
                  <c:v>5.0625062395300396E-12</c:v>
                </c:pt>
                <c:pt idx="13">
                  <c:v>6.0473624021687104E-13</c:v>
                </c:pt>
                <c:pt idx="14">
                  <c:v>2.0733813950293499E-13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6-4D88-ACB2-90767AF875A1}"/>
            </c:ext>
          </c:extLst>
        </c:ser>
        <c:ser>
          <c:idx val="3"/>
          <c:order val="3"/>
          <c:tx>
            <c:v>Gamma = 6.57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'riemann_radialconv_growth_2.0_D'!$H$238:$H$252</c:f>
              <c:numCache>
                <c:formatCode>0.00E+00</c:formatCode>
                <c:ptCount val="15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</c:numCache>
            </c:numRef>
          </c:xVal>
          <c:yVal>
            <c:numRef>
              <c:f>'riemann_radialconv_growth_2.0_D'!$I$238:$I$252</c:f>
              <c:numCache>
                <c:formatCode>0.00E+00</c:formatCode>
                <c:ptCount val="15"/>
                <c:pt idx="0">
                  <c:v>7.1428567488988897</c:v>
                </c:pt>
                <c:pt idx="1">
                  <c:v>7.1428565618036703</c:v>
                </c:pt>
                <c:pt idx="2">
                  <c:v>7.1428559192362098</c:v>
                </c:pt>
                <c:pt idx="3">
                  <c:v>7.1428537514368102</c:v>
                </c:pt>
                <c:pt idx="4">
                  <c:v>7.1428210934402596</c:v>
                </c:pt>
                <c:pt idx="5">
                  <c:v>7.1414680782254196</c:v>
                </c:pt>
                <c:pt idx="6">
                  <c:v>7.0797764017312197</c:v>
                </c:pt>
                <c:pt idx="7">
                  <c:v>5.5728028728650596</c:v>
                </c:pt>
                <c:pt idx="8">
                  <c:v>0.33196060782312797</c:v>
                </c:pt>
                <c:pt idx="9">
                  <c:v>0.60692587903541995</c:v>
                </c:pt>
                <c:pt idx="10">
                  <c:v>3.2918241512619302E-2</c:v>
                </c:pt>
                <c:pt idx="11">
                  <c:v>2.5465635453997701E-5</c:v>
                </c:pt>
                <c:pt idx="12">
                  <c:v>4.7635624351300897E-12</c:v>
                </c:pt>
                <c:pt idx="13">
                  <c:v>8.3034574557306695E-13</c:v>
                </c:pt>
                <c:pt idx="14">
                  <c:v>1.52958426816096E-13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6-4D88-ACB2-90767AF875A1}"/>
            </c:ext>
          </c:extLst>
        </c:ser>
        <c:ser>
          <c:idx val="4"/>
          <c:order val="4"/>
          <c:tx>
            <c:v>Gamma = 8.762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'riemann_radialconv_growth_2.0_D'!$H$256:$H$270</c:f>
              <c:numCache>
                <c:formatCode>0.00E+00</c:formatCode>
                <c:ptCount val="15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</c:numCache>
            </c:numRef>
          </c:xVal>
          <c:yVal>
            <c:numRef>
              <c:f>'riemann_radialconv_growth_2.0_D'!$I$256:$I$270</c:f>
              <c:numCache>
                <c:formatCode>0.00E+00</c:formatCode>
                <c:ptCount val="15"/>
                <c:pt idx="0">
                  <c:v>7.1428497883062603</c:v>
                </c:pt>
                <c:pt idx="1">
                  <c:v>7.1428459050402102</c:v>
                </c:pt>
                <c:pt idx="2">
                  <c:v>7.1428341824977597</c:v>
                </c:pt>
                <c:pt idx="3">
                  <c:v>7.1428077217667303</c:v>
                </c:pt>
                <c:pt idx="4">
                  <c:v>7.1426974822908598</c:v>
                </c:pt>
                <c:pt idx="5">
                  <c:v>7.1407630630676504</c:v>
                </c:pt>
                <c:pt idx="6">
                  <c:v>7.0728697300445198</c:v>
                </c:pt>
                <c:pt idx="7">
                  <c:v>5.53620021090771</c:v>
                </c:pt>
                <c:pt idx="8">
                  <c:v>0.31977877594377802</c:v>
                </c:pt>
                <c:pt idx="9">
                  <c:v>0.60205471139685496</c:v>
                </c:pt>
                <c:pt idx="10">
                  <c:v>3.2535349606283702E-2</c:v>
                </c:pt>
                <c:pt idx="11">
                  <c:v>2.5116812680132101E-5</c:v>
                </c:pt>
                <c:pt idx="12">
                  <c:v>4.8745100656357501E-12</c:v>
                </c:pt>
                <c:pt idx="13">
                  <c:v>6.7459737515490701E-13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D6-4D88-ACB2-90767AF875A1}"/>
            </c:ext>
          </c:extLst>
        </c:ser>
        <c:ser>
          <c:idx val="5"/>
          <c:order val="5"/>
          <c:tx>
            <c:v>Gamma = Kutta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'riemann_radialconv_growth_2.0_D'!$H$274:$H$288</c:f>
              <c:numCache>
                <c:formatCode>0.00E+00</c:formatCode>
                <c:ptCount val="15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</c:numCache>
            </c:numRef>
          </c:xVal>
          <c:yVal>
            <c:numRef>
              <c:f>'riemann_radialconv_growth_2.0_D'!$I$274:$I$288</c:f>
              <c:numCache>
                <c:formatCode>0.00E+00</c:formatCode>
                <c:ptCount val="15"/>
                <c:pt idx="0">
                  <c:v>1.3241287780837201</c:v>
                </c:pt>
                <c:pt idx="1">
                  <c:v>0.131345673711977</c:v>
                </c:pt>
                <c:pt idx="2">
                  <c:v>3.4961578868141503E-2</c:v>
                </c:pt>
                <c:pt idx="3">
                  <c:v>3.2471822837754002E-2</c:v>
                </c:pt>
                <c:pt idx="4">
                  <c:v>6.4653823568597807E-2</c:v>
                </c:pt>
                <c:pt idx="5">
                  <c:v>0.117862445357674</c:v>
                </c:pt>
                <c:pt idx="6">
                  <c:v>0.16837964683262799</c:v>
                </c:pt>
                <c:pt idx="7">
                  <c:v>9.73273988673031E-2</c:v>
                </c:pt>
                <c:pt idx="8">
                  <c:v>3.4773711018653501E-2</c:v>
                </c:pt>
                <c:pt idx="9">
                  <c:v>3.5165215332213398E-3</c:v>
                </c:pt>
                <c:pt idx="10">
                  <c:v>7.3615844173296303E-4</c:v>
                </c:pt>
                <c:pt idx="11">
                  <c:v>1.07295111317083E-6</c:v>
                </c:pt>
                <c:pt idx="12">
                  <c:v>2.6786795756629298E-13</c:v>
                </c:pt>
                <c:pt idx="13">
                  <c:v>2.55112340539328E-14</c:v>
                </c:pt>
                <c:pt idx="14">
                  <c:v>8.9289319188763806E-14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D6-4D88-ACB2-90767AF8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92992"/>
        <c:axId val="1806575712"/>
      </c:scatterChart>
      <c:valAx>
        <c:axId val="1806592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75712"/>
        <c:crosses val="autoZero"/>
        <c:crossBetween val="midCat"/>
      </c:valAx>
      <c:valAx>
        <c:axId val="180657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69056</xdr:colOff>
      <xdr:row>0</xdr:row>
      <xdr:rowOff>161925</xdr:rowOff>
    </xdr:from>
    <xdr:to>
      <xdr:col>23</xdr:col>
      <xdr:colOff>51289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6E10A-C385-3965-91A0-EA24EC8C7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446943</xdr:colOff>
      <xdr:row>15</xdr:row>
      <xdr:rowOff>95251</xdr:rowOff>
    </xdr:from>
    <xdr:to>
      <xdr:col>15</xdr:col>
      <xdr:colOff>293077</xdr:colOff>
      <xdr:row>29</xdr:row>
      <xdr:rowOff>126025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D3BE6-9E26-3914-BAB5-1A158503B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380999</xdr:colOff>
      <xdr:row>15</xdr:row>
      <xdr:rowOff>95250</xdr:rowOff>
    </xdr:from>
    <xdr:to>
      <xdr:col>23</xdr:col>
      <xdr:colOff>227133</xdr:colOff>
      <xdr:row>29</xdr:row>
      <xdr:rowOff>126024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D2AC0C-020D-4E5E-9303-07EFFD70B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424963</xdr:colOff>
      <xdr:row>29</xdr:row>
      <xdr:rowOff>153865</xdr:rowOff>
    </xdr:from>
    <xdr:to>
      <xdr:col>19</xdr:col>
      <xdr:colOff>271097</xdr:colOff>
      <xdr:row>43</xdr:row>
      <xdr:rowOff>184639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69A9C-EC22-4B0B-A317-9256377C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554935</xdr:colOff>
      <xdr:row>46</xdr:row>
      <xdr:rowOff>51789</xdr:rowOff>
    </xdr:from>
    <xdr:to>
      <xdr:col>21</xdr:col>
      <xdr:colOff>231914</xdr:colOff>
      <xdr:row>68</xdr:row>
      <xdr:rowOff>107673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88D8BA-03E1-A5E5-A6A3-D2F8E1523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448235</xdr:colOff>
      <xdr:row>43</xdr:row>
      <xdr:rowOff>0</xdr:rowOff>
    </xdr:from>
    <xdr:to>
      <xdr:col>45</xdr:col>
      <xdr:colOff>125214</xdr:colOff>
      <xdr:row>65</xdr:row>
      <xdr:rowOff>55884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301E8C-A995-42B7-861A-513CD9A20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7327</xdr:colOff>
      <xdr:row>69</xdr:row>
      <xdr:rowOff>73269</xdr:rowOff>
    </xdr:from>
    <xdr:to>
      <xdr:col>21</xdr:col>
      <xdr:colOff>292441</xdr:colOff>
      <xdr:row>91</xdr:row>
      <xdr:rowOff>129153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A7CFC0-1D3D-4BF3-A1A4-707932A36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164540</xdr:colOff>
      <xdr:row>182</xdr:row>
      <xdr:rowOff>83271</xdr:rowOff>
    </xdr:from>
    <xdr:to>
      <xdr:col>25</xdr:col>
      <xdr:colOff>125015</xdr:colOff>
      <xdr:row>206</xdr:row>
      <xdr:rowOff>51746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A163C3-E3A3-C2C7-B558-A97A29E5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F4F3-B7A8-4552-8D3A-01CD3F83B700}">
  <dimension ref="A1:AG288"/>
  <sheetViews>
    <sheetView tabSelected="1" topLeftCell="A40" zoomScale="130" zoomScaleNormal="130" workbookViewId="0">
      <selection activeCell="S45" sqref="S45"/>
    </sheetView>
  </sheetViews>
  <sheetFormatPr defaultRowHeight="15" x14ac:dyDescent="0.25"/>
  <cols>
    <col min="6" max="6" width="17" bestFit="1" customWidth="1"/>
    <col min="7" max="7" width="16.28515625" bestFit="1" customWidth="1"/>
    <col min="8" max="8" width="12.85546875" bestFit="1" customWidth="1"/>
    <col min="9" max="9" width="12.28515625" customWidth="1"/>
    <col min="25" max="25" width="11.140625" bestFit="1" customWidth="1"/>
    <col min="26" max="26" width="31.5703125" bestFit="1" customWidth="1"/>
    <col min="27" max="27" width="10.5703125" bestFit="1" customWidth="1"/>
    <col min="29" max="29" width="10.5703125" bestFit="1" customWidth="1"/>
    <col min="30" max="30" width="26.85546875" bestFit="1" customWidth="1"/>
    <col min="31" max="31" width="18.140625" bestFit="1" customWidth="1"/>
    <col min="32" max="32" width="12.85546875" bestFit="1" customWidth="1"/>
  </cols>
  <sheetData>
    <row r="1" spans="1:7" x14ac:dyDescent="0.25">
      <c r="B1" t="s">
        <v>3</v>
      </c>
      <c r="F1" t="s">
        <v>4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s="1">
        <v>10</v>
      </c>
      <c r="B3" s="1">
        <v>100</v>
      </c>
      <c r="C3" s="1">
        <v>18057.371699346299</v>
      </c>
      <c r="E3" s="1">
        <v>10</v>
      </c>
      <c r="F3" s="1">
        <v>100</v>
      </c>
      <c r="G3" s="1">
        <v>15415.5541094042</v>
      </c>
    </row>
    <row r="4" spans="1:7" x14ac:dyDescent="0.25">
      <c r="A4" s="1">
        <v>19</v>
      </c>
      <c r="B4" s="1">
        <v>26.095046315755098</v>
      </c>
      <c r="C4" s="1">
        <v>13345.2921909938</v>
      </c>
      <c r="E4" s="1">
        <v>19</v>
      </c>
      <c r="F4" s="1">
        <v>19.3918155212946</v>
      </c>
      <c r="G4" s="1">
        <v>12426.198294923201</v>
      </c>
    </row>
    <row r="5" spans="1:7" x14ac:dyDescent="0.25">
      <c r="A5" s="1">
        <v>37</v>
      </c>
      <c r="B5" s="1">
        <v>14.0200191975631</v>
      </c>
      <c r="C5" s="1">
        <v>11474.2796638456</v>
      </c>
      <c r="E5" s="1">
        <v>37</v>
      </c>
      <c r="F5" s="1">
        <v>10.6036300081132</v>
      </c>
      <c r="G5" s="1">
        <v>11108.570203654999</v>
      </c>
    </row>
    <row r="6" spans="1:7" x14ac:dyDescent="0.25">
      <c r="A6" s="1">
        <v>73</v>
      </c>
      <c r="B6" s="1">
        <v>7.1417629207101303</v>
      </c>
      <c r="C6" s="1">
        <v>10654.813813394499</v>
      </c>
      <c r="E6" s="1">
        <v>73</v>
      </c>
      <c r="F6" s="1">
        <v>5.4684772179536303</v>
      </c>
      <c r="G6" s="1">
        <v>10501.1005728278</v>
      </c>
    </row>
    <row r="7" spans="1:7" x14ac:dyDescent="0.25">
      <c r="A7" s="1">
        <v>145</v>
      </c>
      <c r="B7" s="1">
        <v>3.5858852154943501</v>
      </c>
      <c r="C7" s="1">
        <v>10272.7444201215</v>
      </c>
      <c r="E7" s="1">
        <v>145</v>
      </c>
      <c r="F7" s="1">
        <v>2.7643460796734098</v>
      </c>
      <c r="G7" s="1">
        <v>10210.8138108202</v>
      </c>
    </row>
    <row r="9" spans="1:7" x14ac:dyDescent="0.25">
      <c r="B9" t="s">
        <v>7</v>
      </c>
      <c r="F9" t="s">
        <v>5</v>
      </c>
    </row>
    <row r="10" spans="1:7" x14ac:dyDescent="0.25">
      <c r="A10" t="s">
        <v>0</v>
      </c>
      <c r="B10" t="s">
        <v>1</v>
      </c>
      <c r="C10" t="s">
        <v>2</v>
      </c>
      <c r="E10" t="s">
        <v>0</v>
      </c>
      <c r="F10" t="s">
        <v>1</v>
      </c>
      <c r="G10" t="s">
        <v>2</v>
      </c>
    </row>
    <row r="11" spans="1:7" x14ac:dyDescent="0.25">
      <c r="A11" s="1">
        <v>10</v>
      </c>
      <c r="B11" s="1">
        <v>100</v>
      </c>
      <c r="C11" s="1">
        <v>12029.4927675897</v>
      </c>
      <c r="E11" s="1">
        <v>10</v>
      </c>
      <c r="F11" s="1">
        <v>100</v>
      </c>
      <c r="G11" s="1">
        <v>10989.278047873901</v>
      </c>
    </row>
    <row r="12" spans="1:7" x14ac:dyDescent="0.25">
      <c r="A12" s="1">
        <v>19</v>
      </c>
      <c r="B12" s="1">
        <v>12.9448956863364</v>
      </c>
      <c r="C12" s="1">
        <v>10472.2874772298</v>
      </c>
      <c r="E12" s="1">
        <v>19</v>
      </c>
      <c r="F12" s="1">
        <v>7.0634101743012696</v>
      </c>
      <c r="G12" s="1">
        <v>10213.060264158101</v>
      </c>
    </row>
    <row r="13" spans="1:7" x14ac:dyDescent="0.25">
      <c r="A13" s="1">
        <v>37</v>
      </c>
      <c r="B13" s="1">
        <v>3.8708446377949</v>
      </c>
      <c r="C13" s="1">
        <v>10066.921498963</v>
      </c>
      <c r="E13" s="1">
        <v>37</v>
      </c>
      <c r="F13" s="1">
        <v>2.0665605648719798</v>
      </c>
      <c r="G13" s="1">
        <v>10002.001188272399</v>
      </c>
    </row>
    <row r="14" spans="1:7" x14ac:dyDescent="0.25">
      <c r="A14" s="1">
        <v>73</v>
      </c>
      <c r="B14" s="1">
        <v>1.0200238395916801</v>
      </c>
      <c r="C14" s="1">
        <v>9964.2364997606492</v>
      </c>
      <c r="E14" s="1">
        <v>73</v>
      </c>
      <c r="F14" s="1">
        <v>0.54174281842037497</v>
      </c>
      <c r="G14" s="1">
        <v>9947.8160651366998</v>
      </c>
    </row>
    <row r="15" spans="1:7" x14ac:dyDescent="0.25">
      <c r="A15" s="1">
        <v>145</v>
      </c>
      <c r="B15" s="1">
        <v>0.25856672892973498</v>
      </c>
      <c r="C15" s="1">
        <v>9938.4722993803898</v>
      </c>
      <c r="E15" s="1">
        <v>145</v>
      </c>
      <c r="F15" s="1">
        <v>0.13716084085480701</v>
      </c>
      <c r="G15" s="1">
        <v>9934.1715569750704</v>
      </c>
    </row>
    <row r="17" spans="1:27" x14ac:dyDescent="0.25">
      <c r="B17" t="s">
        <v>8</v>
      </c>
      <c r="F17" t="s">
        <v>6</v>
      </c>
    </row>
    <row r="18" spans="1:27" x14ac:dyDescent="0.25">
      <c r="A18" t="s">
        <v>0</v>
      </c>
      <c r="B18" t="s">
        <v>1</v>
      </c>
      <c r="C18" t="s">
        <v>2</v>
      </c>
      <c r="E18" t="s">
        <v>0</v>
      </c>
      <c r="F18" t="s">
        <v>1</v>
      </c>
      <c r="G18" t="s">
        <v>2</v>
      </c>
    </row>
    <row r="19" spans="1:27" x14ac:dyDescent="0.25">
      <c r="A19" s="1">
        <v>37</v>
      </c>
      <c r="B19" s="1">
        <v>1.43798184005992E-2</v>
      </c>
      <c r="C19" s="1">
        <v>9930.3715368139401</v>
      </c>
      <c r="E19" s="1">
        <v>37</v>
      </c>
      <c r="F19" s="1">
        <v>1.5221569627609699E-2</v>
      </c>
      <c r="G19" s="1">
        <v>9930.1366403144293</v>
      </c>
    </row>
    <row r="20" spans="1:27" x14ac:dyDescent="0.25">
      <c r="A20" s="1">
        <v>73</v>
      </c>
      <c r="B20" s="1">
        <v>1.2026583314403501E-3</v>
      </c>
      <c r="C20" s="1">
        <v>9929.8887440589006</v>
      </c>
      <c r="E20" s="1">
        <v>73</v>
      </c>
      <c r="F20" s="1">
        <v>1.27148471402302E-3</v>
      </c>
      <c r="G20" s="1">
        <v>9929.6281037212702</v>
      </c>
    </row>
    <row r="21" spans="1:27" x14ac:dyDescent="0.25">
      <c r="A21" s="1">
        <v>145</v>
      </c>
      <c r="B21" s="1">
        <v>8.3206212976760498E-5</v>
      </c>
      <c r="C21" s="1">
        <v>9929.8759703132291</v>
      </c>
      <c r="E21" s="1">
        <v>145</v>
      </c>
      <c r="F21" s="1">
        <v>8.7932137988205902E-5</v>
      </c>
      <c r="G21" s="1">
        <v>9929.6146562653903</v>
      </c>
    </row>
    <row r="22" spans="1:27" x14ac:dyDescent="0.25">
      <c r="A22" s="1">
        <v>289</v>
      </c>
      <c r="B22" s="1">
        <v>5.3531858392748103E-6</v>
      </c>
      <c r="C22" s="1">
        <v>9929.8757275517492</v>
      </c>
      <c r="E22" s="1">
        <v>289</v>
      </c>
      <c r="F22" s="1">
        <v>5.6572866380881999E-6</v>
      </c>
      <c r="G22" s="1">
        <v>9929.6143996398696</v>
      </c>
    </row>
    <row r="23" spans="1:27" x14ac:dyDescent="0.25">
      <c r="A23" s="1">
        <v>577</v>
      </c>
      <c r="B23" s="1">
        <v>3.3717288332829602E-7</v>
      </c>
      <c r="C23" s="1">
        <v>9929.8757234228706</v>
      </c>
      <c r="E23" s="1">
        <v>577</v>
      </c>
      <c r="F23" s="1">
        <v>3.5626197492792502E-7</v>
      </c>
      <c r="G23" s="1">
        <v>9929.6143953795709</v>
      </c>
    </row>
    <row r="27" spans="1:27" x14ac:dyDescent="0.25">
      <c r="B27" t="s">
        <v>9</v>
      </c>
      <c r="Z27" t="s">
        <v>9</v>
      </c>
    </row>
    <row r="28" spans="1:27" x14ac:dyDescent="0.25">
      <c r="B28" t="s">
        <v>10</v>
      </c>
      <c r="Z28" t="s">
        <v>10</v>
      </c>
    </row>
    <row r="29" spans="1:27" x14ac:dyDescent="0.25">
      <c r="A29" t="s">
        <v>0</v>
      </c>
      <c r="B29" t="s">
        <v>1</v>
      </c>
      <c r="C29" t="s">
        <v>2</v>
      </c>
      <c r="Y29" t="s">
        <v>0</v>
      </c>
      <c r="Z29" t="s">
        <v>1</v>
      </c>
      <c r="AA29" t="s">
        <v>2</v>
      </c>
    </row>
    <row r="30" spans="1:27" x14ac:dyDescent="0.25">
      <c r="A30" s="1">
        <v>37</v>
      </c>
      <c r="B30" s="1">
        <v>8.2330587553334795E-3</v>
      </c>
      <c r="C30" s="1">
        <v>9653.8280862827705</v>
      </c>
      <c r="Y30" s="1">
        <v>37</v>
      </c>
      <c r="Z30" s="1">
        <v>4.7103648477141297E-2</v>
      </c>
      <c r="AA30" s="1">
        <v>9656.6502398098601</v>
      </c>
    </row>
    <row r="31" spans="1:27" x14ac:dyDescent="0.25">
      <c r="A31" s="1">
        <v>73</v>
      </c>
      <c r="B31" s="1">
        <v>6.5114332415129996E-4</v>
      </c>
      <c r="C31" s="1">
        <v>9653.6171494835307</v>
      </c>
      <c r="Y31" s="1">
        <v>73</v>
      </c>
      <c r="Z31" s="1">
        <v>4.83876006079937E-3</v>
      </c>
      <c r="AA31" s="1">
        <v>9653.7249450011805</v>
      </c>
    </row>
    <row r="32" spans="1:27" x14ac:dyDescent="0.25">
      <c r="A32" s="1">
        <v>145</v>
      </c>
      <c r="B32" s="1">
        <v>4.4010264735564498E-5</v>
      </c>
      <c r="C32" s="1">
        <v>9653.6120310837505</v>
      </c>
      <c r="Y32" s="1">
        <v>145</v>
      </c>
      <c r="Z32" s="1">
        <v>3.7385405549630998E-4</v>
      </c>
      <c r="AA32" s="1">
        <v>9653.6146187121503</v>
      </c>
    </row>
    <row r="33" spans="1:33" x14ac:dyDescent="0.25">
      <c r="A33" s="1">
        <v>289</v>
      </c>
      <c r="B33" s="1">
        <v>2.8114389139141098E-6</v>
      </c>
      <c r="C33" s="1">
        <v>9653.6119371775203</v>
      </c>
      <c r="Y33" s="1">
        <v>289</v>
      </c>
      <c r="Z33" s="1">
        <v>2.5071350242354E-5</v>
      </c>
      <c r="AA33" s="1">
        <v>9653.6119844879395</v>
      </c>
    </row>
    <row r="34" spans="1:33" x14ac:dyDescent="0.25">
      <c r="A34" s="1">
        <v>577</v>
      </c>
      <c r="B34" s="1">
        <v>1.76710599902187E-7</v>
      </c>
      <c r="C34" s="1">
        <v>9653.6119356396393</v>
      </c>
      <c r="Y34" s="1">
        <v>577</v>
      </c>
      <c r="Z34" s="1">
        <v>1.59808409429109E-6</v>
      </c>
      <c r="AA34" s="1">
        <v>9653.6119364134192</v>
      </c>
    </row>
    <row r="36" spans="1:33" x14ac:dyDescent="0.25">
      <c r="B36" t="s">
        <v>11</v>
      </c>
      <c r="Z36" t="s">
        <v>11</v>
      </c>
    </row>
    <row r="37" spans="1:33" x14ac:dyDescent="0.25">
      <c r="A37" t="s">
        <v>0</v>
      </c>
      <c r="B37" t="s">
        <v>1</v>
      </c>
      <c r="C37" t="s">
        <v>2</v>
      </c>
      <c r="Y37" t="s">
        <v>0</v>
      </c>
      <c r="Z37" t="s">
        <v>1</v>
      </c>
      <c r="AA37" t="s">
        <v>2</v>
      </c>
    </row>
    <row r="38" spans="1:33" x14ac:dyDescent="0.25">
      <c r="A38" s="1">
        <v>37</v>
      </c>
      <c r="B38" s="1">
        <v>1.0862408691282801E-2</v>
      </c>
      <c r="C38" s="1">
        <v>9877.3608804491705</v>
      </c>
      <c r="Y38" s="1">
        <v>37</v>
      </c>
      <c r="Z38" s="1">
        <v>6.0840129380372698E-2</v>
      </c>
      <c r="AA38" s="1">
        <v>9881.7448156128303</v>
      </c>
    </row>
    <row r="39" spans="1:33" x14ac:dyDescent="0.25">
      <c r="A39" s="1">
        <v>73</v>
      </c>
      <c r="B39" s="1">
        <v>8.8516336713500502E-4</v>
      </c>
      <c r="C39" s="1">
        <v>9877.0349534332399</v>
      </c>
      <c r="Y39" s="1">
        <v>73</v>
      </c>
      <c r="Z39" s="1">
        <v>6.67087578263978E-3</v>
      </c>
      <c r="AA39" s="1">
        <v>9877.2145345455392</v>
      </c>
    </row>
    <row r="40" spans="1:33" x14ac:dyDescent="0.25">
      <c r="A40" s="1">
        <v>145</v>
      </c>
      <c r="B40" s="1">
        <v>6.0524185684120801E-5</v>
      </c>
      <c r="C40" s="1">
        <v>9877.0267334884102</v>
      </c>
      <c r="Y40" s="1">
        <v>145</v>
      </c>
      <c r="Z40" s="1">
        <v>5.3297035967330504E-4</v>
      </c>
      <c r="AA40" s="1">
        <v>9877.0311648815205</v>
      </c>
    </row>
    <row r="41" spans="1:33" x14ac:dyDescent="0.25">
      <c r="A41" s="1">
        <v>289</v>
      </c>
      <c r="B41" s="1">
        <v>3.8796833100538003E-6</v>
      </c>
      <c r="C41" s="1">
        <v>9877.0265803208094</v>
      </c>
      <c r="Y41" s="1">
        <v>289</v>
      </c>
      <c r="Z41" s="1">
        <v>3.61599763381261E-5</v>
      </c>
      <c r="AA41" s="1">
        <v>9877.0266620419807</v>
      </c>
    </row>
    <row r="42" spans="1:33" x14ac:dyDescent="0.25">
      <c r="A42" s="1">
        <v>577</v>
      </c>
      <c r="B42" s="1">
        <v>2.4407576869612799E-7</v>
      </c>
      <c r="C42" s="1">
        <v>9877.0265777993009</v>
      </c>
      <c r="D42" s="1"/>
      <c r="E42" s="1"/>
      <c r="Y42" s="1">
        <v>577</v>
      </c>
      <c r="Z42" s="1">
        <v>2.3124576576094198E-6</v>
      </c>
      <c r="AA42" s="1">
        <v>9877.0265791395905</v>
      </c>
      <c r="AB42" s="1"/>
      <c r="AC42" s="1"/>
    </row>
    <row r="44" spans="1:33" x14ac:dyDescent="0.25">
      <c r="B44" t="s">
        <v>12</v>
      </c>
      <c r="Z44" t="s">
        <v>12</v>
      </c>
    </row>
    <row r="45" spans="1:33" x14ac:dyDescent="0.25">
      <c r="A45" t="s">
        <v>0</v>
      </c>
      <c r="B45" t="s">
        <v>1</v>
      </c>
      <c r="C45" t="s">
        <v>2</v>
      </c>
      <c r="F45" t="s">
        <v>34</v>
      </c>
      <c r="Y45" t="s">
        <v>0</v>
      </c>
      <c r="Z45" t="s">
        <v>1</v>
      </c>
      <c r="AA45" t="s">
        <v>2</v>
      </c>
      <c r="AD45" t="s">
        <v>34</v>
      </c>
    </row>
    <row r="46" spans="1:33" x14ac:dyDescent="0.25">
      <c r="A46" s="1">
        <v>37</v>
      </c>
      <c r="B46" s="1">
        <v>1.19237593020222E-2</v>
      </c>
      <c r="C46" s="1">
        <v>9913.51839747134</v>
      </c>
      <c r="E46" t="s">
        <v>18</v>
      </c>
      <c r="F46" t="s">
        <v>19</v>
      </c>
      <c r="G46" t="s">
        <v>22</v>
      </c>
      <c r="H46" t="s">
        <v>35</v>
      </c>
      <c r="I46" t="s">
        <v>36</v>
      </c>
      <c r="Y46" s="1">
        <v>37</v>
      </c>
      <c r="Z46" s="1">
        <v>6.4925636472427203E-2</v>
      </c>
      <c r="AA46" s="1">
        <v>9918.4644423770605</v>
      </c>
      <c r="AC46" t="s">
        <v>18</v>
      </c>
      <c r="AD46" t="s">
        <v>19</v>
      </c>
      <c r="AE46" t="s">
        <v>22</v>
      </c>
      <c r="AF46" t="s">
        <v>35</v>
      </c>
      <c r="AG46" t="s">
        <v>36</v>
      </c>
    </row>
    <row r="47" spans="1:33" x14ac:dyDescent="0.25">
      <c r="A47" s="1">
        <v>73</v>
      </c>
      <c r="B47" s="1">
        <v>9.84260608550467E-4</v>
      </c>
      <c r="C47" s="1">
        <v>9913.1393235364794</v>
      </c>
      <c r="E47" s="2">
        <v>1</v>
      </c>
      <c r="F47" s="4">
        <v>9653.6119356396393</v>
      </c>
      <c r="G47" t="s">
        <v>21</v>
      </c>
      <c r="H47" s="3">
        <v>9930.1799669334196</v>
      </c>
      <c r="I47">
        <f>ABS(H47-F47)/H47*100</f>
        <v>2.7851260723846512</v>
      </c>
      <c r="Y47" s="1">
        <v>73</v>
      </c>
      <c r="Z47" s="1">
        <v>7.2838704834617901E-3</v>
      </c>
      <c r="AA47" s="1">
        <v>9913.3508583510502</v>
      </c>
      <c r="AC47" s="1">
        <v>1</v>
      </c>
      <c r="AD47" s="6">
        <f>AA34</f>
        <v>9653.6119364134192</v>
      </c>
      <c r="AE47" t="s">
        <v>21</v>
      </c>
      <c r="AF47" s="3">
        <v>9930.1799669334196</v>
      </c>
      <c r="AG47">
        <f>ABS(AF47-AD47)/AF47*100</f>
        <v>2.7851260645924474</v>
      </c>
    </row>
    <row r="48" spans="1:33" x14ac:dyDescent="0.25">
      <c r="A48" s="1">
        <v>145</v>
      </c>
      <c r="B48" s="1">
        <v>6.7680359067221095E-5</v>
      </c>
      <c r="C48" s="1">
        <v>9913.1295467951604</v>
      </c>
      <c r="E48" s="2">
        <v>2</v>
      </c>
      <c r="F48" s="4">
        <f>C42</f>
        <v>9877.0265777993009</v>
      </c>
      <c r="G48" s="5">
        <f>(ABS(F48-F47)/F48)*100</f>
        <v>2.2619625491525257</v>
      </c>
      <c r="H48" s="3">
        <v>9930.1799669334196</v>
      </c>
      <c r="I48">
        <f t="shared" ref="I48:I85" si="0">ABS(H48-F48)/H48*100</f>
        <v>0.53527115632460409</v>
      </c>
      <c r="Y48" s="1">
        <v>145</v>
      </c>
      <c r="Z48" s="1">
        <v>5.91383864004975E-4</v>
      </c>
      <c r="AA48" s="1">
        <v>9913.1349391010008</v>
      </c>
      <c r="AC48" s="1">
        <v>2</v>
      </c>
      <c r="AD48" s="6">
        <f>AA42</f>
        <v>9877.0265791395905</v>
      </c>
      <c r="AE48" s="5">
        <f>(ABS(AD48-AD47)/AD48)*100</f>
        <v>2.2619625545812125</v>
      </c>
      <c r="AF48" s="3">
        <v>9930.1799669334196</v>
      </c>
      <c r="AG48">
        <f t="shared" ref="AG48:AG65" si="1">ABS(AF48-AD48)/AF48*100</f>
        <v>0.53527114282747101</v>
      </c>
    </row>
    <row r="49" spans="1:33" x14ac:dyDescent="0.25">
      <c r="A49" s="1">
        <v>289</v>
      </c>
      <c r="B49" s="1">
        <v>4.3460897322370102E-6</v>
      </c>
      <c r="C49" s="1">
        <v>9913.1293627008708</v>
      </c>
      <c r="E49" s="2">
        <v>3</v>
      </c>
      <c r="F49" s="4">
        <f>C50</f>
        <v>9913.1293596620708</v>
      </c>
      <c r="G49" s="5">
        <f t="shared" ref="G49:G85" si="2">(ABS(F49-F48)/F49)*100</f>
        <v>0.36419157415293352</v>
      </c>
      <c r="H49" s="3">
        <v>9930.1799669334196</v>
      </c>
      <c r="I49">
        <f t="shared" si="0"/>
        <v>0.17170491701183388</v>
      </c>
      <c r="Y49" s="1">
        <v>289</v>
      </c>
      <c r="Z49" s="1">
        <v>4.04136823208235E-5</v>
      </c>
      <c r="AA49" s="1">
        <v>9913.1294636110706</v>
      </c>
      <c r="AC49" s="1">
        <v>3</v>
      </c>
      <c r="AD49" s="6">
        <f>AA50</f>
        <v>9913.1293613243506</v>
      </c>
      <c r="AE49" s="5">
        <f t="shared" ref="AE49:AE65" si="3">(ABS(AD49-AD48)/AD49)*100</f>
        <v>0.36419157733998309</v>
      </c>
      <c r="AF49" s="3">
        <v>9930.1799669334196</v>
      </c>
      <c r="AG49">
        <f t="shared" si="1"/>
        <v>0.17170490027215915</v>
      </c>
    </row>
    <row r="50" spans="1:33" x14ac:dyDescent="0.25">
      <c r="A50" s="1">
        <v>577</v>
      </c>
      <c r="B50" s="1">
        <v>2.73546508756057E-7</v>
      </c>
      <c r="C50" s="1">
        <v>9913.1293596620708</v>
      </c>
      <c r="E50" s="2">
        <v>4</v>
      </c>
      <c r="F50" s="4">
        <f>C58</f>
        <v>9923.0004860819008</v>
      </c>
      <c r="G50" s="5">
        <f t="shared" si="2"/>
        <v>9.9477234065194042E-2</v>
      </c>
      <c r="H50" s="3">
        <v>9930.1799669334196</v>
      </c>
      <c r="I50">
        <f t="shared" si="0"/>
        <v>7.2299604593529562E-2</v>
      </c>
      <c r="Y50" s="1">
        <v>577</v>
      </c>
      <c r="Z50" s="1">
        <v>2.5903446005869498E-6</v>
      </c>
      <c r="AA50" s="1">
        <v>9913.1293613243506</v>
      </c>
      <c r="AC50" s="1">
        <v>4</v>
      </c>
      <c r="AD50" s="6">
        <f>AA58</f>
        <v>9923.0004879005301</v>
      </c>
      <c r="AE50" s="5">
        <f t="shared" si="3"/>
        <v>9.9477235622588825E-2</v>
      </c>
      <c r="AF50" s="3">
        <v>9930.1799669334196</v>
      </c>
      <c r="AG50">
        <f t="shared" si="1"/>
        <v>7.2299586279367584E-2</v>
      </c>
    </row>
    <row r="51" spans="1:33" x14ac:dyDescent="0.25">
      <c r="E51" s="2">
        <v>5</v>
      </c>
      <c r="F51" s="4">
        <f>C66</f>
        <v>9926.5907599982602</v>
      </c>
      <c r="G51" s="5">
        <f t="shared" si="2"/>
        <v>3.6168247519856395E-2</v>
      </c>
      <c r="H51" s="3">
        <v>9930.1799669334196</v>
      </c>
      <c r="I51">
        <f t="shared" si="0"/>
        <v>3.6144429880536996E-2</v>
      </c>
      <c r="AC51" s="1">
        <v>5</v>
      </c>
      <c r="AD51" s="6">
        <f>AA66</f>
        <v>9926.5907619024492</v>
      </c>
      <c r="AE51" s="5">
        <f t="shared" si="3"/>
        <v>3.6168248374843726E-2</v>
      </c>
      <c r="AF51" s="3">
        <v>9930.1799669334196</v>
      </c>
      <c r="AG51">
        <f t="shared" si="1"/>
        <v>3.6144410704761189E-2</v>
      </c>
    </row>
    <row r="52" spans="1:33" x14ac:dyDescent="0.25">
      <c r="B52" t="s">
        <v>13</v>
      </c>
      <c r="E52" s="2">
        <v>6</v>
      </c>
      <c r="F52" s="4">
        <f>C74</f>
        <v>9928.1589893373693</v>
      </c>
      <c r="G52" s="5">
        <f t="shared" si="2"/>
        <v>1.5795771812210209E-2</v>
      </c>
      <c r="H52" s="3">
        <v>9930.1799669334196</v>
      </c>
      <c r="I52">
        <f t="shared" si="0"/>
        <v>2.0351872803714376E-2</v>
      </c>
      <c r="Z52" t="s">
        <v>13</v>
      </c>
      <c r="AC52" s="1">
        <v>6</v>
      </c>
      <c r="AD52" s="6">
        <f>AA74</f>
        <v>9928.1589893373693</v>
      </c>
      <c r="AE52" s="5">
        <f t="shared" si="3"/>
        <v>1.5795752632530972E-2</v>
      </c>
      <c r="AF52" s="3">
        <v>9930.1799669334196</v>
      </c>
      <c r="AG52">
        <f t="shared" si="1"/>
        <v>2.0351872803714376E-2</v>
      </c>
    </row>
    <row r="53" spans="1:33" x14ac:dyDescent="0.25">
      <c r="A53" t="s">
        <v>0</v>
      </c>
      <c r="B53" t="s">
        <v>1</v>
      </c>
      <c r="C53" t="s">
        <v>2</v>
      </c>
      <c r="E53" s="2">
        <v>7</v>
      </c>
      <c r="F53" s="4">
        <f>C82</f>
        <v>9928.9379706177206</v>
      </c>
      <c r="G53" s="5">
        <f t="shared" si="2"/>
        <v>7.8455649804281546E-3</v>
      </c>
      <c r="H53" s="3">
        <v>9930.1799669334196</v>
      </c>
      <c r="I53">
        <f t="shared" si="0"/>
        <v>1.2507289090779129E-2</v>
      </c>
      <c r="Y53" t="s">
        <v>0</v>
      </c>
      <c r="Z53" t="s">
        <v>1</v>
      </c>
      <c r="AA53" t="s">
        <v>2</v>
      </c>
      <c r="AC53" s="1">
        <v>7</v>
      </c>
      <c r="AD53" s="6">
        <f>AA82</f>
        <v>9928.9379706177206</v>
      </c>
      <c r="AE53" s="5">
        <f t="shared" si="3"/>
        <v>7.8455649804281546E-3</v>
      </c>
      <c r="AF53" s="3">
        <v>9930.1799669334196</v>
      </c>
      <c r="AG53">
        <f t="shared" si="1"/>
        <v>1.2507289090779129E-2</v>
      </c>
    </row>
    <row r="54" spans="1:33" x14ac:dyDescent="0.25">
      <c r="A54" s="1">
        <v>37</v>
      </c>
      <c r="B54" s="1">
        <v>1.2562644482538601E-2</v>
      </c>
      <c r="C54" s="1">
        <v>9923.4205648583993</v>
      </c>
      <c r="E54" s="2">
        <v>8</v>
      </c>
      <c r="F54" s="4">
        <f>C90</f>
        <v>9929.3637549728501</v>
      </c>
      <c r="G54" s="5">
        <f t="shared" si="2"/>
        <v>4.288133314848756E-3</v>
      </c>
      <c r="H54" s="3">
        <v>9930.1799669334196</v>
      </c>
      <c r="I54">
        <f t="shared" si="0"/>
        <v>8.2195082394015007E-3</v>
      </c>
      <c r="Y54" s="1">
        <v>37</v>
      </c>
      <c r="Z54" s="1">
        <v>6.6417891390616504E-2</v>
      </c>
      <c r="AA54" s="1">
        <v>9928.6095344979603</v>
      </c>
      <c r="AC54" s="1">
        <v>8</v>
      </c>
      <c r="AD54" s="6">
        <f>AA90</f>
        <v>9929.3637549728501</v>
      </c>
      <c r="AE54" s="5">
        <f t="shared" si="3"/>
        <v>4.288133314848756E-3</v>
      </c>
      <c r="AF54" s="3">
        <v>9930.1799669334196</v>
      </c>
      <c r="AG54">
        <f t="shared" si="1"/>
        <v>8.2195082394015007E-3</v>
      </c>
    </row>
    <row r="55" spans="1:33" x14ac:dyDescent="0.25">
      <c r="A55" s="1">
        <v>73</v>
      </c>
      <c r="B55" s="1">
        <v>1.0429300764599201E-3</v>
      </c>
      <c r="C55" s="1">
        <v>9923.0113677837508</v>
      </c>
      <c r="E55" s="2">
        <v>9</v>
      </c>
      <c r="F55" s="4">
        <f>C98</f>
        <v>9929.6143953795709</v>
      </c>
      <c r="G55" s="5">
        <f t="shared" si="2"/>
        <v>2.5241705945540475E-3</v>
      </c>
      <c r="H55" s="3">
        <v>9930.1799669334196</v>
      </c>
      <c r="I55">
        <f t="shared" si="0"/>
        <v>5.695481408514386E-3</v>
      </c>
      <c r="Y55" s="1">
        <v>73</v>
      </c>
      <c r="Z55" s="1">
        <v>7.5370446449204301E-3</v>
      </c>
      <c r="AA55" s="1">
        <v>9923.2372064995598</v>
      </c>
      <c r="AC55" s="1">
        <v>9</v>
      </c>
      <c r="AD55" s="6">
        <f>AA98</f>
        <v>9929.6143953795709</v>
      </c>
      <c r="AE55" s="5">
        <f t="shared" si="3"/>
        <v>2.5241705945540475E-3</v>
      </c>
      <c r="AF55" s="3">
        <v>9930.1799669334196</v>
      </c>
      <c r="AG55">
        <f t="shared" si="1"/>
        <v>5.695481408514386E-3</v>
      </c>
    </row>
    <row r="56" spans="1:33" x14ac:dyDescent="0.25">
      <c r="A56" s="1">
        <v>145</v>
      </c>
      <c r="B56" s="1">
        <v>7.1907566226981902E-5</v>
      </c>
      <c r="C56" s="1">
        <v>9923.0006916410894</v>
      </c>
      <c r="E56" s="2">
        <v>10</v>
      </c>
      <c r="F56" s="4">
        <f>C106</f>
        <v>9929.7709383001602</v>
      </c>
      <c r="G56" s="5">
        <f t="shared" si="2"/>
        <v>1.5765008232520533E-3</v>
      </c>
      <c r="H56" s="3">
        <v>9930.1799669334196</v>
      </c>
      <c r="I56">
        <f t="shared" si="0"/>
        <v>4.119045522048898E-3</v>
      </c>
      <c r="Y56" s="1">
        <v>145</v>
      </c>
      <c r="Z56" s="1">
        <v>6.1636877809279696E-4</v>
      </c>
      <c r="AA56" s="1">
        <v>9923.0065282926298</v>
      </c>
      <c r="AC56" s="1">
        <v>10</v>
      </c>
      <c r="AD56" s="6">
        <f>AA106</f>
        <v>9929.7709383001602</v>
      </c>
      <c r="AE56" s="5">
        <f t="shared" si="3"/>
        <v>1.5765008232520533E-3</v>
      </c>
      <c r="AF56" s="3">
        <v>9930.1799669334196</v>
      </c>
      <c r="AG56">
        <f t="shared" si="1"/>
        <v>4.119045522048898E-3</v>
      </c>
    </row>
    <row r="57" spans="1:33" x14ac:dyDescent="0.25">
      <c r="A57" s="1">
        <v>289</v>
      </c>
      <c r="B57" s="1">
        <v>4.6215872095130297E-6</v>
      </c>
      <c r="C57" s="1">
        <v>9923.0004894274298</v>
      </c>
      <c r="E57" s="2">
        <v>11</v>
      </c>
      <c r="F57" s="4">
        <f>C114</f>
        <v>9929.8735615082405</v>
      </c>
      <c r="G57" s="5">
        <f t="shared" si="2"/>
        <v>1.0334795044937483E-3</v>
      </c>
      <c r="H57" s="3">
        <v>9930.1799669334196</v>
      </c>
      <c r="I57">
        <f t="shared" si="0"/>
        <v>3.0855979065771053E-3</v>
      </c>
      <c r="Y57" s="1">
        <v>289</v>
      </c>
      <c r="Z57" s="1">
        <v>4.2257322409725801E-5</v>
      </c>
      <c r="AA57" s="1">
        <v>9923.0005994970106</v>
      </c>
      <c r="AC57" s="1">
        <v>11</v>
      </c>
      <c r="AD57" s="6">
        <f>AA114</f>
        <v>9929.8735615082405</v>
      </c>
      <c r="AE57" s="5">
        <f t="shared" si="3"/>
        <v>1.0334795044937483E-3</v>
      </c>
      <c r="AF57" s="3">
        <v>9930.1799669334196</v>
      </c>
      <c r="AG57">
        <f t="shared" si="1"/>
        <v>3.0855979065771053E-3</v>
      </c>
    </row>
    <row r="58" spans="1:33" x14ac:dyDescent="0.25">
      <c r="A58" s="1">
        <v>577</v>
      </c>
      <c r="B58" s="1">
        <v>2.9095638721430402E-7</v>
      </c>
      <c r="C58" s="1">
        <v>9923.0004860819008</v>
      </c>
      <c r="E58" s="2">
        <v>12</v>
      </c>
      <c r="F58" s="4">
        <f>C122</f>
        <v>9929.9436054894304</v>
      </c>
      <c r="G58" s="5">
        <f t="shared" si="2"/>
        <v>7.05381460083638E-4</v>
      </c>
      <c r="H58" s="3">
        <v>9930.1799669334196</v>
      </c>
      <c r="I58">
        <f t="shared" si="0"/>
        <v>2.3802332362174222E-3</v>
      </c>
      <c r="Y58" s="1">
        <v>577</v>
      </c>
      <c r="Z58" s="1">
        <v>2.7113717049976098E-6</v>
      </c>
      <c r="AA58" s="1">
        <v>9923.0004879005301</v>
      </c>
      <c r="AC58" s="1">
        <v>12</v>
      </c>
      <c r="AD58" s="6">
        <f>AA122</f>
        <v>9929.9436054894304</v>
      </c>
      <c r="AE58" s="5">
        <f t="shared" si="3"/>
        <v>7.05381460083638E-4</v>
      </c>
      <c r="AF58" s="3">
        <v>9930.1799669334196</v>
      </c>
      <c r="AG58">
        <f t="shared" si="1"/>
        <v>2.3802332362174222E-3</v>
      </c>
    </row>
    <row r="59" spans="1:33" x14ac:dyDescent="0.25">
      <c r="E59" s="2">
        <v>13</v>
      </c>
      <c r="F59" s="4">
        <f>C130</f>
        <v>9929.9930705287206</v>
      </c>
      <c r="G59" s="5">
        <f t="shared" si="2"/>
        <v>4.981377019993437E-4</v>
      </c>
      <c r="H59" s="3">
        <v>9930.1799669334196</v>
      </c>
      <c r="I59">
        <f t="shared" si="0"/>
        <v>1.8821049096922249E-3</v>
      </c>
      <c r="AC59" s="1">
        <v>13</v>
      </c>
      <c r="AD59" s="6">
        <f>AA130</f>
        <v>9929.9930705287206</v>
      </c>
      <c r="AE59" s="5">
        <f t="shared" si="3"/>
        <v>4.981377019993437E-4</v>
      </c>
      <c r="AF59" s="3">
        <v>9930.1799669334196</v>
      </c>
      <c r="AG59">
        <f t="shared" si="1"/>
        <v>1.8821049096922249E-3</v>
      </c>
    </row>
    <row r="60" spans="1:33" x14ac:dyDescent="0.25">
      <c r="B60" t="s">
        <v>14</v>
      </c>
      <c r="E60" s="2">
        <v>14</v>
      </c>
      <c r="F60" s="4">
        <f>C138</f>
        <v>9930.0290363981694</v>
      </c>
      <c r="G60" s="5">
        <f t="shared" si="2"/>
        <v>3.6219299376609904E-4</v>
      </c>
      <c r="H60" s="3">
        <v>9930.1799669334196</v>
      </c>
      <c r="I60">
        <f t="shared" si="0"/>
        <v>1.5199174209605357E-3</v>
      </c>
      <c r="Z60" t="s">
        <v>14</v>
      </c>
      <c r="AC60" s="1">
        <v>14</v>
      </c>
      <c r="AD60" s="6">
        <f>AA138</f>
        <v>9930.0290363981694</v>
      </c>
      <c r="AE60" s="5">
        <f t="shared" si="3"/>
        <v>3.6219299376609904E-4</v>
      </c>
      <c r="AF60" s="3">
        <v>9930.1799669334196</v>
      </c>
      <c r="AG60">
        <f t="shared" si="1"/>
        <v>1.5199174209605357E-3</v>
      </c>
    </row>
    <row r="61" spans="1:33" x14ac:dyDescent="0.25">
      <c r="A61" t="s">
        <v>0</v>
      </c>
      <c r="B61" t="s">
        <v>1</v>
      </c>
      <c r="C61" t="s">
        <v>2</v>
      </c>
      <c r="E61" s="2">
        <v>15</v>
      </c>
      <c r="F61" s="4">
        <f>C146</f>
        <v>9930.0558545765107</v>
      </c>
      <c r="G61" s="5">
        <f t="shared" si="2"/>
        <v>2.7007077033623184E-4</v>
      </c>
      <c r="H61" s="3">
        <v>9930.1799669334196</v>
      </c>
      <c r="I61">
        <f t="shared" si="0"/>
        <v>1.2498500261038973E-3</v>
      </c>
      <c r="Y61" t="s">
        <v>0</v>
      </c>
      <c r="Z61" t="s">
        <v>1</v>
      </c>
      <c r="AA61" t="s">
        <v>2</v>
      </c>
      <c r="AC61" s="1">
        <v>15</v>
      </c>
      <c r="AD61" s="6">
        <f>AA146</f>
        <v>9930.0558545765107</v>
      </c>
      <c r="AE61" s="5">
        <f t="shared" si="3"/>
        <v>2.7007077033623184E-4</v>
      </c>
      <c r="AF61" s="3">
        <v>9930.1799669334196</v>
      </c>
      <c r="AG61">
        <f t="shared" si="1"/>
        <v>1.2498500261038973E-3</v>
      </c>
    </row>
    <row r="62" spans="1:33" x14ac:dyDescent="0.25">
      <c r="A62" s="1">
        <v>37</v>
      </c>
      <c r="B62" s="1">
        <v>1.3083112783981801E-2</v>
      </c>
      <c r="C62" s="1">
        <v>9927.0333314259296</v>
      </c>
      <c r="E62" s="2">
        <v>16</v>
      </c>
      <c r="F62" s="4">
        <f>C154</f>
        <v>9930.0762960245593</v>
      </c>
      <c r="G62" s="5">
        <f t="shared" si="2"/>
        <v>2.058538871123297E-4</v>
      </c>
      <c r="H62" s="3">
        <v>9930.1799669334196</v>
      </c>
      <c r="I62">
        <f t="shared" si="0"/>
        <v>1.0439982881026253E-3</v>
      </c>
      <c r="Y62" s="1">
        <v>37</v>
      </c>
      <c r="Z62" s="1">
        <v>6.6977200431481199E-2</v>
      </c>
      <c r="AA62" s="1">
        <v>9932.3314542540702</v>
      </c>
      <c r="AC62" s="1">
        <v>16</v>
      </c>
      <c r="AD62" s="6">
        <f>AA154</f>
        <v>9930.0762960245593</v>
      </c>
      <c r="AE62" s="5">
        <f t="shared" si="3"/>
        <v>2.058538871123297E-4</v>
      </c>
      <c r="AF62" s="3">
        <v>9930.1799669334196</v>
      </c>
      <c r="AG62">
        <f t="shared" si="1"/>
        <v>1.0439982881026253E-3</v>
      </c>
    </row>
    <row r="63" spans="1:33" x14ac:dyDescent="0.25">
      <c r="A63" s="1">
        <v>73</v>
      </c>
      <c r="B63" s="1">
        <v>1.0891207170298199E-3</v>
      </c>
      <c r="C63" s="1">
        <v>9926.6022934795801</v>
      </c>
      <c r="E63" s="2">
        <v>17</v>
      </c>
      <c r="F63" s="4">
        <f>C162</f>
        <v>9930.0921806385795</v>
      </c>
      <c r="G63" s="5">
        <f t="shared" si="2"/>
        <v>1.5996441655619979E-4</v>
      </c>
      <c r="H63" s="3">
        <v>9930.1799669334196</v>
      </c>
      <c r="I63">
        <f t="shared" si="0"/>
        <v>8.8403528568831234E-4</v>
      </c>
      <c r="Y63" s="1">
        <v>73</v>
      </c>
      <c r="Z63" s="1">
        <v>7.6484936374948097E-3</v>
      </c>
      <c r="AA63" s="1">
        <v>9926.8357973299007</v>
      </c>
      <c r="AC63" s="1">
        <v>17</v>
      </c>
      <c r="AD63" s="6">
        <f>AA162</f>
        <v>9930.0921806385795</v>
      </c>
      <c r="AE63" s="5">
        <f t="shared" si="3"/>
        <v>1.5996441655619979E-4</v>
      </c>
      <c r="AF63" s="3">
        <v>9930.1799669334196</v>
      </c>
      <c r="AG63">
        <f t="shared" si="1"/>
        <v>8.8403528568831234E-4</v>
      </c>
    </row>
    <row r="64" spans="1:33" x14ac:dyDescent="0.25">
      <c r="A64" s="1">
        <v>145</v>
      </c>
      <c r="B64" s="1">
        <v>7.5194232004261301E-5</v>
      </c>
      <c r="C64" s="1">
        <v>9926.5909785800504</v>
      </c>
      <c r="E64" s="2">
        <v>18</v>
      </c>
      <c r="F64" s="4">
        <f>C170</f>
        <v>9930.1047366615203</v>
      </c>
      <c r="G64" s="5">
        <f t="shared" si="2"/>
        <v>1.2644401316750241E-4</v>
      </c>
      <c r="H64" s="3">
        <v>9930.1799669334196</v>
      </c>
      <c r="I64">
        <f t="shared" si="0"/>
        <v>7.575922304508295E-4</v>
      </c>
      <c r="Y64" s="1">
        <v>145</v>
      </c>
      <c r="Z64" s="1">
        <v>6.2835752152293905E-4</v>
      </c>
      <c r="AA64" s="1">
        <v>9926.5970584262795</v>
      </c>
      <c r="AC64" s="1">
        <v>18</v>
      </c>
      <c r="AD64" s="6">
        <f>AA170</f>
        <v>9930.1047366615203</v>
      </c>
      <c r="AE64" s="5">
        <f t="shared" si="3"/>
        <v>1.2644401316750241E-4</v>
      </c>
      <c r="AF64" s="3">
        <v>9930.1799669334196</v>
      </c>
      <c r="AG64">
        <f t="shared" si="1"/>
        <v>7.575922304508295E-4</v>
      </c>
    </row>
    <row r="65" spans="1:33" x14ac:dyDescent="0.25">
      <c r="A65" s="1">
        <v>289</v>
      </c>
      <c r="B65" s="1">
        <v>4.8350195779196504E-6</v>
      </c>
      <c r="C65" s="1">
        <v>9926.5907635622007</v>
      </c>
      <c r="E65" s="2">
        <v>19</v>
      </c>
      <c r="F65" s="4">
        <f>C178</f>
        <v>9930.1148133118695</v>
      </c>
      <c r="G65" s="5">
        <f t="shared" si="2"/>
        <v>1.0147566809309449E-4</v>
      </c>
      <c r="H65" s="3">
        <v>9930.1799669334196</v>
      </c>
      <c r="I65">
        <f t="shared" si="0"/>
        <v>6.5611722815707581E-4</v>
      </c>
      <c r="Y65" s="1">
        <v>289</v>
      </c>
      <c r="Z65" s="1">
        <v>4.3163299527466198E-5</v>
      </c>
      <c r="AA65" s="1">
        <v>9926.5908786390701</v>
      </c>
      <c r="AC65" s="1">
        <v>19</v>
      </c>
      <c r="AD65" s="6">
        <f>AA178</f>
        <v>9930.1148133118695</v>
      </c>
      <c r="AE65" s="5">
        <f t="shared" si="3"/>
        <v>1.0147566809309449E-4</v>
      </c>
      <c r="AF65" s="3">
        <v>9930.1799669334196</v>
      </c>
      <c r="AG65">
        <f t="shared" si="1"/>
        <v>6.5611722815707581E-4</v>
      </c>
    </row>
    <row r="66" spans="1:33" x14ac:dyDescent="0.25">
      <c r="A66" s="1">
        <v>577</v>
      </c>
      <c r="B66" s="1">
        <v>3.0443265794300902E-7</v>
      </c>
      <c r="C66" s="1">
        <v>9926.5907599982602</v>
      </c>
      <c r="E66" s="2">
        <v>20</v>
      </c>
      <c r="F66" s="4">
        <v>9930.1230105573704</v>
      </c>
      <c r="G66" s="5">
        <f t="shared" si="2"/>
        <v>8.2549284557790131E-5</v>
      </c>
      <c r="H66" s="3">
        <v>9930.1799669334196</v>
      </c>
      <c r="I66">
        <f t="shared" si="0"/>
        <v>5.7356841707591037E-4</v>
      </c>
      <c r="Y66" s="1">
        <v>577</v>
      </c>
      <c r="Z66" s="1">
        <v>2.7712062000068202E-6</v>
      </c>
      <c r="AA66" s="1">
        <v>9926.5907619024492</v>
      </c>
    </row>
    <row r="67" spans="1:33" x14ac:dyDescent="0.25">
      <c r="E67" s="2">
        <f>E66+1</f>
        <v>21</v>
      </c>
      <c r="F67" s="4">
        <v>9930.12976058202</v>
      </c>
      <c r="G67" s="5">
        <f t="shared" si="2"/>
        <v>6.7975190781348251E-5</v>
      </c>
      <c r="H67" s="3">
        <v>9930.1799669334196</v>
      </c>
      <c r="I67">
        <f t="shared" si="0"/>
        <v>5.0559356997275588E-4</v>
      </c>
    </row>
    <row r="68" spans="1:33" x14ac:dyDescent="0.25">
      <c r="B68" t="s">
        <v>15</v>
      </c>
      <c r="E68" s="2">
        <f t="shared" ref="E68:E83" si="4">E67+1</f>
        <v>22</v>
      </c>
      <c r="G68" s="5" t="e">
        <f t="shared" si="2"/>
        <v>#DIV/0!</v>
      </c>
      <c r="H68" s="3">
        <v>9930.1799669334196</v>
      </c>
      <c r="I68">
        <f t="shared" si="0"/>
        <v>100</v>
      </c>
      <c r="Y68" s="7"/>
      <c r="Z68" s="7" t="s">
        <v>15</v>
      </c>
      <c r="AA68" s="7"/>
    </row>
    <row r="69" spans="1:33" x14ac:dyDescent="0.25">
      <c r="A69" t="s">
        <v>0</v>
      </c>
      <c r="B69" t="s">
        <v>1</v>
      </c>
      <c r="C69" t="s">
        <v>2</v>
      </c>
      <c r="E69" s="2">
        <f t="shared" si="4"/>
        <v>23</v>
      </c>
      <c r="G69" s="5" t="e">
        <f t="shared" si="2"/>
        <v>#DIV/0!</v>
      </c>
      <c r="H69" s="3">
        <v>9930.1799669334196</v>
      </c>
      <c r="I69">
        <f t="shared" si="0"/>
        <v>100</v>
      </c>
      <c r="Y69" s="7" t="s">
        <v>0</v>
      </c>
      <c r="Z69" s="7" t="s">
        <v>1</v>
      </c>
      <c r="AA69" s="7" t="s">
        <v>2</v>
      </c>
    </row>
    <row r="70" spans="1:33" x14ac:dyDescent="0.25">
      <c r="A70" s="1">
        <v>37</v>
      </c>
      <c r="B70" s="1">
        <v>1.3580734099079299E-2</v>
      </c>
      <c r="C70" s="1">
        <v>9928.6211691100707</v>
      </c>
      <c r="E70" s="2">
        <f t="shared" si="4"/>
        <v>24</v>
      </c>
      <c r="G70" s="5" t="e">
        <f t="shared" si="2"/>
        <v>#DIV/0!</v>
      </c>
      <c r="H70" s="3">
        <v>9930.1799669334196</v>
      </c>
      <c r="I70">
        <f t="shared" si="0"/>
        <v>100</v>
      </c>
      <c r="Y70" s="8">
        <v>37</v>
      </c>
      <c r="Z70" s="8">
        <v>1.3580734099079299E-2</v>
      </c>
      <c r="AA70" s="8">
        <v>9928.6211691100707</v>
      </c>
    </row>
    <row r="71" spans="1:33" x14ac:dyDescent="0.25">
      <c r="A71" s="1">
        <v>73</v>
      </c>
      <c r="B71" s="1">
        <v>1.1321789965788799E-3</v>
      </c>
      <c r="C71" s="1">
        <v>9928.1710740684302</v>
      </c>
      <c r="E71" s="2">
        <f t="shared" si="4"/>
        <v>25</v>
      </c>
      <c r="G71" s="5" t="e">
        <f t="shared" si="2"/>
        <v>#DIV/0!</v>
      </c>
      <c r="H71" s="3">
        <v>9930.1799669334196</v>
      </c>
      <c r="I71">
        <f t="shared" si="0"/>
        <v>100</v>
      </c>
      <c r="Y71" s="8">
        <v>73</v>
      </c>
      <c r="Z71" s="8">
        <v>1.1321789965788799E-3</v>
      </c>
      <c r="AA71" s="8">
        <v>9928.1710740684302</v>
      </c>
      <c r="AB71" t="s">
        <v>37</v>
      </c>
    </row>
    <row r="72" spans="1:33" x14ac:dyDescent="0.25">
      <c r="A72" s="1">
        <v>145</v>
      </c>
      <c r="B72" s="1">
        <v>7.82244313976888E-5</v>
      </c>
      <c r="C72" s="1">
        <v>9928.1592187985007</v>
      </c>
      <c r="E72" s="2">
        <f t="shared" si="4"/>
        <v>26</v>
      </c>
      <c r="G72" s="5" t="e">
        <f t="shared" si="2"/>
        <v>#DIV/0!</v>
      </c>
      <c r="H72" s="3">
        <v>9930.1799669334196</v>
      </c>
      <c r="I72">
        <f t="shared" si="0"/>
        <v>100</v>
      </c>
      <c r="Y72" s="8">
        <v>145</v>
      </c>
      <c r="Z72" s="8">
        <v>7.82244313976888E-5</v>
      </c>
      <c r="AA72" s="8">
        <v>9928.1592187985007</v>
      </c>
    </row>
    <row r="73" spans="1:33" x14ac:dyDescent="0.25">
      <c r="A73" s="1">
        <v>289</v>
      </c>
      <c r="B73" s="1">
        <v>5.0311222786871103E-6</v>
      </c>
      <c r="C73" s="1">
        <v>9928.1589930794999</v>
      </c>
      <c r="E73" s="2">
        <f>E72+1</f>
        <v>27</v>
      </c>
      <c r="G73" s="5" t="e">
        <f t="shared" si="2"/>
        <v>#DIV/0!</v>
      </c>
      <c r="H73" s="3">
        <v>9930.1799669334196</v>
      </c>
      <c r="I73">
        <f t="shared" si="0"/>
        <v>100</v>
      </c>
      <c r="Y73" s="8">
        <v>289</v>
      </c>
      <c r="Z73" s="8">
        <v>5.0311222786871103E-6</v>
      </c>
      <c r="AA73" s="8">
        <v>9928.1589930794999</v>
      </c>
    </row>
    <row r="74" spans="1:33" x14ac:dyDescent="0.25">
      <c r="A74" s="1">
        <v>577</v>
      </c>
      <c r="B74" s="1">
        <v>3.16800898086398E-7</v>
      </c>
      <c r="C74" s="1">
        <v>9928.1589893373693</v>
      </c>
      <c r="E74" s="2">
        <f t="shared" si="4"/>
        <v>28</v>
      </c>
      <c r="G74" s="5" t="e">
        <f t="shared" si="2"/>
        <v>#DIV/0!</v>
      </c>
      <c r="H74" s="3">
        <v>9930.1799669334196</v>
      </c>
      <c r="I74">
        <f t="shared" si="0"/>
        <v>100</v>
      </c>
      <c r="Y74" s="8">
        <v>577</v>
      </c>
      <c r="Z74" s="8">
        <v>3.16800898086398E-7</v>
      </c>
      <c r="AA74" s="8">
        <v>9928.1589893373693</v>
      </c>
    </row>
    <row r="75" spans="1:33" x14ac:dyDescent="0.25">
      <c r="E75" s="2">
        <f t="shared" si="4"/>
        <v>29</v>
      </c>
      <c r="G75" s="5" t="e">
        <f t="shared" si="2"/>
        <v>#DIV/0!</v>
      </c>
      <c r="H75" s="3">
        <v>9930.1799669334196</v>
      </c>
      <c r="I75">
        <f t="shared" si="0"/>
        <v>100</v>
      </c>
    </row>
    <row r="76" spans="1:33" x14ac:dyDescent="0.25">
      <c r="B76" t="s">
        <v>16</v>
      </c>
      <c r="E76" s="2">
        <f t="shared" si="4"/>
        <v>30</v>
      </c>
      <c r="G76" s="5" t="e">
        <f t="shared" si="2"/>
        <v>#DIV/0!</v>
      </c>
      <c r="H76" s="3">
        <v>9930.1799669334196</v>
      </c>
      <c r="I76">
        <f t="shared" si="0"/>
        <v>100</v>
      </c>
      <c r="Z76" t="s">
        <v>16</v>
      </c>
    </row>
    <row r="77" spans="1:33" x14ac:dyDescent="0.25">
      <c r="A77" t="s">
        <v>0</v>
      </c>
      <c r="B77" t="s">
        <v>1</v>
      </c>
      <c r="C77" t="s">
        <v>2</v>
      </c>
      <c r="E77" s="2">
        <f t="shared" si="4"/>
        <v>31</v>
      </c>
      <c r="G77" s="5" t="e">
        <f t="shared" si="2"/>
        <v>#DIV/0!</v>
      </c>
      <c r="H77" s="3">
        <v>9930.1799669334196</v>
      </c>
      <c r="I77">
        <f t="shared" si="0"/>
        <v>100</v>
      </c>
      <c r="Y77" t="s">
        <v>0</v>
      </c>
      <c r="Z77" t="s">
        <v>1</v>
      </c>
      <c r="AA77" t="s">
        <v>2</v>
      </c>
    </row>
    <row r="78" spans="1:33" x14ac:dyDescent="0.25">
      <c r="A78" s="1">
        <v>37</v>
      </c>
      <c r="B78" s="1">
        <v>1.4092336281475101E-2</v>
      </c>
      <c r="C78" s="1">
        <v>9929.4192604159398</v>
      </c>
      <c r="E78" s="2">
        <f>E77+1</f>
        <v>32</v>
      </c>
      <c r="G78" s="5" t="e">
        <f t="shared" si="2"/>
        <v>#DIV/0!</v>
      </c>
      <c r="H78" s="3">
        <v>9930.1799669334196</v>
      </c>
      <c r="I78">
        <f t="shared" si="0"/>
        <v>100</v>
      </c>
      <c r="Y78" s="1">
        <v>37</v>
      </c>
      <c r="Z78" s="1">
        <v>1.4092336281475101E-2</v>
      </c>
      <c r="AA78" s="1">
        <v>9929.4192604159398</v>
      </c>
    </row>
    <row r="79" spans="1:33" x14ac:dyDescent="0.25">
      <c r="A79" s="1">
        <v>73</v>
      </c>
      <c r="B79" s="1">
        <v>1.1758343552258901E-3</v>
      </c>
      <c r="C79" s="1">
        <v>9928.9505793765202</v>
      </c>
      <c r="E79" s="2">
        <f t="shared" si="4"/>
        <v>33</v>
      </c>
      <c r="G79" s="5" t="e">
        <f t="shared" si="2"/>
        <v>#DIV/0!</v>
      </c>
      <c r="H79" s="3">
        <v>9930.1799669334196</v>
      </c>
      <c r="I79">
        <f t="shared" si="0"/>
        <v>100</v>
      </c>
      <c r="Y79" s="1">
        <v>73</v>
      </c>
      <c r="Z79" s="1">
        <v>1.1758343552258901E-3</v>
      </c>
      <c r="AA79" s="1">
        <v>9928.9505793765202</v>
      </c>
    </row>
    <row r="80" spans="1:33" x14ac:dyDescent="0.25">
      <c r="A80" s="1">
        <v>145</v>
      </c>
      <c r="B80" s="1">
        <v>8.1275741007116002E-5</v>
      </c>
      <c r="C80" s="1">
        <v>9928.9382102988602</v>
      </c>
      <c r="E80" s="2">
        <f t="shared" si="4"/>
        <v>34</v>
      </c>
      <c r="G80" s="5" t="e">
        <f t="shared" si="2"/>
        <v>#DIV/0!</v>
      </c>
      <c r="H80" s="3">
        <v>9930.1799669334196</v>
      </c>
      <c r="I80">
        <f t="shared" si="0"/>
        <v>100</v>
      </c>
      <c r="Y80" s="1">
        <v>145</v>
      </c>
      <c r="Z80" s="1">
        <v>8.1275741007116002E-5</v>
      </c>
      <c r="AA80" s="1">
        <v>9928.9382102988602</v>
      </c>
    </row>
    <row r="81" spans="1:27" x14ac:dyDescent="0.25">
      <c r="A81" s="1">
        <v>289</v>
      </c>
      <c r="B81" s="1">
        <v>5.2281452745430503E-6</v>
      </c>
      <c r="C81" s="1">
        <v>9928.9379745281294</v>
      </c>
      <c r="E81" s="2">
        <f t="shared" si="4"/>
        <v>35</v>
      </c>
      <c r="G81" s="5" t="e">
        <f t="shared" si="2"/>
        <v>#DIV/0!</v>
      </c>
      <c r="H81" s="3">
        <v>9930.1799669334196</v>
      </c>
      <c r="I81">
        <f t="shared" si="0"/>
        <v>100</v>
      </c>
      <c r="Y81" s="1">
        <v>289</v>
      </c>
      <c r="Z81" s="1">
        <v>5.2281452745430503E-6</v>
      </c>
      <c r="AA81" s="1">
        <v>9928.9379745281294</v>
      </c>
    </row>
    <row r="82" spans="1:27" x14ac:dyDescent="0.25">
      <c r="A82" s="1">
        <v>577</v>
      </c>
      <c r="B82" s="1">
        <v>3.2922058065421502E-7</v>
      </c>
      <c r="C82" s="1">
        <v>9928.9379706177206</v>
      </c>
      <c r="E82" s="2">
        <f t="shared" si="4"/>
        <v>36</v>
      </c>
      <c r="G82" s="5" t="e">
        <f t="shared" si="2"/>
        <v>#DIV/0!</v>
      </c>
      <c r="H82" s="3">
        <v>9930.1799669334196</v>
      </c>
      <c r="I82">
        <f t="shared" si="0"/>
        <v>100</v>
      </c>
      <c r="Y82" s="1">
        <v>577</v>
      </c>
      <c r="Z82" s="1">
        <v>3.2922058065421502E-7</v>
      </c>
      <c r="AA82" s="1">
        <v>9928.9379706177206</v>
      </c>
    </row>
    <row r="83" spans="1:27" x14ac:dyDescent="0.25">
      <c r="E83" s="2">
        <f t="shared" si="4"/>
        <v>37</v>
      </c>
      <c r="G83" s="5" t="e">
        <f t="shared" si="2"/>
        <v>#DIV/0!</v>
      </c>
      <c r="H83" s="3">
        <v>9930.1799669334196</v>
      </c>
      <c r="I83">
        <f t="shared" si="0"/>
        <v>100</v>
      </c>
    </row>
    <row r="84" spans="1:27" x14ac:dyDescent="0.25">
      <c r="B84" t="s">
        <v>17</v>
      </c>
      <c r="E84" s="2">
        <f>E83+1</f>
        <v>38</v>
      </c>
      <c r="G84" s="5" t="e">
        <f t="shared" si="2"/>
        <v>#DIV/0!</v>
      </c>
      <c r="H84" s="3">
        <v>9930.1799669334196</v>
      </c>
      <c r="I84">
        <f t="shared" si="0"/>
        <v>100</v>
      </c>
      <c r="Z84" t="s">
        <v>17</v>
      </c>
    </row>
    <row r="85" spans="1:27" x14ac:dyDescent="0.25">
      <c r="A85" t="s">
        <v>0</v>
      </c>
      <c r="B85" t="s">
        <v>1</v>
      </c>
      <c r="C85" t="s">
        <v>2</v>
      </c>
      <c r="E85" s="2">
        <f>E84+1</f>
        <v>39</v>
      </c>
      <c r="G85" s="5" t="e">
        <f t="shared" si="2"/>
        <v>#DIV/0!</v>
      </c>
      <c r="H85" s="3">
        <v>9930.1799669334196</v>
      </c>
      <c r="I85">
        <f t="shared" si="0"/>
        <v>100</v>
      </c>
      <c r="Y85" t="s">
        <v>0</v>
      </c>
      <c r="Z85" t="s">
        <v>1</v>
      </c>
      <c r="AA85" t="s">
        <v>2</v>
      </c>
    </row>
    <row r="86" spans="1:27" x14ac:dyDescent="0.25">
      <c r="A86" s="1">
        <v>37</v>
      </c>
      <c r="B86" s="1">
        <v>1.46356592318831E-2</v>
      </c>
      <c r="C86" s="1">
        <v>9929.8648319067506</v>
      </c>
      <c r="E86" s="2"/>
      <c r="Y86" s="1">
        <v>37</v>
      </c>
      <c r="Z86" s="1">
        <v>1.46356592318831E-2</v>
      </c>
      <c r="AA86" s="1">
        <v>9929.8648319067506</v>
      </c>
    </row>
    <row r="87" spans="1:27" x14ac:dyDescent="0.25">
      <c r="A87" s="1">
        <v>73</v>
      </c>
      <c r="B87" s="1">
        <v>1.22190163552204E-3</v>
      </c>
      <c r="C87" s="1">
        <v>9929.3768975864004</v>
      </c>
      <c r="Y87" s="1">
        <v>73</v>
      </c>
      <c r="Z87" s="1">
        <v>1.22190163552204E-3</v>
      </c>
      <c r="AA87" s="1">
        <v>9929.3768975864004</v>
      </c>
    </row>
    <row r="88" spans="1:27" x14ac:dyDescent="0.25">
      <c r="A88" s="1">
        <v>145</v>
      </c>
      <c r="B88" s="1">
        <v>8.4484153050163295E-5</v>
      </c>
      <c r="C88" s="1">
        <v>9929.3640049797905</v>
      </c>
      <c r="Y88" s="1">
        <v>145</v>
      </c>
      <c r="Z88" s="1">
        <v>8.4484153050163295E-5</v>
      </c>
      <c r="AA88" s="1">
        <v>9929.3640049797905</v>
      </c>
    </row>
    <row r="89" spans="1:27" x14ac:dyDescent="0.25">
      <c r="A89" s="1">
        <v>289</v>
      </c>
      <c r="B89" s="1">
        <v>5.4350559569151003E-6</v>
      </c>
      <c r="C89" s="1">
        <v>9929.3637590552298</v>
      </c>
      <c r="Y89" s="1">
        <v>289</v>
      </c>
      <c r="Z89" s="1">
        <v>5.4350559569151003E-6</v>
      </c>
      <c r="AA89" s="1">
        <v>9929.3637590552298</v>
      </c>
    </row>
    <row r="90" spans="1:27" x14ac:dyDescent="0.25">
      <c r="A90" s="1">
        <v>577</v>
      </c>
      <c r="B90" s="1">
        <v>3.4226064605293502E-7</v>
      </c>
      <c r="C90" s="1">
        <v>9929.3637549728501</v>
      </c>
      <c r="Y90" s="1">
        <v>577</v>
      </c>
      <c r="Z90" s="1">
        <v>3.4226064605293502E-7</v>
      </c>
      <c r="AA90" s="1">
        <v>9929.3637549728501</v>
      </c>
    </row>
    <row r="92" spans="1:27" x14ac:dyDescent="0.25">
      <c r="B92" t="s">
        <v>23</v>
      </c>
      <c r="Z92" t="s">
        <v>23</v>
      </c>
    </row>
    <row r="93" spans="1:27" x14ac:dyDescent="0.25">
      <c r="A93" t="s">
        <v>0</v>
      </c>
      <c r="B93" t="s">
        <v>1</v>
      </c>
      <c r="C93" t="s">
        <v>2</v>
      </c>
      <c r="Y93" t="s">
        <v>0</v>
      </c>
      <c r="Z93" t="s">
        <v>1</v>
      </c>
      <c r="AA93" t="s">
        <v>2</v>
      </c>
    </row>
    <row r="94" spans="1:27" x14ac:dyDescent="0.25">
      <c r="A94" s="1">
        <v>37</v>
      </c>
      <c r="B94" s="1">
        <v>1.5221569627609699E-2</v>
      </c>
      <c r="C94" s="1">
        <v>9930.1366403144293</v>
      </c>
      <c r="Y94" s="1">
        <v>37</v>
      </c>
      <c r="Z94" s="1">
        <v>1.5221569627609699E-2</v>
      </c>
      <c r="AA94" s="1">
        <v>9930.1366403144293</v>
      </c>
    </row>
    <row r="95" spans="1:27" x14ac:dyDescent="0.25">
      <c r="A95" s="1">
        <v>73</v>
      </c>
      <c r="B95" s="1">
        <v>1.27148471402302E-3</v>
      </c>
      <c r="C95" s="1">
        <v>9929.6281037212702</v>
      </c>
      <c r="Y95" s="1">
        <v>73</v>
      </c>
      <c r="Z95" s="1">
        <v>1.27148471402302E-3</v>
      </c>
      <c r="AA95" s="1">
        <v>9929.6281037212702</v>
      </c>
    </row>
    <row r="96" spans="1:27" x14ac:dyDescent="0.25">
      <c r="A96" s="1">
        <v>145</v>
      </c>
      <c r="B96" s="1">
        <v>8.7932137988205902E-5</v>
      </c>
      <c r="C96" s="1">
        <v>9929.6146562653903</v>
      </c>
      <c r="Y96" s="1">
        <v>145</v>
      </c>
      <c r="Z96" s="1">
        <v>8.7932137988205902E-5</v>
      </c>
      <c r="AA96" s="1">
        <v>9929.6146562653903</v>
      </c>
    </row>
    <row r="97" spans="1:27" x14ac:dyDescent="0.25">
      <c r="A97" s="1">
        <v>289</v>
      </c>
      <c r="B97" s="1">
        <v>5.6572866380881999E-6</v>
      </c>
      <c r="C97" s="1">
        <v>9929.6143996398696</v>
      </c>
      <c r="Y97" s="1">
        <v>289</v>
      </c>
      <c r="Z97" s="1">
        <v>5.6572866380881999E-6</v>
      </c>
      <c r="AA97" s="1">
        <v>9929.6143996398696</v>
      </c>
    </row>
    <row r="98" spans="1:27" x14ac:dyDescent="0.25">
      <c r="A98" s="1">
        <v>577</v>
      </c>
      <c r="B98" s="1">
        <v>3.5626197492792502E-7</v>
      </c>
      <c r="C98" s="1">
        <v>9929.6143953795709</v>
      </c>
      <c r="Y98" s="1">
        <v>577</v>
      </c>
      <c r="Z98" s="1">
        <v>3.5626197492792502E-7</v>
      </c>
      <c r="AA98" s="1">
        <v>9929.6143953795709</v>
      </c>
    </row>
    <row r="100" spans="1:27" x14ac:dyDescent="0.25">
      <c r="B100" t="s">
        <v>24</v>
      </c>
      <c r="Z100" t="s">
        <v>24</v>
      </c>
    </row>
    <row r="101" spans="1:27" x14ac:dyDescent="0.25">
      <c r="A101" t="s">
        <v>0</v>
      </c>
      <c r="B101" t="s">
        <v>1</v>
      </c>
      <c r="C101" t="s">
        <v>2</v>
      </c>
      <c r="Y101" t="s">
        <v>0</v>
      </c>
      <c r="Z101" t="s">
        <v>1</v>
      </c>
      <c r="AA101" t="s">
        <v>2</v>
      </c>
    </row>
    <row r="102" spans="1:27" x14ac:dyDescent="0.25">
      <c r="A102" s="1">
        <v>37</v>
      </c>
      <c r="B102" s="1">
        <v>1.5858277106596801E-2</v>
      </c>
      <c r="C102" s="1">
        <v>9930.3162581908091</v>
      </c>
      <c r="Y102" s="1">
        <v>37</v>
      </c>
      <c r="Z102" s="1">
        <v>1.5858277106596801E-2</v>
      </c>
      <c r="AA102" s="1">
        <v>9930.3162581908091</v>
      </c>
    </row>
    <row r="103" spans="1:27" x14ac:dyDescent="0.25">
      <c r="A103" s="1">
        <v>73</v>
      </c>
      <c r="B103" s="1">
        <v>1.3254158028391701E-3</v>
      </c>
      <c r="C103" s="1">
        <v>9929.7852601721806</v>
      </c>
      <c r="Y103" s="1">
        <v>73</v>
      </c>
      <c r="Z103" s="1">
        <v>1.3254158028391701E-3</v>
      </c>
      <c r="AA103" s="1">
        <v>9929.7852601721806</v>
      </c>
    </row>
    <row r="104" spans="1:27" x14ac:dyDescent="0.25">
      <c r="A104" s="1">
        <v>145</v>
      </c>
      <c r="B104" s="1">
        <v>9.1681472733178197E-5</v>
      </c>
      <c r="C104" s="1">
        <v>9929.7712109474396</v>
      </c>
      <c r="Y104" s="1">
        <v>145</v>
      </c>
      <c r="Z104" s="1">
        <v>9.1681472733178197E-5</v>
      </c>
      <c r="AA104" s="1">
        <v>9929.7712109474396</v>
      </c>
    </row>
    <row r="105" spans="1:27" x14ac:dyDescent="0.25">
      <c r="A105" s="1">
        <v>289</v>
      </c>
      <c r="B105" s="1">
        <v>5.8988995854049504E-6</v>
      </c>
      <c r="C105" s="1">
        <v>9929.7709427524605</v>
      </c>
      <c r="Y105" s="1">
        <v>289</v>
      </c>
      <c r="Z105" s="1">
        <v>5.8988995854049504E-6</v>
      </c>
      <c r="AA105" s="1">
        <v>9929.7709427524605</v>
      </c>
    </row>
    <row r="106" spans="1:27" x14ac:dyDescent="0.25">
      <c r="A106" s="1">
        <v>577</v>
      </c>
      <c r="B106" s="1">
        <v>3.7148359273986199E-7</v>
      </c>
      <c r="C106" s="1">
        <v>9929.7709383001602</v>
      </c>
      <c r="Y106" s="1">
        <v>577</v>
      </c>
      <c r="Z106" s="1">
        <v>3.7148359273986199E-7</v>
      </c>
      <c r="AA106" s="1">
        <v>9929.7709383001602</v>
      </c>
    </row>
    <row r="108" spans="1:27" x14ac:dyDescent="0.25">
      <c r="B108" t="s">
        <v>25</v>
      </c>
      <c r="Z108" t="s">
        <v>25</v>
      </c>
    </row>
    <row r="109" spans="1:27" x14ac:dyDescent="0.25">
      <c r="A109" t="s">
        <v>0</v>
      </c>
      <c r="B109" t="s">
        <v>1</v>
      </c>
      <c r="C109" t="s">
        <v>2</v>
      </c>
      <c r="Y109" t="s">
        <v>0</v>
      </c>
      <c r="Z109" t="s">
        <v>1</v>
      </c>
      <c r="AA109" t="s">
        <v>2</v>
      </c>
    </row>
    <row r="110" spans="1:27" x14ac:dyDescent="0.25">
      <c r="A110" s="1">
        <v>37</v>
      </c>
      <c r="B110" s="1">
        <v>1.6552932495452598E-2</v>
      </c>
      <c r="C110" s="1">
        <v>9930.4443374218899</v>
      </c>
      <c r="Y110" s="1">
        <v>37</v>
      </c>
      <c r="Z110" s="1">
        <v>1.6552932495452598E-2</v>
      </c>
      <c r="AA110" s="1">
        <v>9930.4443374218899</v>
      </c>
    </row>
    <row r="111" spans="1:27" x14ac:dyDescent="0.25">
      <c r="A111" s="1">
        <v>73</v>
      </c>
      <c r="B111" s="1">
        <v>1.38443054844448E-3</v>
      </c>
      <c r="C111" s="1">
        <v>9929.8885585994503</v>
      </c>
      <c r="Y111" s="1">
        <v>73</v>
      </c>
      <c r="Z111" s="1">
        <v>1.38443054844448E-3</v>
      </c>
      <c r="AA111" s="1">
        <v>9929.8885585994503</v>
      </c>
    </row>
    <row r="112" spans="1:27" x14ac:dyDescent="0.25">
      <c r="A112" s="1">
        <v>145</v>
      </c>
      <c r="B112" s="1">
        <v>9.5786672725397097E-5</v>
      </c>
      <c r="C112" s="1">
        <v>9929.8738470778608</v>
      </c>
      <c r="Y112" s="1">
        <v>145</v>
      </c>
      <c r="Z112" s="1">
        <v>9.5786672725397097E-5</v>
      </c>
      <c r="AA112" s="1">
        <v>9929.8738470778608</v>
      </c>
    </row>
    <row r="113" spans="1:27" x14ac:dyDescent="0.25">
      <c r="A113" s="1">
        <v>289</v>
      </c>
      <c r="B113" s="1">
        <v>6.1634735151484299E-6</v>
      </c>
      <c r="C113" s="1">
        <v>9929.87356617158</v>
      </c>
      <c r="Y113" s="1">
        <v>289</v>
      </c>
      <c r="Z113" s="1">
        <v>6.1634735151484299E-6</v>
      </c>
      <c r="AA113" s="1">
        <v>9929.87356617158</v>
      </c>
    </row>
    <row r="114" spans="1:27" x14ac:dyDescent="0.25">
      <c r="A114" s="1">
        <v>577</v>
      </c>
      <c r="B114" s="1">
        <v>3.88152276816873E-7</v>
      </c>
      <c r="C114" s="1">
        <v>9929.8735615082405</v>
      </c>
      <c r="Y114" s="1">
        <v>577</v>
      </c>
      <c r="Z114" s="1">
        <v>3.88152276816873E-7</v>
      </c>
      <c r="AA114" s="1">
        <v>9929.8735615082405</v>
      </c>
    </row>
    <row r="116" spans="1:27" x14ac:dyDescent="0.25">
      <c r="B116" t="s">
        <v>26</v>
      </c>
      <c r="Z116" t="s">
        <v>26</v>
      </c>
    </row>
    <row r="117" spans="1:27" x14ac:dyDescent="0.25">
      <c r="A117" t="s">
        <v>0</v>
      </c>
      <c r="B117" t="s">
        <v>1</v>
      </c>
      <c r="C117" t="s">
        <v>2</v>
      </c>
      <c r="Y117" t="s">
        <v>0</v>
      </c>
      <c r="Z117" t="s">
        <v>1</v>
      </c>
      <c r="AA117" t="s">
        <v>2</v>
      </c>
    </row>
    <row r="118" spans="1:27" x14ac:dyDescent="0.25">
      <c r="A118" s="1">
        <v>37</v>
      </c>
      <c r="B118" s="1">
        <v>1.7312289876688002E-2</v>
      </c>
      <c r="C118" s="1">
        <v>9930.5426981025303</v>
      </c>
      <c r="Y118" s="1">
        <v>37</v>
      </c>
      <c r="Z118" s="1">
        <v>1.7312289876688002E-2</v>
      </c>
      <c r="AA118" s="1">
        <v>9930.5426981025303</v>
      </c>
    </row>
    <row r="119" spans="1:27" x14ac:dyDescent="0.25">
      <c r="A119" s="1">
        <v>73</v>
      </c>
      <c r="B119" s="1">
        <v>1.4492437633302901E-3</v>
      </c>
      <c r="C119" s="1">
        <v>9929.9593533746593</v>
      </c>
      <c r="Y119" s="1">
        <v>73</v>
      </c>
      <c r="Z119" s="1">
        <v>1.4492437633302901E-3</v>
      </c>
      <c r="AA119" s="1">
        <v>9929.9593533746593</v>
      </c>
    </row>
    <row r="120" spans="1:27" x14ac:dyDescent="0.25">
      <c r="A120" s="1">
        <v>145</v>
      </c>
      <c r="B120" s="1">
        <v>1.00300967353112E-4</v>
      </c>
      <c r="C120" s="1">
        <v>9929.9439054145805</v>
      </c>
      <c r="Y120" s="1">
        <v>145</v>
      </c>
      <c r="Z120" s="1">
        <v>1.00300967353112E-4</v>
      </c>
      <c r="AA120" s="1">
        <v>9929.9439054145805</v>
      </c>
    </row>
    <row r="121" spans="1:27" x14ac:dyDescent="0.25">
      <c r="A121" s="1">
        <v>289</v>
      </c>
      <c r="B121" s="1">
        <v>6.4545042697024198E-6</v>
      </c>
      <c r="C121" s="1">
        <v>9929.9436103862208</v>
      </c>
      <c r="Y121" s="1">
        <v>289</v>
      </c>
      <c r="Z121" s="1">
        <v>6.4545042697024198E-6</v>
      </c>
      <c r="AA121" s="1">
        <v>9929.9436103862208</v>
      </c>
    </row>
    <row r="122" spans="1:27" x14ac:dyDescent="0.25">
      <c r="A122" s="1">
        <v>577</v>
      </c>
      <c r="B122" s="1">
        <v>4.0648860991722198E-7</v>
      </c>
      <c r="C122" s="1">
        <v>9929.9436054894304</v>
      </c>
      <c r="Y122" s="1">
        <v>577</v>
      </c>
      <c r="Z122" s="1">
        <v>4.0648860991722198E-7</v>
      </c>
      <c r="AA122" s="1">
        <v>9929.9436054894304</v>
      </c>
    </row>
    <row r="124" spans="1:27" x14ac:dyDescent="0.25">
      <c r="B124" t="s">
        <v>27</v>
      </c>
      <c r="Z124" t="s">
        <v>27</v>
      </c>
    </row>
    <row r="125" spans="1:27" x14ac:dyDescent="0.25">
      <c r="A125" t="s">
        <v>0</v>
      </c>
      <c r="B125" t="s">
        <v>1</v>
      </c>
      <c r="C125" t="s">
        <v>2</v>
      </c>
      <c r="Y125" t="s">
        <v>0</v>
      </c>
      <c r="Z125" t="s">
        <v>1</v>
      </c>
      <c r="AA125" t="s">
        <v>2</v>
      </c>
    </row>
    <row r="126" spans="1:27" x14ac:dyDescent="0.25">
      <c r="A126" s="1">
        <v>37</v>
      </c>
      <c r="B126" s="1">
        <v>1.8142995822291501E-2</v>
      </c>
      <c r="C126" s="1">
        <v>9930.6238554915708</v>
      </c>
      <c r="Y126" s="1">
        <v>37</v>
      </c>
      <c r="Z126" s="1">
        <v>1.8142995822291501E-2</v>
      </c>
      <c r="AA126" s="1">
        <v>9930.6238554915708</v>
      </c>
    </row>
    <row r="127" spans="1:27" x14ac:dyDescent="0.25">
      <c r="A127" s="1">
        <v>73</v>
      </c>
      <c r="B127" s="1">
        <v>1.5205853640149201E-3</v>
      </c>
      <c r="C127" s="1">
        <v>9930.0096597862903</v>
      </c>
      <c r="Y127" s="1">
        <v>73</v>
      </c>
      <c r="Z127" s="1">
        <v>1.5205853640149201E-3</v>
      </c>
      <c r="AA127" s="1">
        <v>9930.0096597862903</v>
      </c>
    </row>
    <row r="128" spans="1:27" x14ac:dyDescent="0.25">
      <c r="A128" s="1">
        <v>145</v>
      </c>
      <c r="B128" s="1">
        <v>1.05279222461262E-4</v>
      </c>
      <c r="C128" s="1">
        <v>9929.9933865425901</v>
      </c>
      <c r="Y128" s="1">
        <v>145</v>
      </c>
      <c r="Z128" s="1">
        <v>1.05279222461262E-4</v>
      </c>
      <c r="AA128" s="1">
        <v>9929.9933865425901</v>
      </c>
    </row>
    <row r="129" spans="1:27" x14ac:dyDescent="0.25">
      <c r="A129" s="1">
        <v>289</v>
      </c>
      <c r="B129" s="1">
        <v>6.7756041492814603E-6</v>
      </c>
      <c r="C129" s="1">
        <v>9929.9930756900503</v>
      </c>
      <c r="Y129" s="1">
        <v>289</v>
      </c>
      <c r="Z129" s="1">
        <v>6.7756041492814603E-6</v>
      </c>
      <c r="AA129" s="1">
        <v>9929.9930756900503</v>
      </c>
    </row>
    <row r="130" spans="1:27" x14ac:dyDescent="0.25">
      <c r="A130" s="1">
        <v>577</v>
      </c>
      <c r="B130" s="1">
        <v>4.26723836300317E-7</v>
      </c>
      <c r="C130" s="1">
        <v>9929.9930705287206</v>
      </c>
      <c r="Y130" s="1">
        <v>577</v>
      </c>
      <c r="Z130" s="1">
        <v>4.26723836300317E-7</v>
      </c>
      <c r="AA130" s="1">
        <v>9929.9930705287206</v>
      </c>
    </row>
    <row r="132" spans="1:27" x14ac:dyDescent="0.25">
      <c r="B132" t="s">
        <v>28</v>
      </c>
      <c r="Z132" t="s">
        <v>28</v>
      </c>
    </row>
    <row r="133" spans="1:27" x14ac:dyDescent="0.25">
      <c r="A133" t="s">
        <v>0</v>
      </c>
      <c r="B133" t="s">
        <v>1</v>
      </c>
      <c r="C133" t="s">
        <v>2</v>
      </c>
      <c r="Y133" t="s">
        <v>0</v>
      </c>
      <c r="Z133" t="s">
        <v>1</v>
      </c>
      <c r="AA133" t="s">
        <v>2</v>
      </c>
    </row>
    <row r="134" spans="1:27" x14ac:dyDescent="0.25">
      <c r="A134" s="1">
        <v>37</v>
      </c>
      <c r="B134" s="1">
        <v>1.9051706295382002E-2</v>
      </c>
      <c r="C134" s="1">
        <v>9930.6954585942603</v>
      </c>
      <c r="Y134" s="1">
        <v>37</v>
      </c>
      <c r="Z134" s="1">
        <v>1.9051706295382002E-2</v>
      </c>
      <c r="AA134" s="1">
        <v>9930.6954585942603</v>
      </c>
    </row>
    <row r="135" spans="1:27" x14ac:dyDescent="0.25">
      <c r="A135" s="1">
        <v>73</v>
      </c>
      <c r="B135" s="1">
        <v>1.59921901230755E-3</v>
      </c>
      <c r="C135" s="1">
        <v>9930.0465744421308</v>
      </c>
      <c r="Y135" s="1">
        <v>73</v>
      </c>
      <c r="Z135" s="1">
        <v>1.59921901230755E-3</v>
      </c>
      <c r="AA135" s="1">
        <v>9930.0465744421308</v>
      </c>
    </row>
    <row r="136" spans="1:27" x14ac:dyDescent="0.25">
      <c r="A136" s="1">
        <v>145</v>
      </c>
      <c r="B136" s="1">
        <v>1.10779551827388E-4</v>
      </c>
      <c r="C136" s="1">
        <v>9930.0293705623299</v>
      </c>
      <c r="Y136" s="1">
        <v>145</v>
      </c>
      <c r="Z136" s="1">
        <v>1.10779551827388E-4</v>
      </c>
      <c r="AA136" s="1">
        <v>9930.0293705623299</v>
      </c>
    </row>
    <row r="137" spans="1:27" x14ac:dyDescent="0.25">
      <c r="A137" s="1">
        <v>289</v>
      </c>
      <c r="B137" s="1">
        <v>7.1306116328346703E-6</v>
      </c>
      <c r="C137" s="1">
        <v>9930.0290418554705</v>
      </c>
      <c r="Y137" s="1">
        <v>289</v>
      </c>
      <c r="Z137" s="1">
        <v>7.1306116328346703E-6</v>
      </c>
      <c r="AA137" s="1">
        <v>9930.0290418554705</v>
      </c>
    </row>
    <row r="138" spans="1:27" x14ac:dyDescent="0.25">
      <c r="A138" s="1">
        <v>577</v>
      </c>
      <c r="B138" s="1">
        <v>4.4909808473595199E-7</v>
      </c>
      <c r="C138" s="1">
        <v>9930.0290363981694</v>
      </c>
      <c r="Y138" s="1">
        <v>577</v>
      </c>
      <c r="Z138" s="1">
        <v>4.4909808473595199E-7</v>
      </c>
      <c r="AA138" s="1">
        <v>9930.0290363981694</v>
      </c>
    </row>
    <row r="140" spans="1:27" x14ac:dyDescent="0.25">
      <c r="B140" t="s">
        <v>29</v>
      </c>
      <c r="Z140" t="s">
        <v>29</v>
      </c>
    </row>
    <row r="141" spans="1:27" x14ac:dyDescent="0.25">
      <c r="A141" t="s">
        <v>0</v>
      </c>
      <c r="B141" t="s">
        <v>1</v>
      </c>
      <c r="C141" t="s">
        <v>2</v>
      </c>
      <c r="Y141" t="s">
        <v>0</v>
      </c>
      <c r="Z141" t="s">
        <v>1</v>
      </c>
      <c r="AA141" t="s">
        <v>2</v>
      </c>
    </row>
    <row r="142" spans="1:27" x14ac:dyDescent="0.25">
      <c r="A142" s="1">
        <v>37</v>
      </c>
      <c r="B142" s="1">
        <v>2.0045111024105399E-2</v>
      </c>
      <c r="C142" s="1">
        <v>9930.7624965666491</v>
      </c>
      <c r="Y142" s="1">
        <v>37</v>
      </c>
      <c r="Z142" s="1">
        <v>2.0045111024105399E-2</v>
      </c>
      <c r="AA142" s="1">
        <v>9930.7624965666491</v>
      </c>
    </row>
    <row r="143" spans="1:27" x14ac:dyDescent="0.25">
      <c r="A143" s="1">
        <v>73</v>
      </c>
      <c r="B143" s="1">
        <v>1.6859521467620601E-3</v>
      </c>
      <c r="C143" s="1">
        <v>9930.0744680759199</v>
      </c>
      <c r="Y143" s="1">
        <v>73</v>
      </c>
      <c r="Z143" s="1">
        <v>1.6859521467620601E-3</v>
      </c>
      <c r="AA143" s="1">
        <v>9930.0744680759199</v>
      </c>
    </row>
    <row r="144" spans="1:27" x14ac:dyDescent="0.25">
      <c r="A144" s="1">
        <v>145</v>
      </c>
      <c r="B144" s="1">
        <v>1.1686429109813E-4</v>
      </c>
      <c r="C144" s="1">
        <v>9930.0562093428907</v>
      </c>
      <c r="Y144" s="1">
        <v>145</v>
      </c>
      <c r="Z144" s="1">
        <v>1.1686429109813E-4</v>
      </c>
      <c r="AA144" s="1">
        <v>9930.0562093428907</v>
      </c>
    </row>
    <row r="145" spans="1:27" x14ac:dyDescent="0.25">
      <c r="A145" s="1">
        <v>289</v>
      </c>
      <c r="B145" s="1">
        <v>7.5236623799482302E-6</v>
      </c>
      <c r="C145" s="1">
        <v>9930.0558603706395</v>
      </c>
      <c r="Y145" s="1">
        <v>289</v>
      </c>
      <c r="Z145" s="1">
        <v>7.5236623799482302E-6</v>
      </c>
      <c r="AA145" s="1">
        <v>9930.0558603706395</v>
      </c>
    </row>
    <row r="146" spans="1:27" x14ac:dyDescent="0.25">
      <c r="A146" s="1">
        <v>577</v>
      </c>
      <c r="B146" s="1">
        <v>4.7387574618348902E-7</v>
      </c>
      <c r="C146" s="1">
        <v>9930.0558545765107</v>
      </c>
      <c r="Y146" s="1">
        <v>577</v>
      </c>
      <c r="Z146" s="1">
        <v>4.7387574618348902E-7</v>
      </c>
      <c r="AA146" s="1">
        <v>9930.0558545765107</v>
      </c>
    </row>
    <row r="148" spans="1:27" x14ac:dyDescent="0.25">
      <c r="B148" t="s">
        <v>30</v>
      </c>
      <c r="Z148" t="s">
        <v>30</v>
      </c>
    </row>
    <row r="149" spans="1:27" x14ac:dyDescent="0.25">
      <c r="A149" t="s">
        <v>0</v>
      </c>
      <c r="B149" t="s">
        <v>1</v>
      </c>
      <c r="C149" t="s">
        <v>2</v>
      </c>
      <c r="Y149" t="s">
        <v>0</v>
      </c>
      <c r="Z149" t="s">
        <v>1</v>
      </c>
      <c r="AA149" t="s">
        <v>2</v>
      </c>
    </row>
    <row r="150" spans="1:27" x14ac:dyDescent="0.25">
      <c r="A150" s="1">
        <v>37</v>
      </c>
      <c r="B150" s="1">
        <v>2.11299039968098E-2</v>
      </c>
      <c r="C150" s="1">
        <v>9930.8284576864407</v>
      </c>
      <c r="Y150" s="1">
        <v>37</v>
      </c>
      <c r="Z150" s="1">
        <v>2.11299039968098E-2</v>
      </c>
      <c r="AA150" s="1">
        <v>9930.8284576864407</v>
      </c>
    </row>
    <row r="151" spans="1:27" x14ac:dyDescent="0.25">
      <c r="A151" s="1">
        <v>73</v>
      </c>
      <c r="B151" s="1">
        <v>1.7816408301681999E-3</v>
      </c>
      <c r="C151" s="1">
        <v>9930.0961338505003</v>
      </c>
      <c r="Y151" s="1">
        <v>73</v>
      </c>
      <c r="Z151" s="1">
        <v>1.7816408301681999E-3</v>
      </c>
      <c r="AA151" s="1">
        <v>9930.0961338505003</v>
      </c>
    </row>
    <row r="152" spans="1:27" x14ac:dyDescent="0.25">
      <c r="A152" s="1">
        <v>145</v>
      </c>
      <c r="B152" s="1">
        <v>1.23600638863775E-4</v>
      </c>
      <c r="C152" s="1">
        <v>9930.0766742863507</v>
      </c>
      <c r="Y152" s="1">
        <v>145</v>
      </c>
      <c r="Z152" s="1">
        <v>1.23600638863775E-4</v>
      </c>
      <c r="AA152" s="1">
        <v>9930.0766742863507</v>
      </c>
    </row>
    <row r="153" spans="1:27" x14ac:dyDescent="0.25">
      <c r="A153" s="1">
        <v>289</v>
      </c>
      <c r="B153" s="1">
        <v>7.9592287857926497E-6</v>
      </c>
      <c r="C153" s="1">
        <v>9930.0763022046995</v>
      </c>
      <c r="Y153" s="1">
        <v>289</v>
      </c>
      <c r="Z153" s="1">
        <v>7.9592287857926497E-6</v>
      </c>
      <c r="AA153" s="1">
        <v>9930.0763022046995</v>
      </c>
    </row>
    <row r="154" spans="1:27" x14ac:dyDescent="0.25">
      <c r="A154" s="1">
        <v>577</v>
      </c>
      <c r="B154" s="1">
        <v>5.0134159273712097E-7</v>
      </c>
      <c r="C154" s="1">
        <v>9930.0762960245593</v>
      </c>
      <c r="Y154" s="1">
        <v>577</v>
      </c>
      <c r="Z154" s="1">
        <v>5.0134159273712097E-7</v>
      </c>
      <c r="AA154" s="1">
        <v>9930.0762960245593</v>
      </c>
    </row>
    <row r="156" spans="1:27" x14ac:dyDescent="0.25">
      <c r="B156" t="s">
        <v>31</v>
      </c>
      <c r="Z156" t="s">
        <v>31</v>
      </c>
    </row>
    <row r="157" spans="1:27" x14ac:dyDescent="0.25">
      <c r="A157" t="s">
        <v>0</v>
      </c>
      <c r="B157" t="s">
        <v>1</v>
      </c>
      <c r="C157" t="s">
        <v>2</v>
      </c>
      <c r="Y157" t="s">
        <v>0</v>
      </c>
      <c r="Z157" t="s">
        <v>1</v>
      </c>
      <c r="AA157" t="s">
        <v>2</v>
      </c>
    </row>
    <row r="158" spans="1:27" x14ac:dyDescent="0.25">
      <c r="A158" s="1">
        <v>37</v>
      </c>
      <c r="B158" s="1">
        <v>2.2312723294610499E-2</v>
      </c>
      <c r="C158" s="1">
        <v>9930.8959672977708</v>
      </c>
      <c r="Y158" s="1">
        <v>37</v>
      </c>
      <c r="Z158" s="1">
        <v>2.2312723294610499E-2</v>
      </c>
      <c r="AA158" s="1">
        <v>9930.8959672977708</v>
      </c>
    </row>
    <row r="159" spans="1:27" x14ac:dyDescent="0.25">
      <c r="A159" s="1">
        <v>73</v>
      </c>
      <c r="B159" s="1">
        <v>1.88719098321526E-3</v>
      </c>
      <c r="C159" s="1">
        <v>9930.1134173550709</v>
      </c>
      <c r="Y159" s="1">
        <v>73</v>
      </c>
      <c r="Z159" s="1">
        <v>1.88719098321526E-3</v>
      </c>
      <c r="AA159" s="1">
        <v>9930.1134173550709</v>
      </c>
    </row>
    <row r="160" spans="1:27" x14ac:dyDescent="0.25">
      <c r="A160" s="1">
        <v>145</v>
      </c>
      <c r="B160" s="1">
        <v>1.3106105720330199E-4</v>
      </c>
      <c r="C160" s="1">
        <v>9930.0925858109294</v>
      </c>
      <c r="Y160" s="1">
        <v>145</v>
      </c>
      <c r="Z160" s="1">
        <v>1.3106105720330199E-4</v>
      </c>
      <c r="AA160" s="1">
        <v>9930.0925858109294</v>
      </c>
    </row>
    <row r="161" spans="1:27" x14ac:dyDescent="0.25">
      <c r="A161" s="1">
        <v>289</v>
      </c>
      <c r="B161" s="1">
        <v>8.4421652183196398E-6</v>
      </c>
      <c r="C161" s="1">
        <v>9930.0921872586405</v>
      </c>
      <c r="Y161" s="1">
        <v>289</v>
      </c>
      <c r="Z161" s="1">
        <v>8.4421652183196398E-6</v>
      </c>
      <c r="AA161" s="1">
        <v>9930.0921872586405</v>
      </c>
    </row>
    <row r="162" spans="1:27" x14ac:dyDescent="0.25">
      <c r="A162" s="1">
        <v>577</v>
      </c>
      <c r="B162" s="1">
        <v>5.3180198598219202E-7</v>
      </c>
      <c r="C162" s="1">
        <v>9930.0921806385795</v>
      </c>
      <c r="Y162" s="1">
        <v>577</v>
      </c>
      <c r="Z162" s="1">
        <v>5.3180198598219202E-7</v>
      </c>
      <c r="AA162" s="1">
        <v>9930.0921806385795</v>
      </c>
    </row>
    <row r="164" spans="1:27" x14ac:dyDescent="0.25">
      <c r="B164" t="s">
        <v>32</v>
      </c>
      <c r="Z164" t="s">
        <v>32</v>
      </c>
    </row>
    <row r="165" spans="1:27" x14ac:dyDescent="0.25">
      <c r="A165" t="s">
        <v>0</v>
      </c>
      <c r="B165" t="s">
        <v>1</v>
      </c>
      <c r="C165" t="s">
        <v>2</v>
      </c>
      <c r="Y165" t="s">
        <v>0</v>
      </c>
      <c r="Z165" t="s">
        <v>1</v>
      </c>
      <c r="AA165" t="s">
        <v>2</v>
      </c>
    </row>
    <row r="166" spans="1:27" x14ac:dyDescent="0.25">
      <c r="A166" s="1">
        <v>37</v>
      </c>
      <c r="B166" s="1">
        <v>2.3600076185143901E-2</v>
      </c>
      <c r="C166" s="1">
        <v>9930.9671527993596</v>
      </c>
      <c r="Y166" s="1">
        <v>37</v>
      </c>
      <c r="Z166" s="1">
        <v>2.3600076185143901E-2</v>
      </c>
      <c r="AA166" s="1">
        <v>9930.9671527993596</v>
      </c>
    </row>
    <row r="167" spans="1:27" x14ac:dyDescent="0.25">
      <c r="A167" s="1">
        <v>73</v>
      </c>
      <c r="B167" s="1">
        <v>2.0035568711703798E-3</v>
      </c>
      <c r="C167" s="1">
        <v>9930.12757655932</v>
      </c>
      <c r="Y167" s="1">
        <v>73</v>
      </c>
      <c r="Z167" s="1">
        <v>2.0035568711703798E-3</v>
      </c>
      <c r="AA167" s="1">
        <v>9930.12757655932</v>
      </c>
    </row>
    <row r="168" spans="1:27" x14ac:dyDescent="0.25">
      <c r="A168" s="1">
        <v>145</v>
      </c>
      <c r="B168" s="1">
        <v>1.39323512810485E-4</v>
      </c>
      <c r="C168" s="1">
        <v>9930.1051727710601</v>
      </c>
      <c r="Y168" s="1">
        <v>145</v>
      </c>
      <c r="Z168" s="1">
        <v>1.39323512810485E-4</v>
      </c>
      <c r="AA168" s="1">
        <v>9930.1051727710601</v>
      </c>
    </row>
    <row r="169" spans="1:27" x14ac:dyDescent="0.25">
      <c r="A169" s="1">
        <v>289</v>
      </c>
      <c r="B169" s="1">
        <v>8.9777207767521606E-6</v>
      </c>
      <c r="C169" s="1">
        <v>9930.1047437891793</v>
      </c>
      <c r="Y169" s="1">
        <v>289</v>
      </c>
      <c r="Z169" s="1">
        <v>8.9777207767521606E-6</v>
      </c>
      <c r="AA169" s="1">
        <v>9930.1047437891793</v>
      </c>
    </row>
    <row r="170" spans="1:27" x14ac:dyDescent="0.25">
      <c r="A170" s="1">
        <v>577</v>
      </c>
      <c r="B170" s="1">
        <v>5.6559369530224299E-7</v>
      </c>
      <c r="C170" s="1">
        <v>9930.1047366615203</v>
      </c>
      <c r="Y170" s="1">
        <v>577</v>
      </c>
      <c r="Z170" s="1">
        <v>5.6559369530224299E-7</v>
      </c>
      <c r="AA170" s="1">
        <v>9930.1047366615203</v>
      </c>
    </row>
    <row r="172" spans="1:27" x14ac:dyDescent="0.25">
      <c r="B172" t="s">
        <v>33</v>
      </c>
      <c r="Z172" t="s">
        <v>33</v>
      </c>
    </row>
    <row r="173" spans="1:27" x14ac:dyDescent="0.25">
      <c r="A173" t="s">
        <v>0</v>
      </c>
      <c r="B173" t="s">
        <v>1</v>
      </c>
      <c r="C173" t="s">
        <v>2</v>
      </c>
      <c r="Y173" t="s">
        <v>0</v>
      </c>
      <c r="Z173" t="s">
        <v>1</v>
      </c>
      <c r="AA173" t="s">
        <v>2</v>
      </c>
    </row>
    <row r="174" spans="1:27" x14ac:dyDescent="0.25">
      <c r="A174" s="1">
        <v>37</v>
      </c>
      <c r="B174" s="1">
        <v>2.4998260716723002E-2</v>
      </c>
      <c r="C174" s="1">
        <v>9931.0438588491797</v>
      </c>
      <c r="Y174" s="1">
        <v>37</v>
      </c>
      <c r="Z174" s="1">
        <v>2.4998260716723002E-2</v>
      </c>
      <c r="AA174" s="1">
        <v>9931.0438588491797</v>
      </c>
    </row>
    <row r="175" spans="1:27" x14ac:dyDescent="0.25">
      <c r="A175" s="1">
        <v>73</v>
      </c>
      <c r="B175" s="1">
        <v>2.1317375022677598E-3</v>
      </c>
      <c r="C175" s="1">
        <v>9930.1394949626301</v>
      </c>
      <c r="Y175" s="1">
        <v>73</v>
      </c>
      <c r="Z175" s="1">
        <v>2.1317375022677598E-3</v>
      </c>
      <c r="AA175" s="1">
        <v>9930.1394949626301</v>
      </c>
    </row>
    <row r="176" spans="1:27" x14ac:dyDescent="0.25">
      <c r="A176" s="1">
        <v>145</v>
      </c>
      <c r="B176" s="1">
        <v>1.4847157268220199E-4</v>
      </c>
      <c r="C176" s="1">
        <v>9930.1152850969302</v>
      </c>
      <c r="Y176" s="1">
        <v>145</v>
      </c>
      <c r="Z176" s="1">
        <v>1.4847157268220199E-4</v>
      </c>
      <c r="AA176" s="1">
        <v>9930.1152850969302</v>
      </c>
    </row>
    <row r="177" spans="1:27" x14ac:dyDescent="0.25">
      <c r="A177" s="1">
        <v>289</v>
      </c>
      <c r="B177" s="1">
        <v>9.5715610959005705E-6</v>
      </c>
      <c r="C177" s="1">
        <v>9930.1148210231604</v>
      </c>
      <c r="Y177" s="1">
        <v>289</v>
      </c>
      <c r="Z177" s="1">
        <v>9.5715610959005705E-6</v>
      </c>
      <c r="AA177" s="1">
        <v>9930.1148210231604</v>
      </c>
    </row>
    <row r="178" spans="1:27" x14ac:dyDescent="0.25">
      <c r="A178" s="1">
        <v>577</v>
      </c>
      <c r="B178" s="1">
        <v>6.0307605123804796E-7</v>
      </c>
      <c r="C178" s="1">
        <v>9930.1148133118695</v>
      </c>
      <c r="Y178" s="1">
        <v>577</v>
      </c>
      <c r="Z178" s="1">
        <v>6.0307605123804796E-7</v>
      </c>
      <c r="AA178" s="1">
        <v>9930.1148133118695</v>
      </c>
    </row>
    <row r="180" spans="1:27" x14ac:dyDescent="0.25">
      <c r="B180" t="s">
        <v>38</v>
      </c>
    </row>
    <row r="181" spans="1:27" x14ac:dyDescent="0.25">
      <c r="A181" t="s">
        <v>0</v>
      </c>
      <c r="B181" t="s">
        <v>1</v>
      </c>
      <c r="C181" t="s">
        <v>2</v>
      </c>
    </row>
    <row r="182" spans="1:27" x14ac:dyDescent="0.25">
      <c r="A182" s="1">
        <v>37</v>
      </c>
      <c r="B182" s="1">
        <v>2.65132914793706E-2</v>
      </c>
      <c r="C182" s="1">
        <v>9931.1277768534692</v>
      </c>
      <c r="I182" t="s">
        <v>45</v>
      </c>
      <c r="J182" t="s">
        <v>46</v>
      </c>
    </row>
    <row r="183" spans="1:27" x14ac:dyDescent="0.25">
      <c r="A183" s="1">
        <v>73</v>
      </c>
      <c r="B183" s="1">
        <v>2.2727715063079802E-3</v>
      </c>
      <c r="C183" s="1">
        <v>9930.1498118607997</v>
      </c>
      <c r="H183" t="s">
        <v>43</v>
      </c>
      <c r="I183" t="s">
        <v>20</v>
      </c>
      <c r="J183" t="s">
        <v>44</v>
      </c>
    </row>
    <row r="184" spans="1:27" x14ac:dyDescent="0.25">
      <c r="A184" s="1">
        <v>145</v>
      </c>
      <c r="B184" s="1">
        <v>1.5859437923517901E-4</v>
      </c>
      <c r="C184" s="1">
        <v>9930.1235235921104</v>
      </c>
      <c r="H184" s="1">
        <v>37</v>
      </c>
      <c r="I184" s="1">
        <v>7.1428571367868399</v>
      </c>
      <c r="J184" s="1">
        <v>8619620492181.6699</v>
      </c>
    </row>
    <row r="185" spans="1:27" x14ac:dyDescent="0.25">
      <c r="A185" s="1">
        <v>289</v>
      </c>
      <c r="B185" s="1">
        <v>1.0229772018932499E-5</v>
      </c>
      <c r="C185" s="1">
        <v>9930.1230189467497</v>
      </c>
      <c r="H185" s="1">
        <v>73</v>
      </c>
      <c r="I185" s="1">
        <v>7.1428571340978504</v>
      </c>
      <c r="J185" s="1">
        <v>4309810248665.3901</v>
      </c>
    </row>
    <row r="186" spans="1:27" x14ac:dyDescent="0.25">
      <c r="A186" s="1">
        <v>577</v>
      </c>
      <c r="B186" s="1">
        <v>6.4464099800047095E-7</v>
      </c>
      <c r="C186" s="1">
        <v>9930.1230105573704</v>
      </c>
      <c r="H186" s="1">
        <v>145</v>
      </c>
      <c r="I186" s="1">
        <v>7.1428571159167404</v>
      </c>
      <c r="J186" s="1">
        <v>2154905128491.22</v>
      </c>
    </row>
    <row r="187" spans="1:27" x14ac:dyDescent="0.25">
      <c r="H187" s="1">
        <v>289</v>
      </c>
      <c r="I187" s="1">
        <v>7.1428567019687597</v>
      </c>
      <c r="J187" s="1">
        <v>1077452599444.0699</v>
      </c>
    </row>
    <row r="188" spans="1:27" x14ac:dyDescent="0.25">
      <c r="B188" t="s">
        <v>39</v>
      </c>
      <c r="H188" s="1">
        <v>577</v>
      </c>
      <c r="I188" s="1">
        <v>7.1428354986194904</v>
      </c>
      <c r="J188" s="1">
        <v>538727168143.83502</v>
      </c>
    </row>
    <row r="189" spans="1:27" x14ac:dyDescent="0.25">
      <c r="A189" t="s">
        <v>0</v>
      </c>
      <c r="B189" t="s">
        <v>1</v>
      </c>
      <c r="C189" t="s">
        <v>2</v>
      </c>
      <c r="H189" s="1">
        <v>1153</v>
      </c>
      <c r="I189" s="1">
        <v>7.14162386392342</v>
      </c>
      <c r="J189" s="1">
        <v>269388336235.354</v>
      </c>
    </row>
    <row r="190" spans="1:27" x14ac:dyDescent="0.25">
      <c r="A190" s="1">
        <v>37</v>
      </c>
      <c r="B190" s="1">
        <v>2.81508343554225E-2</v>
      </c>
      <c r="C190" s="1">
        <v>9931.2205235595593</v>
      </c>
      <c r="H190" s="1">
        <v>2305</v>
      </c>
      <c r="I190" s="1">
        <v>7.0816257991581599</v>
      </c>
      <c r="J190" s="1">
        <v>135311252679.69501</v>
      </c>
    </row>
    <row r="191" spans="1:27" x14ac:dyDescent="0.25">
      <c r="A191" s="1">
        <v>73</v>
      </c>
      <c r="B191" s="1">
        <v>2.4277309755016399E-3</v>
      </c>
      <c r="C191" s="1">
        <v>9930.1590042616208</v>
      </c>
      <c r="H191" s="1">
        <v>4609</v>
      </c>
      <c r="I191" s="1">
        <v>5.5829754330557098</v>
      </c>
      <c r="J191" s="1">
        <v>76530566043.146606</v>
      </c>
    </row>
    <row r="192" spans="1:27" x14ac:dyDescent="0.25">
      <c r="A192" s="1">
        <v>145</v>
      </c>
      <c r="B192" s="1">
        <v>1.6978654588492101E-4</v>
      </c>
      <c r="C192" s="1">
        <v>9930.1303214032796</v>
      </c>
      <c r="H192" s="1">
        <v>9217</v>
      </c>
      <c r="I192" s="1">
        <v>0.33538644813280899</v>
      </c>
      <c r="J192" s="1">
        <v>76688028656.830704</v>
      </c>
    </row>
    <row r="193" spans="1:10" x14ac:dyDescent="0.25">
      <c r="A193" s="1">
        <v>289</v>
      </c>
      <c r="B193" s="1">
        <v>1.0958863660019001E-5</v>
      </c>
      <c r="C193" s="1">
        <v>9930.1297697584196</v>
      </c>
      <c r="H193" s="1">
        <v>18433</v>
      </c>
      <c r="I193" s="1">
        <v>0.60828504056424304</v>
      </c>
      <c r="J193" s="1">
        <v>85241400958.669403</v>
      </c>
    </row>
    <row r="194" spans="1:10" x14ac:dyDescent="0.25">
      <c r="A194" s="1">
        <v>577</v>
      </c>
      <c r="B194" s="1">
        <v>6.9070459139676298E-7</v>
      </c>
      <c r="C194" s="1">
        <v>9930.12976058202</v>
      </c>
      <c r="H194" s="1">
        <v>36865</v>
      </c>
      <c r="I194" s="1">
        <v>3.30253727426928E-2</v>
      </c>
      <c r="J194" s="1">
        <v>85172949211.519104</v>
      </c>
    </row>
    <row r="195" spans="1:10" x14ac:dyDescent="0.25">
      <c r="H195" s="1">
        <v>73729</v>
      </c>
      <c r="I195" s="1">
        <v>2.5563327796332899E-5</v>
      </c>
      <c r="J195" s="1">
        <v>85145168782.583694</v>
      </c>
    </row>
    <row r="196" spans="1:10" x14ac:dyDescent="0.25">
      <c r="B196" t="s">
        <v>40</v>
      </c>
      <c r="H196" s="1">
        <v>147457</v>
      </c>
      <c r="I196" s="1">
        <v>4.8207260209521003E-12</v>
      </c>
      <c r="J196" s="1">
        <v>85145147016.7108</v>
      </c>
    </row>
    <row r="197" spans="1:10" x14ac:dyDescent="0.25">
      <c r="A197" t="s">
        <v>0</v>
      </c>
      <c r="B197" t="s">
        <v>1</v>
      </c>
      <c r="C197" t="s">
        <v>2</v>
      </c>
      <c r="H197" s="1">
        <v>294913</v>
      </c>
      <c r="I197" s="1">
        <v>1.0573339599856401E-12</v>
      </c>
      <c r="J197" s="1">
        <v>85145147016.720993</v>
      </c>
    </row>
    <row r="198" spans="1:10" x14ac:dyDescent="0.25">
      <c r="A198" s="1">
        <v>37</v>
      </c>
      <c r="B198" s="1">
        <v>2.9916152886309999E-2</v>
      </c>
      <c r="C198" s="1">
        <v>9931.3236884342405</v>
      </c>
      <c r="H198" s="1">
        <v>589825</v>
      </c>
      <c r="I198" s="1">
        <v>6.4515292473707895E-13</v>
      </c>
      <c r="J198" s="1">
        <v>85145147016.711395</v>
      </c>
    </row>
    <row r="199" spans="1:10" x14ac:dyDescent="0.25">
      <c r="A199" s="1">
        <v>73</v>
      </c>
      <c r="B199" s="1">
        <v>2.5977147012204598E-3</v>
      </c>
      <c r="C199" s="1">
        <v>9930.1674397015304</v>
      </c>
    </row>
    <row r="200" spans="1:10" x14ac:dyDescent="0.25">
      <c r="A200" s="1">
        <v>145</v>
      </c>
      <c r="B200" s="1">
        <v>1.82147963289192E-4</v>
      </c>
      <c r="C200" s="1">
        <v>9930.1359964734493</v>
      </c>
      <c r="I200" t="s">
        <v>47</v>
      </c>
    </row>
    <row r="201" spans="1:10" x14ac:dyDescent="0.25">
      <c r="A201" s="1">
        <v>289</v>
      </c>
      <c r="B201" s="1">
        <v>1.1765771147344199E-5</v>
      </c>
      <c r="C201" s="1">
        <v>9930.1353903018298</v>
      </c>
      <c r="H201" t="s">
        <v>41</v>
      </c>
      <c r="I201" t="s">
        <v>42</v>
      </c>
    </row>
    <row r="202" spans="1:10" x14ac:dyDescent="0.25">
      <c r="A202" s="1">
        <v>577</v>
      </c>
      <c r="B202" s="1">
        <v>7.4171260245486496E-7</v>
      </c>
      <c r="C202" s="1">
        <v>9930.1353802097892</v>
      </c>
      <c r="H202" s="1">
        <v>37</v>
      </c>
      <c r="I202" s="1">
        <v>7.1428571252092796</v>
      </c>
      <c r="J202" s="1">
        <v>3530596558053.8599</v>
      </c>
    </row>
    <row r="203" spans="1:10" x14ac:dyDescent="0.25">
      <c r="H203" s="1">
        <v>73</v>
      </c>
      <c r="I203" s="1">
        <v>7.1428571175947004</v>
      </c>
      <c r="J203" s="1">
        <v>1765298282065.97</v>
      </c>
    </row>
    <row r="204" spans="1:10" x14ac:dyDescent="0.25">
      <c r="H204" s="1">
        <v>145</v>
      </c>
      <c r="I204" s="1">
        <v>7.1428570789533197</v>
      </c>
      <c r="J204" s="1">
        <v>882649145036.42297</v>
      </c>
    </row>
    <row r="205" spans="1:10" x14ac:dyDescent="0.25">
      <c r="H205" s="1">
        <v>289</v>
      </c>
      <c r="I205" s="1">
        <v>7.1428565715184202</v>
      </c>
      <c r="J205" s="1">
        <v>441324591081.87799</v>
      </c>
    </row>
    <row r="206" spans="1:10" x14ac:dyDescent="0.25">
      <c r="H206" s="1">
        <v>577</v>
      </c>
      <c r="I206" s="1">
        <v>7.1428343337468503</v>
      </c>
      <c r="J206" s="1">
        <v>220662670170.48999</v>
      </c>
    </row>
    <row r="207" spans="1:10" x14ac:dyDescent="0.25">
      <c r="H207" s="1">
        <v>1153</v>
      </c>
      <c r="I207" s="1">
        <v>7.1416079594284598</v>
      </c>
      <c r="J207" s="1">
        <v>110341603419.408</v>
      </c>
    </row>
    <row r="208" spans="1:10" x14ac:dyDescent="0.25">
      <c r="H208" s="1">
        <v>2305</v>
      </c>
      <c r="I208" s="1">
        <v>7.0814293081394304</v>
      </c>
      <c r="J208" s="1">
        <v>55424368525.694099</v>
      </c>
    </row>
    <row r="209" spans="8:10" x14ac:dyDescent="0.25">
      <c r="H209" s="1">
        <v>4609</v>
      </c>
      <c r="I209" s="1">
        <v>5.5818872494259999</v>
      </c>
      <c r="J209" s="1">
        <v>31350242754.596802</v>
      </c>
    </row>
    <row r="210" spans="8:10" x14ac:dyDescent="0.25">
      <c r="H210" s="1">
        <v>9217</v>
      </c>
      <c r="I210" s="1">
        <v>0.33501919257819301</v>
      </c>
      <c r="J210" s="1">
        <v>31416174529.610802</v>
      </c>
    </row>
    <row r="211" spans="8:10" x14ac:dyDescent="0.25">
      <c r="H211" s="1">
        <v>18433</v>
      </c>
      <c r="I211" s="1">
        <v>0.608139542605588</v>
      </c>
      <c r="J211" s="1">
        <v>34919138134.817101</v>
      </c>
    </row>
    <row r="212" spans="8:10" x14ac:dyDescent="0.25">
      <c r="H212" s="1">
        <v>36865</v>
      </c>
      <c r="I212" s="1">
        <v>3.3013898711729002E-2</v>
      </c>
      <c r="J212" s="1">
        <v>34891083559.655197</v>
      </c>
    </row>
    <row r="213" spans="8:10" x14ac:dyDescent="0.25">
      <c r="H213" s="1">
        <v>73729</v>
      </c>
      <c r="I213" s="1">
        <v>2.5552862822289001E-5</v>
      </c>
      <c r="J213" s="1">
        <v>34879707256.889397</v>
      </c>
    </row>
    <row r="214" spans="8:10" x14ac:dyDescent="0.25">
      <c r="H214" s="1">
        <v>147457</v>
      </c>
      <c r="I214" s="1">
        <v>4.9215269942809098E-12</v>
      </c>
      <c r="J214" s="1">
        <v>34879698344.153099</v>
      </c>
    </row>
    <row r="215" spans="8:10" x14ac:dyDescent="0.25">
      <c r="H215" s="1">
        <v>294913</v>
      </c>
      <c r="I215" s="1">
        <v>8.0931777239279704E-13</v>
      </c>
      <c r="J215" s="1">
        <v>34879698344.1558</v>
      </c>
    </row>
    <row r="216" spans="8:10" x14ac:dyDescent="0.25">
      <c r="H216" s="1">
        <v>589825</v>
      </c>
      <c r="I216" s="1">
        <v>3.4997525292663602E-13</v>
      </c>
      <c r="J216" s="1">
        <v>34879698344.153702</v>
      </c>
    </row>
    <row r="217" spans="8:10" x14ac:dyDescent="0.25">
      <c r="H217" s="1"/>
      <c r="I217" s="1"/>
      <c r="J217" s="1"/>
    </row>
    <row r="218" spans="8:10" x14ac:dyDescent="0.25">
      <c r="I218" t="s">
        <v>48</v>
      </c>
    </row>
    <row r="219" spans="8:10" x14ac:dyDescent="0.25">
      <c r="H219" t="s">
        <v>41</v>
      </c>
      <c r="I219" t="s">
        <v>42</v>
      </c>
    </row>
    <row r="220" spans="8:10" x14ac:dyDescent="0.25">
      <c r="H220" s="1">
        <v>37</v>
      </c>
      <c r="I220" s="1">
        <v>7.1428570767349902</v>
      </c>
      <c r="J220" s="1">
        <v>1117102823154.1799</v>
      </c>
    </row>
    <row r="221" spans="8:10" x14ac:dyDescent="0.25">
      <c r="H221" s="1">
        <v>73</v>
      </c>
      <c r="I221" s="1">
        <v>7.14285704748547</v>
      </c>
      <c r="J221" s="1">
        <v>558551415209.88196</v>
      </c>
    </row>
    <row r="222" spans="8:10" x14ac:dyDescent="0.25">
      <c r="H222" s="1">
        <v>145</v>
      </c>
      <c r="I222" s="1">
        <v>7.1428569287660997</v>
      </c>
      <c r="J222" s="1">
        <v>279275711820.69897</v>
      </c>
    </row>
    <row r="223" spans="8:10" x14ac:dyDescent="0.25">
      <c r="H223" s="1">
        <v>289</v>
      </c>
      <c r="I223" s="1">
        <v>7.1428561464818996</v>
      </c>
      <c r="J223" s="1">
        <v>139637866019.828</v>
      </c>
    </row>
    <row r="224" spans="8:10" x14ac:dyDescent="0.25">
      <c r="H224" s="1">
        <v>577</v>
      </c>
      <c r="I224" s="1">
        <v>7.1428315245699903</v>
      </c>
      <c r="J224" s="1">
        <v>69819065912.783905</v>
      </c>
    </row>
    <row r="225" spans="8:10" x14ac:dyDescent="0.25">
      <c r="H225" s="1">
        <v>1153</v>
      </c>
      <c r="I225" s="1">
        <v>7.1415729854638403</v>
      </c>
      <c r="J225" s="1">
        <v>34912872186.561996</v>
      </c>
    </row>
    <row r="226" spans="8:10" x14ac:dyDescent="0.25">
      <c r="H226" s="1">
        <v>2305</v>
      </c>
      <c r="I226" s="1">
        <v>7.0810034572751297</v>
      </c>
      <c r="J226" s="1">
        <v>17537220920.283199</v>
      </c>
    </row>
    <row r="227" spans="8:10" x14ac:dyDescent="0.25">
      <c r="H227" s="1">
        <v>4609</v>
      </c>
      <c r="I227" s="1">
        <v>5.5795346623333799</v>
      </c>
      <c r="J227" s="1">
        <v>9921687896.0131092</v>
      </c>
    </row>
    <row r="228" spans="8:10" x14ac:dyDescent="0.25">
      <c r="H228" s="1">
        <v>9217</v>
      </c>
      <c r="I228" s="1">
        <v>0.334225825487797</v>
      </c>
      <c r="J228" s="1">
        <v>9943530367.9795494</v>
      </c>
    </row>
    <row r="229" spans="8:10" x14ac:dyDescent="0.25">
      <c r="H229" s="1">
        <v>18433</v>
      </c>
      <c r="I229" s="1">
        <v>0.60782506761717103</v>
      </c>
      <c r="J229" s="1">
        <v>11051549639.543301</v>
      </c>
    </row>
    <row r="230" spans="8:10" x14ac:dyDescent="0.25">
      <c r="H230" s="1">
        <v>36865</v>
      </c>
      <c r="I230" s="1">
        <v>3.2989103482908698E-2</v>
      </c>
      <c r="J230" s="1">
        <v>11042661551.2164</v>
      </c>
    </row>
    <row r="231" spans="8:10" x14ac:dyDescent="0.25">
      <c r="H231" s="1">
        <v>73729</v>
      </c>
      <c r="I231" s="1">
        <v>2.5530249717063001E-5</v>
      </c>
      <c r="J231" s="1">
        <v>11039063768.978701</v>
      </c>
    </row>
    <row r="232" spans="8:10" x14ac:dyDescent="0.25">
      <c r="H232" s="1">
        <v>147457</v>
      </c>
      <c r="I232" s="1">
        <v>5.0625062395300396E-12</v>
      </c>
      <c r="J232" s="1">
        <v>11039060950.687099</v>
      </c>
    </row>
    <row r="233" spans="8:10" x14ac:dyDescent="0.25">
      <c r="H233" s="1">
        <v>294913</v>
      </c>
      <c r="I233" s="1">
        <v>6.0473624021687104E-13</v>
      </c>
      <c r="J233" s="1">
        <v>11039060950.687599</v>
      </c>
    </row>
    <row r="234" spans="8:10" x14ac:dyDescent="0.25">
      <c r="H234" s="1">
        <v>589825</v>
      </c>
      <c r="I234" s="1">
        <v>2.0733813950293499E-13</v>
      </c>
      <c r="J234" s="1">
        <v>11039060950.687201</v>
      </c>
    </row>
    <row r="236" spans="8:10" x14ac:dyDescent="0.25">
      <c r="I236" t="s">
        <v>49</v>
      </c>
    </row>
    <row r="237" spans="8:10" x14ac:dyDescent="0.25">
      <c r="H237" t="s">
        <v>41</v>
      </c>
      <c r="I237" t="s">
        <v>42</v>
      </c>
    </row>
    <row r="238" spans="8:10" x14ac:dyDescent="0.25">
      <c r="H238" s="1">
        <v>37</v>
      </c>
      <c r="I238" s="1">
        <v>7.1428567488988897</v>
      </c>
      <c r="J238" s="1">
        <v>220662294143.836</v>
      </c>
    </row>
    <row r="239" spans="8:10" x14ac:dyDescent="0.25">
      <c r="H239" s="1">
        <v>73</v>
      </c>
      <c r="I239" s="1">
        <v>7.1428565618036703</v>
      </c>
      <c r="J239" s="1">
        <v>110331151452.989</v>
      </c>
    </row>
    <row r="240" spans="8:10" x14ac:dyDescent="0.25">
      <c r="H240" s="1">
        <v>145</v>
      </c>
      <c r="I240" s="1">
        <v>7.1428559192362098</v>
      </c>
      <c r="J240" s="1">
        <v>55165580467.454002</v>
      </c>
    </row>
    <row r="241" spans="8:10" x14ac:dyDescent="0.25">
      <c r="H241" s="1">
        <v>289</v>
      </c>
      <c r="I241" s="1">
        <v>7.1428537514368102</v>
      </c>
      <c r="J241" s="1">
        <v>27582796903.401501</v>
      </c>
    </row>
    <row r="242" spans="8:10" x14ac:dyDescent="0.25">
      <c r="H242" s="1">
        <v>577</v>
      </c>
      <c r="I242" s="1">
        <v>7.1428210934402596</v>
      </c>
      <c r="J242" s="1">
        <v>13791435137.4233</v>
      </c>
    </row>
    <row r="243" spans="8:10" x14ac:dyDescent="0.25">
      <c r="H243" s="1">
        <v>1153</v>
      </c>
      <c r="I243" s="1">
        <v>7.1414680782254196</v>
      </c>
      <c r="J243" s="1">
        <v>6896430524.45368</v>
      </c>
    </row>
    <row r="244" spans="8:10" x14ac:dyDescent="0.25">
      <c r="H244" s="1">
        <v>2305</v>
      </c>
      <c r="I244" s="1">
        <v>7.0797764017312197</v>
      </c>
      <c r="J244" s="1">
        <v>3464488397.1641898</v>
      </c>
    </row>
    <row r="245" spans="8:10" x14ac:dyDescent="0.25">
      <c r="H245" s="1">
        <v>4609</v>
      </c>
      <c r="I245" s="1">
        <v>5.5728028728650596</v>
      </c>
      <c r="J245" s="1">
        <v>1961128882.1693799</v>
      </c>
    </row>
    <row r="246" spans="8:10" x14ac:dyDescent="0.25">
      <c r="H246" s="1">
        <v>9217</v>
      </c>
      <c r="I246" s="1">
        <v>0.33196060782312797</v>
      </c>
      <c r="J246" s="1">
        <v>1965997341.2734499</v>
      </c>
    </row>
    <row r="247" spans="8:10" x14ac:dyDescent="0.25">
      <c r="H247" s="1">
        <v>18433</v>
      </c>
      <c r="I247" s="1">
        <v>0.60692587903541995</v>
      </c>
      <c r="J247" s="1">
        <v>2184673233.6338701</v>
      </c>
    </row>
    <row r="248" spans="8:10" x14ac:dyDescent="0.25">
      <c r="H248" s="1">
        <v>36865</v>
      </c>
      <c r="I248" s="1">
        <v>3.2918241512619302E-2</v>
      </c>
      <c r="J248" s="1">
        <v>2182911101.5813799</v>
      </c>
    </row>
    <row r="249" spans="8:10" x14ac:dyDescent="0.25">
      <c r="H249" s="1">
        <v>73729</v>
      </c>
      <c r="I249" s="1">
        <v>2.5465635453997701E-5</v>
      </c>
      <c r="J249" s="1">
        <v>2182201417.0162702</v>
      </c>
    </row>
    <row r="250" spans="8:10" x14ac:dyDescent="0.25">
      <c r="H250" s="1">
        <v>147457</v>
      </c>
      <c r="I250" s="1">
        <v>4.7635624351300897E-12</v>
      </c>
      <c r="J250" s="1">
        <v>2182200861.3064799</v>
      </c>
    </row>
    <row r="251" spans="8:10" x14ac:dyDescent="0.25">
      <c r="H251" s="1">
        <v>294913</v>
      </c>
      <c r="I251" s="1">
        <v>8.3034574557306695E-13</v>
      </c>
      <c r="J251" s="1">
        <v>2182200861.3066602</v>
      </c>
    </row>
    <row r="252" spans="8:10" x14ac:dyDescent="0.25">
      <c r="H252" s="1">
        <v>589825</v>
      </c>
      <c r="I252" s="1">
        <v>1.52958426816096E-13</v>
      </c>
      <c r="J252" s="1">
        <v>2182200861.3066001</v>
      </c>
    </row>
    <row r="254" spans="8:10" x14ac:dyDescent="0.25">
      <c r="I254" t="s">
        <v>50</v>
      </c>
    </row>
    <row r="255" spans="8:10" x14ac:dyDescent="0.25">
      <c r="H255" t="s">
        <v>41</v>
      </c>
      <c r="I255" t="s">
        <v>42</v>
      </c>
    </row>
    <row r="256" spans="8:10" x14ac:dyDescent="0.25">
      <c r="H256" s="1">
        <v>37</v>
      </c>
      <c r="I256" s="1">
        <v>7.1428497883062603</v>
      </c>
      <c r="J256" s="1">
        <v>13791404366.8613</v>
      </c>
    </row>
    <row r="257" spans="8:10" x14ac:dyDescent="0.25">
      <c r="H257" s="1">
        <v>73</v>
      </c>
      <c r="I257" s="1">
        <v>7.1428459050402102</v>
      </c>
      <c r="J257" s="1">
        <v>6895707496.2141104</v>
      </c>
    </row>
    <row r="258" spans="8:10" x14ac:dyDescent="0.25">
      <c r="H258" s="1">
        <v>145</v>
      </c>
      <c r="I258" s="1">
        <v>7.1428341824977597</v>
      </c>
      <c r="J258" s="1">
        <v>3447859297.3930702</v>
      </c>
    </row>
    <row r="259" spans="8:10" x14ac:dyDescent="0.25">
      <c r="H259" s="1">
        <v>289</v>
      </c>
      <c r="I259" s="1">
        <v>7.1428077217667303</v>
      </c>
      <c r="J259" s="1">
        <v>1723935640.7729599</v>
      </c>
    </row>
    <row r="260" spans="8:10" x14ac:dyDescent="0.25">
      <c r="H260" s="1">
        <v>577</v>
      </c>
      <c r="I260" s="1">
        <v>7.1426974822908598</v>
      </c>
      <c r="J260" s="1">
        <v>861977698.70612895</v>
      </c>
    </row>
    <row r="261" spans="8:10" x14ac:dyDescent="0.25">
      <c r="H261" s="1">
        <v>1153</v>
      </c>
      <c r="I261" s="1">
        <v>7.1407630630676504</v>
      </c>
      <c r="J261" s="1">
        <v>431055606.08262801</v>
      </c>
    </row>
    <row r="262" spans="8:10" x14ac:dyDescent="0.25">
      <c r="H262" s="1">
        <v>2305</v>
      </c>
      <c r="I262" s="1">
        <v>7.0728697300445198</v>
      </c>
      <c r="J262" s="1">
        <v>216655774.49765199</v>
      </c>
    </row>
    <row r="263" spans="8:10" x14ac:dyDescent="0.25">
      <c r="H263" s="1">
        <v>4609</v>
      </c>
      <c r="I263" s="1">
        <v>5.53620021090771</v>
      </c>
      <c r="J263" s="1">
        <v>123014389.20058</v>
      </c>
    </row>
    <row r="264" spans="8:10" x14ac:dyDescent="0.25">
      <c r="H264" s="1">
        <v>9217</v>
      </c>
      <c r="I264" s="1">
        <v>0.31977877594377802</v>
      </c>
      <c r="J264" s="1">
        <v>123505597.089435</v>
      </c>
    </row>
    <row r="265" spans="8:10" x14ac:dyDescent="0.25">
      <c r="H265" s="1">
        <v>18433</v>
      </c>
      <c r="I265" s="1">
        <v>0.60205471139685496</v>
      </c>
      <c r="J265" s="1">
        <v>137107982.908896</v>
      </c>
    </row>
    <row r="266" spans="8:10" x14ac:dyDescent="0.25">
      <c r="H266" s="1">
        <v>36865</v>
      </c>
      <c r="I266" s="1">
        <v>3.2535349606283702E-2</v>
      </c>
      <c r="J266" s="1">
        <v>136995670.161814</v>
      </c>
    </row>
    <row r="267" spans="8:10" x14ac:dyDescent="0.25">
      <c r="H267" s="1">
        <v>73729</v>
      </c>
      <c r="I267" s="1">
        <v>2.5116812680132101E-5</v>
      </c>
      <c r="J267" s="1">
        <v>136951648.507806</v>
      </c>
    </row>
    <row r="268" spans="8:10" x14ac:dyDescent="0.25">
      <c r="H268" s="1">
        <v>147457</v>
      </c>
      <c r="I268" s="1">
        <v>4.8745100656357501E-12</v>
      </c>
      <c r="J268" s="1">
        <v>136951614.11002299</v>
      </c>
    </row>
    <row r="269" spans="8:10" x14ac:dyDescent="0.25">
      <c r="H269" s="1">
        <v>294913</v>
      </c>
      <c r="I269" s="1">
        <v>6.7459737515490701E-13</v>
      </c>
      <c r="J269" s="1">
        <v>136951614.11003199</v>
      </c>
    </row>
    <row r="270" spans="8:10" x14ac:dyDescent="0.25">
      <c r="H270" s="1">
        <v>589825</v>
      </c>
      <c r="I270" s="1">
        <v>0</v>
      </c>
      <c r="J270" s="1">
        <v>136951614.11003101</v>
      </c>
    </row>
    <row r="272" spans="8:10" x14ac:dyDescent="0.25">
      <c r="I272" t="s">
        <v>51</v>
      </c>
    </row>
    <row r="273" spans="8:10" x14ac:dyDescent="0.25">
      <c r="H273" t="s">
        <v>41</v>
      </c>
      <c r="I273" t="s">
        <v>42</v>
      </c>
    </row>
    <row r="274" spans="8:10" x14ac:dyDescent="0.25">
      <c r="H274" s="1">
        <v>37</v>
      </c>
      <c r="I274" s="1">
        <v>1.3241287780837201</v>
      </c>
      <c r="J274" s="1">
        <v>13850.1954452517</v>
      </c>
    </row>
    <row r="275" spans="8:10" x14ac:dyDescent="0.25">
      <c r="H275" s="1">
        <v>73</v>
      </c>
      <c r="I275" s="1">
        <v>0.131345673711977</v>
      </c>
      <c r="J275" s="1">
        <v>13385.500606322699</v>
      </c>
    </row>
    <row r="276" spans="8:10" x14ac:dyDescent="0.25">
      <c r="H276" s="1">
        <v>145</v>
      </c>
      <c r="I276" s="1">
        <v>3.4961578868141503E-2</v>
      </c>
      <c r="J276" s="1">
        <v>13328.5240829264</v>
      </c>
    </row>
    <row r="277" spans="8:10" x14ac:dyDescent="0.25">
      <c r="H277" s="1">
        <v>289</v>
      </c>
      <c r="I277" s="1">
        <v>3.2471822837754002E-2</v>
      </c>
      <c r="J277" s="1">
        <v>13402.8181753563</v>
      </c>
    </row>
    <row r="278" spans="8:10" x14ac:dyDescent="0.25">
      <c r="H278" s="1">
        <v>577</v>
      </c>
      <c r="I278" s="1">
        <v>6.4653823568597807E-2</v>
      </c>
      <c r="J278" s="1">
        <v>13538.5167355675</v>
      </c>
    </row>
    <row r="279" spans="8:10" x14ac:dyDescent="0.25">
      <c r="H279" s="1">
        <v>1153</v>
      </c>
      <c r="I279" s="1">
        <v>0.117862445357674</v>
      </c>
      <c r="J279" s="1">
        <v>13789.8117156153</v>
      </c>
    </row>
    <row r="280" spans="8:10" x14ac:dyDescent="0.25">
      <c r="H280" s="1">
        <v>2305</v>
      </c>
      <c r="I280" s="1">
        <v>0.16837964683262799</v>
      </c>
      <c r="J280" s="1">
        <v>14154.902298307399</v>
      </c>
    </row>
    <row r="281" spans="8:10" x14ac:dyDescent="0.25">
      <c r="H281" s="1">
        <v>4609</v>
      </c>
      <c r="I281" s="1">
        <v>9.73273988673031E-2</v>
      </c>
      <c r="J281" s="1">
        <v>14354.6037225417</v>
      </c>
    </row>
    <row r="282" spans="8:10" x14ac:dyDescent="0.25">
      <c r="H282" s="1">
        <v>9217</v>
      </c>
      <c r="I282" s="1">
        <v>3.4773711018653501E-2</v>
      </c>
      <c r="J282" s="1">
        <v>14261.2859065419</v>
      </c>
    </row>
    <row r="283" spans="8:10" x14ac:dyDescent="0.25">
      <c r="H283" s="1">
        <v>18433</v>
      </c>
      <c r="I283" s="1">
        <v>3.5165215332213398E-3</v>
      </c>
      <c r="J283" s="1">
        <v>14258.2227892964</v>
      </c>
    </row>
    <row r="284" spans="8:10" x14ac:dyDescent="0.25">
      <c r="H284" s="1">
        <v>36865</v>
      </c>
      <c r="I284" s="1">
        <v>7.3615844173296303E-4</v>
      </c>
      <c r="J284" s="1">
        <v>14260.403849439201</v>
      </c>
    </row>
    <row r="285" spans="8:10" x14ac:dyDescent="0.25">
      <c r="H285" s="1">
        <v>73729</v>
      </c>
      <c r="I285" s="1">
        <v>1.07295111317083E-6</v>
      </c>
      <c r="J285" s="1">
        <v>14260.3013183694</v>
      </c>
    </row>
    <row r="286" spans="8:10" x14ac:dyDescent="0.25">
      <c r="H286" s="1">
        <v>147457</v>
      </c>
      <c r="I286" s="1">
        <v>2.6786795756629298E-13</v>
      </c>
      <c r="J286" s="1">
        <v>14260.301165364001</v>
      </c>
    </row>
    <row r="287" spans="8:10" x14ac:dyDescent="0.25">
      <c r="H287" s="1">
        <v>294913</v>
      </c>
      <c r="I287" s="1">
        <v>2.55112340539328E-14</v>
      </c>
      <c r="J287" s="1">
        <v>14260.301165363901</v>
      </c>
    </row>
    <row r="288" spans="8:10" x14ac:dyDescent="0.25">
      <c r="H288" s="1">
        <v>589825</v>
      </c>
      <c r="I288" s="1">
        <v>8.9289319188763806E-14</v>
      </c>
      <c r="J288" s="1">
        <v>14260.301165364101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riemann_radialconv_growth_2.0_D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Adams</cp:lastModifiedBy>
  <dcterms:created xsi:type="dcterms:W3CDTF">2025-08-18T20:49:16Z</dcterms:created>
  <dcterms:modified xsi:type="dcterms:W3CDTF">2025-08-26T15:49:29Z</dcterms:modified>
</cp:coreProperties>
</file>