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S362\Documents\IS 362\Week 7 Assignment\data\"/>
    </mc:Choice>
  </mc:AlternateContent>
  <bookViews>
    <workbookView xWindow="0" yWindow="0" windowWidth="25170" windowHeight="8250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2" i="1" l="1"/>
  <c r="AB11" i="1"/>
  <c r="AB10" i="1"/>
  <c r="AB9" i="1"/>
  <c r="AB8" i="1"/>
  <c r="AB7" i="1"/>
  <c r="AB6" i="1"/>
  <c r="AB5" i="1"/>
  <c r="AB4" i="1"/>
  <c r="AB3" i="1"/>
  <c r="AB2" i="1"/>
  <c r="AB13" i="1"/>
  <c r="X13" i="1"/>
  <c r="AB12" i="2"/>
  <c r="AB11" i="2"/>
  <c r="AB10" i="2"/>
  <c r="AB9" i="2"/>
  <c r="AB8" i="2"/>
  <c r="AB7" i="2"/>
  <c r="AB6" i="2"/>
  <c r="AB5" i="2"/>
  <c r="AB4" i="2"/>
  <c r="AB3" i="2"/>
  <c r="AB2" i="2"/>
  <c r="AB13" i="2"/>
  <c r="O30" i="1"/>
  <c r="N30" i="1"/>
  <c r="M30" i="1"/>
  <c r="L30" i="1"/>
  <c r="K30" i="1"/>
  <c r="J30" i="1"/>
  <c r="I30" i="1"/>
  <c r="H30" i="1"/>
  <c r="G30" i="1"/>
  <c r="F30" i="1"/>
  <c r="E30" i="1"/>
  <c r="O29" i="1"/>
  <c r="N29" i="1"/>
  <c r="M29" i="1"/>
  <c r="L29" i="1"/>
  <c r="K29" i="1"/>
  <c r="J29" i="1"/>
  <c r="I29" i="1"/>
  <c r="H29" i="1"/>
  <c r="G29" i="1"/>
  <c r="F29" i="1"/>
  <c r="E29" i="1"/>
  <c r="O28" i="1"/>
  <c r="N28" i="1"/>
  <c r="M28" i="1"/>
  <c r="L28" i="1"/>
  <c r="K28" i="1"/>
  <c r="J28" i="1"/>
  <c r="I28" i="1"/>
  <c r="H28" i="1"/>
  <c r="G28" i="1"/>
  <c r="F28" i="1"/>
  <c r="E28" i="1"/>
  <c r="O27" i="1"/>
  <c r="N27" i="1"/>
  <c r="M27" i="1"/>
  <c r="L27" i="1"/>
  <c r="K27" i="1"/>
  <c r="J27" i="1"/>
  <c r="I27" i="1"/>
  <c r="H27" i="1"/>
  <c r="G27" i="1"/>
  <c r="F27" i="1"/>
  <c r="E27" i="1"/>
  <c r="O26" i="1"/>
  <c r="N26" i="1"/>
  <c r="M26" i="1"/>
  <c r="L26" i="1"/>
  <c r="K26" i="1"/>
  <c r="J26" i="1"/>
  <c r="I26" i="1"/>
  <c r="H26" i="1"/>
  <c r="G26" i="1"/>
  <c r="F26" i="1"/>
  <c r="E26" i="1"/>
  <c r="O25" i="1"/>
  <c r="N25" i="1"/>
  <c r="M25" i="1"/>
  <c r="L25" i="1"/>
  <c r="K25" i="1"/>
  <c r="J25" i="1"/>
  <c r="I25" i="1"/>
  <c r="H25" i="1"/>
  <c r="G25" i="1"/>
  <c r="F25" i="1"/>
  <c r="E25" i="1"/>
  <c r="O24" i="1"/>
  <c r="N24" i="1"/>
  <c r="M24" i="1"/>
  <c r="L24" i="1"/>
  <c r="K24" i="1"/>
  <c r="J24" i="1"/>
  <c r="I24" i="1"/>
  <c r="H24" i="1"/>
  <c r="G24" i="1"/>
  <c r="F24" i="1"/>
  <c r="E24" i="1"/>
  <c r="O23" i="1"/>
  <c r="N23" i="1"/>
  <c r="M23" i="1"/>
  <c r="L23" i="1"/>
  <c r="K23" i="1"/>
  <c r="J23" i="1"/>
  <c r="I23" i="1"/>
  <c r="H23" i="1"/>
  <c r="G23" i="1"/>
  <c r="F23" i="1"/>
  <c r="E23" i="1"/>
  <c r="O22" i="1"/>
  <c r="N22" i="1"/>
  <c r="M22" i="1"/>
  <c r="L22" i="1"/>
  <c r="K22" i="1"/>
  <c r="J22" i="1"/>
  <c r="I22" i="1"/>
  <c r="H22" i="1"/>
  <c r="G22" i="1"/>
  <c r="F22" i="1"/>
  <c r="E22" i="1"/>
  <c r="O21" i="1"/>
  <c r="N21" i="1"/>
  <c r="M21" i="1"/>
  <c r="L21" i="1"/>
  <c r="K21" i="1"/>
  <c r="J21" i="1"/>
  <c r="I21" i="1"/>
  <c r="H21" i="1"/>
  <c r="G21" i="1"/>
  <c r="F21" i="1"/>
  <c r="E21" i="1"/>
  <c r="O20" i="1"/>
  <c r="N20" i="1"/>
  <c r="M20" i="1"/>
  <c r="L20" i="1"/>
  <c r="K20" i="1"/>
  <c r="J20" i="1"/>
  <c r="I20" i="1"/>
  <c r="H20" i="1"/>
  <c r="G20" i="1"/>
  <c r="F20" i="1"/>
  <c r="E20" i="1"/>
  <c r="O19" i="1"/>
  <c r="N19" i="1"/>
  <c r="M19" i="1"/>
  <c r="L19" i="1"/>
  <c r="K19" i="1"/>
  <c r="J19" i="1"/>
  <c r="I19" i="1"/>
  <c r="G19" i="1"/>
  <c r="F19" i="1"/>
  <c r="E19" i="1"/>
  <c r="H19" i="1"/>
  <c r="O16" i="1"/>
  <c r="N16" i="1"/>
  <c r="M16" i="1"/>
  <c r="K16" i="1"/>
  <c r="J16" i="1"/>
  <c r="I16" i="1"/>
  <c r="H16" i="1"/>
  <c r="G16" i="1"/>
  <c r="F16" i="1"/>
  <c r="E16" i="1"/>
  <c r="AA13" i="1" l="1"/>
  <c r="Z13" i="1"/>
  <c r="Y13" i="1"/>
  <c r="W13" i="1"/>
  <c r="V13" i="1"/>
  <c r="U13" i="1"/>
  <c r="T13" i="1"/>
  <c r="S13" i="1"/>
  <c r="R13" i="1"/>
  <c r="Q13" i="1"/>
  <c r="AA12" i="1"/>
  <c r="Z12" i="1"/>
  <c r="Y12" i="1"/>
  <c r="X12" i="1"/>
  <c r="W12" i="1"/>
  <c r="V12" i="1"/>
  <c r="U12" i="1"/>
  <c r="T12" i="1"/>
  <c r="S12" i="1"/>
  <c r="R12" i="1"/>
  <c r="Q12" i="1"/>
  <c r="AA11" i="1"/>
  <c r="Z11" i="1"/>
  <c r="Y11" i="1"/>
  <c r="X11" i="1"/>
  <c r="W11" i="1"/>
  <c r="V11" i="1"/>
  <c r="U11" i="1"/>
  <c r="T11" i="1"/>
  <c r="S11" i="1"/>
  <c r="R11" i="1"/>
  <c r="Q11" i="1"/>
  <c r="AA10" i="1"/>
  <c r="Z10" i="1"/>
  <c r="Y10" i="1"/>
  <c r="X10" i="1"/>
  <c r="W10" i="1"/>
  <c r="V10" i="1"/>
  <c r="U10" i="1"/>
  <c r="T10" i="1"/>
  <c r="S10" i="1"/>
  <c r="R10" i="1"/>
  <c r="Q10" i="1"/>
  <c r="AA9" i="1"/>
  <c r="Z9" i="1"/>
  <c r="Y9" i="1"/>
  <c r="X9" i="1"/>
  <c r="W9" i="1"/>
  <c r="V9" i="1"/>
  <c r="U9" i="1"/>
  <c r="T9" i="1"/>
  <c r="S9" i="1"/>
  <c r="R9" i="1"/>
  <c r="Q9" i="1"/>
  <c r="AA8" i="1"/>
  <c r="Z8" i="1"/>
  <c r="Y8" i="1"/>
  <c r="X8" i="1"/>
  <c r="W8" i="1"/>
  <c r="V8" i="1"/>
  <c r="U8" i="1"/>
  <c r="T8" i="1"/>
  <c r="S8" i="1"/>
  <c r="R8" i="1"/>
  <c r="Q8" i="1"/>
  <c r="AA7" i="1"/>
  <c r="Z7" i="1"/>
  <c r="Y7" i="1"/>
  <c r="X7" i="1"/>
  <c r="W7" i="1"/>
  <c r="V7" i="1"/>
  <c r="U7" i="1"/>
  <c r="T7" i="1"/>
  <c r="S7" i="1"/>
  <c r="R7" i="1"/>
  <c r="Q7" i="1"/>
  <c r="AA6" i="1"/>
  <c r="Z6" i="1"/>
  <c r="Y6" i="1"/>
  <c r="X6" i="1"/>
  <c r="W6" i="1"/>
  <c r="V6" i="1"/>
  <c r="U6" i="1"/>
  <c r="T6" i="1"/>
  <c r="S6" i="1"/>
  <c r="R6" i="1"/>
  <c r="Q6" i="1"/>
  <c r="AA5" i="1"/>
  <c r="Z5" i="1"/>
  <c r="Y5" i="1"/>
  <c r="X5" i="1"/>
  <c r="W5" i="1"/>
  <c r="V5" i="1"/>
  <c r="U5" i="1"/>
  <c r="T5" i="1"/>
  <c r="S5" i="1"/>
  <c r="R5" i="1"/>
  <c r="Q5" i="1"/>
  <c r="AA4" i="1"/>
  <c r="Z4" i="1"/>
  <c r="Y4" i="1"/>
  <c r="X4" i="1"/>
  <c r="W4" i="1"/>
  <c r="V4" i="1"/>
  <c r="U4" i="1"/>
  <c r="T4" i="1"/>
  <c r="S4" i="1"/>
  <c r="R4" i="1"/>
  <c r="Q4" i="1"/>
  <c r="AA3" i="1"/>
  <c r="Z3" i="1"/>
  <c r="Y3" i="1"/>
  <c r="X3" i="1"/>
  <c r="W3" i="1"/>
  <c r="V3" i="1"/>
  <c r="U3" i="1"/>
  <c r="T3" i="1"/>
  <c r="S3" i="1"/>
  <c r="R3" i="1"/>
  <c r="Q3" i="1"/>
  <c r="AA2" i="1"/>
  <c r="Z2" i="1"/>
  <c r="Y2" i="1"/>
  <c r="X2" i="1"/>
  <c r="W2" i="1"/>
  <c r="V2" i="1"/>
  <c r="U2" i="1"/>
  <c r="T2" i="1"/>
  <c r="S2" i="1"/>
  <c r="R2" i="1"/>
  <c r="Q2" i="1"/>
  <c r="AA13" i="2"/>
  <c r="Z13" i="2"/>
  <c r="Y13" i="2"/>
  <c r="Y14" i="2" s="1"/>
  <c r="X13" i="2"/>
  <c r="W13" i="2"/>
  <c r="V13" i="2"/>
  <c r="U13" i="2"/>
  <c r="T13" i="2"/>
  <c r="T14" i="2" s="1"/>
  <c r="S13" i="2"/>
  <c r="R13" i="2"/>
  <c r="Q13" i="2"/>
  <c r="AA12" i="2"/>
  <c r="Z12" i="2"/>
  <c r="Y12" i="2"/>
  <c r="X12" i="2"/>
  <c r="W12" i="2"/>
  <c r="V12" i="2"/>
  <c r="U12" i="2"/>
  <c r="T12" i="2"/>
  <c r="S12" i="2"/>
  <c r="R12" i="2"/>
  <c r="Q12" i="2"/>
  <c r="AA11" i="2"/>
  <c r="Z11" i="2"/>
  <c r="Y11" i="2"/>
  <c r="X11" i="2"/>
  <c r="W11" i="2"/>
  <c r="V11" i="2"/>
  <c r="U11" i="2"/>
  <c r="T11" i="2"/>
  <c r="S11" i="2"/>
  <c r="R11" i="2"/>
  <c r="Q11" i="2"/>
  <c r="AA10" i="2"/>
  <c r="Z10" i="2"/>
  <c r="Y10" i="2"/>
  <c r="X10" i="2"/>
  <c r="W10" i="2"/>
  <c r="V10" i="2"/>
  <c r="U10" i="2"/>
  <c r="T10" i="2"/>
  <c r="S10" i="2"/>
  <c r="R10" i="2"/>
  <c r="Q10" i="2"/>
  <c r="AA9" i="2"/>
  <c r="Z9" i="2"/>
  <c r="Y9" i="2"/>
  <c r="X9" i="2"/>
  <c r="W9" i="2"/>
  <c r="V9" i="2"/>
  <c r="U9" i="2"/>
  <c r="T9" i="2"/>
  <c r="S9" i="2"/>
  <c r="R9" i="2"/>
  <c r="Q9" i="2"/>
  <c r="AA8" i="2"/>
  <c r="Z8" i="2"/>
  <c r="Y8" i="2"/>
  <c r="X8" i="2"/>
  <c r="W8" i="2"/>
  <c r="V8" i="2"/>
  <c r="U8" i="2"/>
  <c r="T8" i="2"/>
  <c r="S8" i="2"/>
  <c r="R8" i="2"/>
  <c r="Q8" i="2"/>
  <c r="AA7" i="2"/>
  <c r="Z7" i="2"/>
  <c r="Y7" i="2"/>
  <c r="X7" i="2"/>
  <c r="W7" i="2"/>
  <c r="V7" i="2"/>
  <c r="U7" i="2"/>
  <c r="T7" i="2"/>
  <c r="S7" i="2"/>
  <c r="R7" i="2"/>
  <c r="Q7" i="2"/>
  <c r="AA6" i="2"/>
  <c r="Z6" i="2"/>
  <c r="Y6" i="2"/>
  <c r="X6" i="2"/>
  <c r="W6" i="2"/>
  <c r="V6" i="2"/>
  <c r="U6" i="2"/>
  <c r="T6" i="2"/>
  <c r="S6" i="2"/>
  <c r="R6" i="2"/>
  <c r="Q6" i="2"/>
  <c r="AA5" i="2"/>
  <c r="Z5" i="2"/>
  <c r="Y5" i="2"/>
  <c r="X5" i="2"/>
  <c r="X14" i="2" s="1"/>
  <c r="W5" i="2"/>
  <c r="V5" i="2"/>
  <c r="U5" i="2"/>
  <c r="T5" i="2"/>
  <c r="S5" i="2"/>
  <c r="R5" i="2"/>
  <c r="Q5" i="2"/>
  <c r="AA4" i="2"/>
  <c r="AA14" i="2" s="1"/>
  <c r="Z4" i="2"/>
  <c r="Y4" i="2"/>
  <c r="X4" i="2"/>
  <c r="W4" i="2"/>
  <c r="W14" i="2" s="1"/>
  <c r="V4" i="2"/>
  <c r="U4" i="2"/>
  <c r="T4" i="2"/>
  <c r="S4" i="2"/>
  <c r="S14" i="2" s="1"/>
  <c r="R4" i="2"/>
  <c r="Q4" i="2"/>
  <c r="AA3" i="2"/>
  <c r="Z3" i="2"/>
  <c r="Y3" i="2"/>
  <c r="X3" i="2"/>
  <c r="W3" i="2"/>
  <c r="V3" i="2"/>
  <c r="U3" i="2"/>
  <c r="T3" i="2"/>
  <c r="S3" i="2"/>
  <c r="R3" i="2"/>
  <c r="Q3" i="2"/>
  <c r="AA2" i="2"/>
  <c r="Z2" i="2"/>
  <c r="Y2" i="2"/>
  <c r="X2" i="2"/>
  <c r="W2" i="2"/>
  <c r="V2" i="2"/>
  <c r="U2" i="2"/>
  <c r="T2" i="2"/>
  <c r="S2" i="2"/>
  <c r="R2" i="2"/>
  <c r="Q2" i="2"/>
  <c r="Q14" i="2" s="1"/>
  <c r="C13" i="2"/>
  <c r="C29" i="2" s="1"/>
  <c r="B13" i="2"/>
  <c r="B29" i="2" s="1"/>
  <c r="C12" i="2"/>
  <c r="C28" i="2" s="1"/>
  <c r="B12" i="2"/>
  <c r="C11" i="2"/>
  <c r="B11" i="2"/>
  <c r="C10" i="2"/>
  <c r="B10" i="2"/>
  <c r="C9" i="2"/>
  <c r="B9" i="2"/>
  <c r="C8" i="2"/>
  <c r="C24" i="2" s="1"/>
  <c r="B8" i="2"/>
  <c r="C7" i="2"/>
  <c r="B7" i="2"/>
  <c r="C6" i="2"/>
  <c r="B6" i="2"/>
  <c r="C5" i="2"/>
  <c r="B5" i="2"/>
  <c r="C4" i="2"/>
  <c r="C20" i="2" s="1"/>
  <c r="B4" i="2"/>
  <c r="C3" i="2"/>
  <c r="C19" i="2" s="1"/>
  <c r="H19" i="2" s="1"/>
  <c r="B3" i="2"/>
  <c r="C27" i="2"/>
  <c r="C26" i="2"/>
  <c r="C25" i="2"/>
  <c r="C23" i="2"/>
  <c r="C22" i="2"/>
  <c r="C21" i="2"/>
  <c r="C18" i="2"/>
  <c r="N29" i="2"/>
  <c r="L29" i="2"/>
  <c r="K29" i="2"/>
  <c r="J29" i="2"/>
  <c r="I29" i="2"/>
  <c r="H29" i="2"/>
  <c r="E29" i="2"/>
  <c r="N28" i="2"/>
  <c r="M28" i="2"/>
  <c r="L28" i="2"/>
  <c r="J28" i="2"/>
  <c r="H28" i="2"/>
  <c r="E28" i="2"/>
  <c r="O27" i="2"/>
  <c r="N27" i="2"/>
  <c r="L27" i="2"/>
  <c r="K27" i="2"/>
  <c r="I27" i="2"/>
  <c r="G27" i="2"/>
  <c r="E27" i="2"/>
  <c r="N26" i="2"/>
  <c r="L26" i="2"/>
  <c r="J26" i="2"/>
  <c r="I26" i="2"/>
  <c r="H26" i="2"/>
  <c r="G26" i="2"/>
  <c r="F26" i="2"/>
  <c r="N25" i="2"/>
  <c r="L25" i="2"/>
  <c r="K25" i="2"/>
  <c r="J25" i="2"/>
  <c r="I25" i="2"/>
  <c r="H25" i="2"/>
  <c r="G25" i="2"/>
  <c r="E25" i="2"/>
  <c r="I24" i="2"/>
  <c r="M23" i="2"/>
  <c r="I23" i="2"/>
  <c r="E23" i="2"/>
  <c r="O22" i="2"/>
  <c r="N22" i="2"/>
  <c r="L22" i="2"/>
  <c r="H22" i="2"/>
  <c r="G22" i="2"/>
  <c r="E22" i="2"/>
  <c r="N21" i="2"/>
  <c r="M21" i="2"/>
  <c r="L21" i="2"/>
  <c r="K21" i="2"/>
  <c r="H21" i="2"/>
  <c r="G21" i="2"/>
  <c r="F21" i="2"/>
  <c r="E21" i="2"/>
  <c r="L20" i="2"/>
  <c r="K20" i="2"/>
  <c r="J20" i="2"/>
  <c r="N19" i="2"/>
  <c r="L19" i="2"/>
  <c r="K19" i="2"/>
  <c r="J19" i="2"/>
  <c r="G19" i="2"/>
  <c r="F19" i="2"/>
  <c r="E19" i="2"/>
  <c r="O18" i="2"/>
  <c r="N18" i="2"/>
  <c r="L18" i="2"/>
  <c r="K18" i="2"/>
  <c r="J18" i="2"/>
  <c r="I18" i="2"/>
  <c r="G18" i="2"/>
  <c r="F18" i="2"/>
  <c r="C2" i="2"/>
  <c r="B28" i="2"/>
  <c r="O28" i="2" s="1"/>
  <c r="B27" i="2"/>
  <c r="J27" i="2" s="1"/>
  <c r="B26" i="2"/>
  <c r="M26" i="2" s="1"/>
  <c r="B25" i="2"/>
  <c r="M25" i="2" s="1"/>
  <c r="B24" i="2"/>
  <c r="L24" i="2" s="1"/>
  <c r="B23" i="2"/>
  <c r="O23" i="2" s="1"/>
  <c r="B22" i="2"/>
  <c r="J22" i="2" s="1"/>
  <c r="B21" i="2"/>
  <c r="I21" i="2" s="1"/>
  <c r="B20" i="2"/>
  <c r="H20" i="2" s="1"/>
  <c r="B19" i="2"/>
  <c r="B18" i="2"/>
  <c r="M18" i="2" s="1"/>
  <c r="E36" i="2"/>
  <c r="O14" i="2"/>
  <c r="N14" i="2"/>
  <c r="M14" i="2"/>
  <c r="L14" i="2"/>
  <c r="K14" i="2"/>
  <c r="J14" i="2"/>
  <c r="I14" i="2"/>
  <c r="H14" i="2"/>
  <c r="G14" i="2"/>
  <c r="F14" i="2"/>
  <c r="E14" i="2"/>
  <c r="B2" i="2"/>
  <c r="E37" i="1"/>
  <c r="D2" i="1"/>
  <c r="D19" i="1" s="1"/>
  <c r="C2" i="1"/>
  <c r="C3" i="1"/>
  <c r="D3" i="1"/>
  <c r="C4" i="1"/>
  <c r="D4" i="1"/>
  <c r="C5" i="1"/>
  <c r="D5" i="1"/>
  <c r="C6" i="1"/>
  <c r="C23" i="1" s="1"/>
  <c r="D6" i="1"/>
  <c r="D23" i="1" s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O14" i="1"/>
  <c r="N14" i="1"/>
  <c r="M14" i="1"/>
  <c r="L14" i="1"/>
  <c r="K14" i="1"/>
  <c r="J14" i="1"/>
  <c r="I14" i="1"/>
  <c r="H14" i="1"/>
  <c r="G14" i="1"/>
  <c r="F14" i="1"/>
  <c r="E14" i="1"/>
  <c r="B13" i="1"/>
  <c r="B12" i="1"/>
  <c r="B11" i="1"/>
  <c r="B10" i="1"/>
  <c r="B9" i="1"/>
  <c r="B8" i="1"/>
  <c r="B7" i="1"/>
  <c r="B6" i="1"/>
  <c r="B5" i="1"/>
  <c r="B4" i="1"/>
  <c r="B3" i="1"/>
  <c r="B2" i="1"/>
  <c r="D22" i="1"/>
  <c r="C22" i="1"/>
  <c r="D21" i="1"/>
  <c r="C21" i="1"/>
  <c r="D20" i="1"/>
  <c r="C20" i="1"/>
  <c r="C19" i="1"/>
  <c r="U14" i="2" l="1"/>
  <c r="M29" i="2"/>
  <c r="Q14" i="1"/>
  <c r="U14" i="1"/>
  <c r="Y14" i="1"/>
  <c r="B22" i="1"/>
  <c r="T14" i="1"/>
  <c r="X14" i="1"/>
  <c r="L16" i="1" s="1"/>
  <c r="S14" i="1"/>
  <c r="W14" i="1"/>
  <c r="AA14" i="1"/>
  <c r="Z14" i="1"/>
  <c r="R14" i="1"/>
  <c r="V14" i="1"/>
  <c r="R14" i="2"/>
  <c r="V14" i="2"/>
  <c r="Z14" i="2"/>
  <c r="M19" i="2"/>
  <c r="M30" i="2" s="1"/>
  <c r="O19" i="2"/>
  <c r="I20" i="2"/>
  <c r="M20" i="2"/>
  <c r="J21" i="2"/>
  <c r="J30" i="2" s="1"/>
  <c r="K22" i="2"/>
  <c r="H23" i="2"/>
  <c r="L23" i="2"/>
  <c r="E24" i="2"/>
  <c r="M24" i="2"/>
  <c r="F25" i="2"/>
  <c r="K26" i="2"/>
  <c r="O26" i="2"/>
  <c r="H27" i="2"/>
  <c r="I28" i="2"/>
  <c r="F29" i="2"/>
  <c r="F20" i="2"/>
  <c r="N20" i="2"/>
  <c r="N30" i="2" s="1"/>
  <c r="O21" i="2"/>
  <c r="F24" i="2"/>
  <c r="J24" i="2"/>
  <c r="N24" i="2"/>
  <c r="O25" i="2"/>
  <c r="M27" i="2"/>
  <c r="F28" i="2"/>
  <c r="G29" i="2"/>
  <c r="O29" i="2"/>
  <c r="E20" i="2"/>
  <c r="H18" i="2"/>
  <c r="L30" i="2"/>
  <c r="I19" i="2"/>
  <c r="G20" i="2"/>
  <c r="O20" i="2"/>
  <c r="I22" i="2"/>
  <c r="M22" i="2"/>
  <c r="F23" i="2"/>
  <c r="J23" i="2"/>
  <c r="N23" i="2"/>
  <c r="G24" i="2"/>
  <c r="K24" i="2"/>
  <c r="O24" i="2"/>
  <c r="E26" i="2"/>
  <c r="F27" i="2"/>
  <c r="G28" i="2"/>
  <c r="K28" i="2"/>
  <c r="E18" i="2"/>
  <c r="E30" i="2" s="1"/>
  <c r="I30" i="2"/>
  <c r="F22" i="2"/>
  <c r="G23" i="2"/>
  <c r="K23" i="2"/>
  <c r="K30" i="2" s="1"/>
  <c r="H24" i="2"/>
  <c r="O30" i="2" l="1"/>
  <c r="F30" i="2"/>
  <c r="G30" i="2"/>
  <c r="H30" i="2"/>
  <c r="C26" i="1"/>
  <c r="C27" i="1"/>
  <c r="D24" i="1"/>
  <c r="D28" i="1"/>
  <c r="D27" i="1"/>
  <c r="D25" i="1"/>
  <c r="D26" i="1"/>
  <c r="B20" i="1"/>
  <c r="C28" i="1"/>
  <c r="C24" i="1"/>
  <c r="C25" i="1"/>
  <c r="B19" i="1"/>
  <c r="B21" i="1"/>
  <c r="B23" i="1"/>
  <c r="B27" i="1" l="1"/>
  <c r="N31" i="1"/>
  <c r="N15" i="1" s="1"/>
  <c r="B25" i="1"/>
  <c r="J31" i="1"/>
  <c r="J15" i="1" s="1"/>
  <c r="D29" i="1"/>
  <c r="D30" i="1"/>
  <c r="B26" i="1"/>
  <c r="C29" i="1"/>
  <c r="B24" i="1"/>
  <c r="C30" i="1"/>
  <c r="B28" i="1"/>
  <c r="E31" i="1"/>
  <c r="E15" i="1" s="1"/>
  <c r="L31" i="1"/>
  <c r="L15" i="1" s="1"/>
  <c r="H31" i="1" l="1"/>
  <c r="H15" i="1" s="1"/>
  <c r="O31" i="1"/>
  <c r="O15" i="1" s="1"/>
  <c r="M31" i="1"/>
  <c r="M15" i="1" s="1"/>
  <c r="I31" i="1"/>
  <c r="I15" i="1" s="1"/>
  <c r="K31" i="1"/>
  <c r="K15" i="1" s="1"/>
  <c r="G31" i="1" l="1"/>
  <c r="G15" i="1" s="1"/>
  <c r="B30" i="1"/>
  <c r="B29" i="1"/>
  <c r="F31" i="1"/>
  <c r="F15" i="1" s="1"/>
</calcChain>
</file>

<file path=xl/sharedStrings.xml><?xml version="1.0" encoding="utf-8"?>
<sst xmlns="http://schemas.openxmlformats.org/spreadsheetml/2006/main" count="276" uniqueCount="34">
  <si>
    <t>Average</t>
  </si>
  <si>
    <t>Deadpool</t>
  </si>
  <si>
    <t>Chips</t>
  </si>
  <si>
    <t>Mark</t>
  </si>
  <si>
    <t>Maria</t>
  </si>
  <si>
    <t>Andrew</t>
  </si>
  <si>
    <t>Monica</t>
  </si>
  <si>
    <t>Teresa</t>
  </si>
  <si>
    <t>Kelly</t>
  </si>
  <si>
    <t>Matt</t>
  </si>
  <si>
    <t>Michael</t>
  </si>
  <si>
    <t>Anthony</t>
  </si>
  <si>
    <t>Charles</t>
  </si>
  <si>
    <t>Roger</t>
  </si>
  <si>
    <t>Joe</t>
  </si>
  <si>
    <t xml:space="preserve">Xn = </t>
  </si>
  <si>
    <t>X-Xmin</t>
  </si>
  <si>
    <t>Xmax - Xmin</t>
  </si>
  <si>
    <t>Max</t>
  </si>
  <si>
    <t>Min</t>
  </si>
  <si>
    <t>Blade Runner 2049</t>
  </si>
  <si>
    <t>Central Inteligence</t>
  </si>
  <si>
    <t>Captain America</t>
  </si>
  <si>
    <t>La La Land</t>
  </si>
  <si>
    <t>Bay Watch</t>
  </si>
  <si>
    <t>Boss Baby</t>
  </si>
  <si>
    <t>Rogue One</t>
  </si>
  <si>
    <t>The Giver</t>
  </si>
  <si>
    <t>5 - 2</t>
  </si>
  <si>
    <t>Viewer</t>
  </si>
  <si>
    <t>Standard Dev</t>
  </si>
  <si>
    <t>The Lego Movie</t>
  </si>
  <si>
    <t>Normalization</t>
  </si>
  <si>
    <t>Standardized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</si>
</sst>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2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tabSelected="1" zoomScale="70" zoomScaleNormal="70" workbookViewId="0">
      <selection activeCell="AB13" sqref="AB2:AB13"/>
    </sheetView>
  </sheetViews>
  <sheetFormatPr defaultRowHeight="15" x14ac:dyDescent="0.25"/>
  <cols>
    <col min="1" max="2" width="9.140625" style="2"/>
    <col min="3" max="3" width="18.7109375" style="2" bestFit="1" customWidth="1"/>
    <col min="4" max="4" width="12" style="2" customWidth="1"/>
    <col min="5" max="27" width="10.28515625" style="2" customWidth="1"/>
    <col min="28" max="16384" width="9.140625" style="2"/>
  </cols>
  <sheetData>
    <row r="1" spans="1:28" ht="45" x14ac:dyDescent="0.25">
      <c r="A1" s="2" t="s">
        <v>29</v>
      </c>
      <c r="B1" s="2" t="s">
        <v>0</v>
      </c>
      <c r="C1" s="2" t="s">
        <v>18</v>
      </c>
      <c r="D1" s="2" t="s">
        <v>19</v>
      </c>
      <c r="E1" s="5" t="s">
        <v>20</v>
      </c>
      <c r="F1" s="5" t="s">
        <v>1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</v>
      </c>
      <c r="M1" s="5" t="s">
        <v>26</v>
      </c>
      <c r="N1" s="5" t="s">
        <v>27</v>
      </c>
      <c r="O1" s="5" t="s">
        <v>31</v>
      </c>
      <c r="Q1" s="5" t="s">
        <v>20</v>
      </c>
      <c r="R1" s="5" t="s">
        <v>1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5" t="s">
        <v>2</v>
      </c>
      <c r="Y1" s="5" t="s">
        <v>26</v>
      </c>
      <c r="Z1" s="5" t="s">
        <v>27</v>
      </c>
      <c r="AA1" s="5" t="s">
        <v>31</v>
      </c>
    </row>
    <row r="2" spans="1:28" x14ac:dyDescent="0.25">
      <c r="A2" s="2" t="s">
        <v>3</v>
      </c>
      <c r="B2" s="2">
        <f t="shared" ref="B2:B13" si="0">AVERAGE(E2:O2)</f>
        <v>3</v>
      </c>
      <c r="C2" s="2">
        <f t="shared" ref="C2:C13" si="1">MAX(E2:O2)</f>
        <v>4</v>
      </c>
      <c r="D2" s="2">
        <f t="shared" ref="D2:D13" si="2">MIN(E2:O2)</f>
        <v>2</v>
      </c>
      <c r="E2" s="2">
        <v>4</v>
      </c>
      <c r="F2" s="2">
        <v>4</v>
      </c>
      <c r="H2" s="2">
        <v>2</v>
      </c>
      <c r="M2" s="2">
        <v>3</v>
      </c>
      <c r="N2" s="2">
        <v>2</v>
      </c>
      <c r="O2" s="2">
        <v>3</v>
      </c>
      <c r="Q2" s="6">
        <f t="shared" ref="Q2:Q13" si="3">IF(E2&lt;&gt;"",STANDARDIZE(E2,AVERAGE($E2:$O2),_xlfn.STDEV.S($E2:$O2)),"")</f>
        <v>1.1180339887498949</v>
      </c>
      <c r="R2" s="6">
        <f t="shared" ref="R2:R13" si="4">IF(F2&lt;&gt;"",STANDARDIZE(F2,AVERAGE($E2:$O2),_xlfn.STDEV.S($E2:$O2)),"")</f>
        <v>1.1180339887498949</v>
      </c>
      <c r="S2" s="6" t="str">
        <f t="shared" ref="S2:S13" si="5">IF(G2&lt;&gt;"",STANDARDIZE(G2,AVERAGE($E2:$O2),_xlfn.STDEV.S($E2:$O2)),"")</f>
        <v/>
      </c>
      <c r="T2" s="6">
        <f t="shared" ref="T2:T13" si="6">IF(H2&lt;&gt;"",STANDARDIZE(H2,AVERAGE($E2:$O2),_xlfn.STDEV.S($E2:$O2)),"")</f>
        <v>-1.1180339887498949</v>
      </c>
      <c r="U2" s="6" t="str">
        <f t="shared" ref="U2:U13" si="7">IF(I2&lt;&gt;"",STANDARDIZE(I2,AVERAGE($E2:$O2),_xlfn.STDEV.S($E2:$O2)),"")</f>
        <v/>
      </c>
      <c r="V2" s="6" t="str">
        <f t="shared" ref="V2:V13" si="8">IF(J2&lt;&gt;"",STANDARDIZE(J2,AVERAGE($E2:$O2),_xlfn.STDEV.S($E2:$O2)),"")</f>
        <v/>
      </c>
      <c r="W2" s="6" t="str">
        <f t="shared" ref="W2:W13" si="9">IF(K2&lt;&gt;"",STANDARDIZE(K2,AVERAGE($E2:$O2),_xlfn.STDEV.S($E2:$O2)),"")</f>
        <v/>
      </c>
      <c r="X2" s="6" t="str">
        <f t="shared" ref="X2:X13" si="10">IF(L2&lt;&gt;"",STANDARDIZE(L2,AVERAGE($E2:$O2),_xlfn.STDEV.S($E2:$O2)),"")</f>
        <v/>
      </c>
      <c r="Y2" s="6">
        <f t="shared" ref="Y2:Y13" si="11">IF(M2&lt;&gt;"",STANDARDIZE(M2,AVERAGE($E2:$O2),_xlfn.STDEV.S($E2:$O2)),"")</f>
        <v>0</v>
      </c>
      <c r="Z2" s="6">
        <f t="shared" ref="Z2:Z13" si="12">IF(N2&lt;&gt;"",STANDARDIZE(N2,AVERAGE($E2:$O2),_xlfn.STDEV.S($E2:$O2)),"")</f>
        <v>-1.1180339887498949</v>
      </c>
      <c r="AA2" s="6">
        <f t="shared" ref="AA2:AA13" si="13">IF(O2&lt;&gt;"",STANDARDIZE(O2,AVERAGE($E2:$O2),_xlfn.STDEV.S($E2:$O2)),"")</f>
        <v>0</v>
      </c>
      <c r="AB2" s="6">
        <f t="shared" ref="AB2:AB12" si="14">AVERAGE(Q2:AA2)</f>
        <v>0</v>
      </c>
    </row>
    <row r="3" spans="1:28" x14ac:dyDescent="0.25">
      <c r="A3" s="2" t="s">
        <v>4</v>
      </c>
      <c r="B3" s="2">
        <f t="shared" si="0"/>
        <v>2.75</v>
      </c>
      <c r="C3" s="2">
        <f t="shared" si="1"/>
        <v>4</v>
      </c>
      <c r="D3" s="2">
        <f t="shared" si="2"/>
        <v>1</v>
      </c>
      <c r="H3" s="2">
        <v>1</v>
      </c>
      <c r="I3" s="2">
        <v>4</v>
      </c>
      <c r="M3" s="2">
        <v>3</v>
      </c>
      <c r="O3" s="2">
        <v>3</v>
      </c>
      <c r="Q3" s="6" t="str">
        <f t="shared" si="3"/>
        <v/>
      </c>
      <c r="R3" s="6" t="str">
        <f t="shared" si="4"/>
        <v/>
      </c>
      <c r="S3" s="6" t="str">
        <f t="shared" si="5"/>
        <v/>
      </c>
      <c r="T3" s="6">
        <f t="shared" si="6"/>
        <v>-1.390758974918296</v>
      </c>
      <c r="U3" s="6">
        <f t="shared" si="7"/>
        <v>0.99339926779878285</v>
      </c>
      <c r="V3" s="6" t="str">
        <f t="shared" si="8"/>
        <v/>
      </c>
      <c r="W3" s="6" t="str">
        <f t="shared" si="9"/>
        <v/>
      </c>
      <c r="X3" s="6" t="str">
        <f t="shared" si="10"/>
        <v/>
      </c>
      <c r="Y3" s="6">
        <f t="shared" si="11"/>
        <v>0.19867985355975659</v>
      </c>
      <c r="Z3" s="6" t="str">
        <f t="shared" si="12"/>
        <v/>
      </c>
      <c r="AA3" s="6">
        <f t="shared" si="13"/>
        <v>0.19867985355975659</v>
      </c>
      <c r="AB3" s="6">
        <f t="shared" si="14"/>
        <v>0</v>
      </c>
    </row>
    <row r="4" spans="1:28" x14ac:dyDescent="0.25">
      <c r="A4" s="2" t="s">
        <v>5</v>
      </c>
      <c r="B4" s="2">
        <f t="shared" si="0"/>
        <v>3</v>
      </c>
      <c r="C4" s="2">
        <f t="shared" si="1"/>
        <v>5</v>
      </c>
      <c r="D4" s="2">
        <f t="shared" si="2"/>
        <v>1</v>
      </c>
      <c r="E4" s="2">
        <v>3</v>
      </c>
      <c r="F4" s="2">
        <v>5</v>
      </c>
      <c r="G4" s="2">
        <v>2</v>
      </c>
      <c r="H4" s="2">
        <v>3</v>
      </c>
      <c r="I4" s="2">
        <v>1</v>
      </c>
      <c r="M4" s="2">
        <v>3</v>
      </c>
      <c r="N4" s="2">
        <v>3</v>
      </c>
      <c r="O4" s="2">
        <v>4</v>
      </c>
      <c r="Q4" s="6">
        <f t="shared" si="3"/>
        <v>0</v>
      </c>
      <c r="R4" s="6">
        <f t="shared" si="4"/>
        <v>1.6733200530681511</v>
      </c>
      <c r="S4" s="6">
        <f t="shared" si="5"/>
        <v>-0.83666002653407556</v>
      </c>
      <c r="T4" s="6">
        <f t="shared" si="6"/>
        <v>0</v>
      </c>
      <c r="U4" s="6">
        <f t="shared" si="7"/>
        <v>-1.6733200530681511</v>
      </c>
      <c r="V4" s="6" t="str">
        <f t="shared" si="8"/>
        <v/>
      </c>
      <c r="W4" s="6" t="str">
        <f t="shared" si="9"/>
        <v/>
      </c>
      <c r="X4" s="6" t="str">
        <f t="shared" si="10"/>
        <v/>
      </c>
      <c r="Y4" s="6">
        <f t="shared" si="11"/>
        <v>0</v>
      </c>
      <c r="Z4" s="6">
        <f t="shared" si="12"/>
        <v>0</v>
      </c>
      <c r="AA4" s="6">
        <f t="shared" si="13"/>
        <v>0.83666002653407556</v>
      </c>
      <c r="AB4" s="6">
        <f t="shared" si="14"/>
        <v>0</v>
      </c>
    </row>
    <row r="5" spans="1:28" x14ac:dyDescent="0.25">
      <c r="A5" s="2" t="s">
        <v>6</v>
      </c>
      <c r="B5" s="2">
        <f t="shared" si="0"/>
        <v>3</v>
      </c>
      <c r="C5" s="2">
        <f t="shared" si="1"/>
        <v>4</v>
      </c>
      <c r="D5" s="2">
        <f t="shared" si="2"/>
        <v>2</v>
      </c>
      <c r="I5" s="2">
        <v>4</v>
      </c>
      <c r="J5" s="2">
        <v>2</v>
      </c>
      <c r="O5" s="2">
        <v>3</v>
      </c>
      <c r="Q5" s="6" t="str">
        <f t="shared" si="3"/>
        <v/>
      </c>
      <c r="R5" s="6" t="str">
        <f t="shared" si="4"/>
        <v/>
      </c>
      <c r="S5" s="6" t="str">
        <f t="shared" si="5"/>
        <v/>
      </c>
      <c r="T5" s="6" t="str">
        <f t="shared" si="6"/>
        <v/>
      </c>
      <c r="U5" s="6">
        <f t="shared" si="7"/>
        <v>1</v>
      </c>
      <c r="V5" s="6">
        <f t="shared" si="8"/>
        <v>-1</v>
      </c>
      <c r="W5" s="6" t="str">
        <f t="shared" si="9"/>
        <v/>
      </c>
      <c r="X5" s="6" t="str">
        <f t="shared" si="10"/>
        <v/>
      </c>
      <c r="Y5" s="6" t="str">
        <f t="shared" si="11"/>
        <v/>
      </c>
      <c r="Z5" s="6" t="str">
        <f t="shared" si="12"/>
        <v/>
      </c>
      <c r="AA5" s="6">
        <f t="shared" si="13"/>
        <v>0</v>
      </c>
      <c r="AB5" s="6">
        <f t="shared" si="14"/>
        <v>0</v>
      </c>
    </row>
    <row r="6" spans="1:28" x14ac:dyDescent="0.25">
      <c r="A6" s="2" t="s">
        <v>7</v>
      </c>
      <c r="B6" s="2">
        <f t="shared" si="0"/>
        <v>2.4</v>
      </c>
      <c r="C6" s="2">
        <f t="shared" si="1"/>
        <v>4</v>
      </c>
      <c r="D6" s="2">
        <f t="shared" si="2"/>
        <v>1</v>
      </c>
      <c r="F6" s="2">
        <v>1</v>
      </c>
      <c r="I6" s="2">
        <v>4</v>
      </c>
      <c r="J6" s="2">
        <v>2</v>
      </c>
      <c r="K6" s="2">
        <v>4</v>
      </c>
      <c r="M6" s="2">
        <v>1</v>
      </c>
      <c r="Q6" s="6" t="str">
        <f t="shared" si="3"/>
        <v/>
      </c>
      <c r="R6" s="6">
        <f t="shared" si="4"/>
        <v>-0.92313266275410177</v>
      </c>
      <c r="S6" s="6" t="str">
        <f t="shared" si="5"/>
        <v/>
      </c>
      <c r="T6" s="6" t="str">
        <f t="shared" si="6"/>
        <v/>
      </c>
      <c r="U6" s="6">
        <f t="shared" si="7"/>
        <v>1.0550087574332594</v>
      </c>
      <c r="V6" s="6">
        <f t="shared" si="8"/>
        <v>-0.26375218935831474</v>
      </c>
      <c r="W6" s="6">
        <f t="shared" si="9"/>
        <v>1.0550087574332594</v>
      </c>
      <c r="X6" s="6" t="str">
        <f t="shared" si="10"/>
        <v/>
      </c>
      <c r="Y6" s="6">
        <f t="shared" si="11"/>
        <v>-0.92313266275410177</v>
      </c>
      <c r="Z6" s="6" t="str">
        <f t="shared" si="12"/>
        <v/>
      </c>
      <c r="AA6" s="6" t="str">
        <f t="shared" si="13"/>
        <v/>
      </c>
      <c r="AB6" s="6">
        <f t="shared" si="14"/>
        <v>0</v>
      </c>
    </row>
    <row r="7" spans="1:28" x14ac:dyDescent="0.25">
      <c r="A7" s="2" t="s">
        <v>8</v>
      </c>
      <c r="B7" s="2">
        <f t="shared" si="0"/>
        <v>3.375</v>
      </c>
      <c r="C7" s="2">
        <f t="shared" si="1"/>
        <v>4</v>
      </c>
      <c r="D7" s="2">
        <f t="shared" si="2"/>
        <v>1</v>
      </c>
      <c r="F7" s="2">
        <v>4</v>
      </c>
      <c r="G7" s="2">
        <v>4</v>
      </c>
      <c r="H7" s="2">
        <v>1</v>
      </c>
      <c r="J7" s="2">
        <v>3</v>
      </c>
      <c r="K7" s="2">
        <v>4</v>
      </c>
      <c r="L7" s="2">
        <v>4</v>
      </c>
      <c r="N7" s="2">
        <v>3</v>
      </c>
      <c r="O7" s="2">
        <v>4</v>
      </c>
      <c r="Q7" s="6" t="str">
        <f t="shared" si="3"/>
        <v/>
      </c>
      <c r="R7" s="6">
        <f t="shared" si="4"/>
        <v>0.58925565098878963</v>
      </c>
      <c r="S7" s="6">
        <f t="shared" si="5"/>
        <v>0.58925565098878963</v>
      </c>
      <c r="T7" s="6">
        <f t="shared" si="6"/>
        <v>-2.2391714737574007</v>
      </c>
      <c r="U7" s="6" t="str">
        <f t="shared" si="7"/>
        <v/>
      </c>
      <c r="V7" s="6">
        <f t="shared" si="8"/>
        <v>-0.35355339059327379</v>
      </c>
      <c r="W7" s="6">
        <f t="shared" si="9"/>
        <v>0.58925565098878963</v>
      </c>
      <c r="X7" s="6">
        <f t="shared" si="10"/>
        <v>0.58925565098878963</v>
      </c>
      <c r="Y7" s="6" t="str">
        <f t="shared" si="11"/>
        <v/>
      </c>
      <c r="Z7" s="6">
        <f t="shared" si="12"/>
        <v>-0.35355339059327379</v>
      </c>
      <c r="AA7" s="6">
        <f t="shared" si="13"/>
        <v>0.58925565098878963</v>
      </c>
      <c r="AB7" s="6">
        <f t="shared" si="14"/>
        <v>0</v>
      </c>
    </row>
    <row r="8" spans="1:28" x14ac:dyDescent="0.25">
      <c r="A8" s="2" t="s">
        <v>9</v>
      </c>
      <c r="B8" s="2">
        <f t="shared" si="0"/>
        <v>2.7</v>
      </c>
      <c r="C8" s="2">
        <f t="shared" si="1"/>
        <v>4</v>
      </c>
      <c r="D8" s="2">
        <f t="shared" si="2"/>
        <v>1</v>
      </c>
      <c r="E8" s="2">
        <v>4</v>
      </c>
      <c r="F8" s="2">
        <v>4</v>
      </c>
      <c r="G8" s="2">
        <v>3</v>
      </c>
      <c r="H8" s="2">
        <v>1</v>
      </c>
      <c r="J8" s="2">
        <v>2</v>
      </c>
      <c r="K8" s="2">
        <v>2</v>
      </c>
      <c r="L8" s="2">
        <v>3</v>
      </c>
      <c r="M8" s="2">
        <v>3</v>
      </c>
      <c r="N8" s="2">
        <v>2</v>
      </c>
      <c r="O8" s="2">
        <v>3</v>
      </c>
      <c r="Q8" s="6">
        <f t="shared" si="3"/>
        <v>1.3703203194062981</v>
      </c>
      <c r="R8" s="6">
        <f t="shared" si="4"/>
        <v>1.3703203194062981</v>
      </c>
      <c r="S8" s="6">
        <f t="shared" si="5"/>
        <v>0.31622776601683789</v>
      </c>
      <c r="T8" s="6">
        <f t="shared" si="6"/>
        <v>-1.7919573407620826</v>
      </c>
      <c r="U8" s="6" t="str">
        <f t="shared" si="7"/>
        <v/>
      </c>
      <c r="V8" s="6">
        <f t="shared" si="8"/>
        <v>-0.73786478737262229</v>
      </c>
      <c r="W8" s="6">
        <f t="shared" si="9"/>
        <v>-0.73786478737262229</v>
      </c>
      <c r="X8" s="6">
        <f t="shared" si="10"/>
        <v>0.31622776601683789</v>
      </c>
      <c r="Y8" s="6">
        <f t="shared" si="11"/>
        <v>0.31622776601683789</v>
      </c>
      <c r="Z8" s="6">
        <f t="shared" si="12"/>
        <v>-0.73786478737262229</v>
      </c>
      <c r="AA8" s="6">
        <f t="shared" si="13"/>
        <v>0.31622776601683789</v>
      </c>
      <c r="AB8" s="6">
        <f t="shared" si="14"/>
        <v>-1.6653345369377348E-16</v>
      </c>
    </row>
    <row r="9" spans="1:28" x14ac:dyDescent="0.25">
      <c r="A9" s="2" t="s">
        <v>10</v>
      </c>
      <c r="B9" s="2">
        <f t="shared" si="0"/>
        <v>3.3333333333333335</v>
      </c>
      <c r="C9" s="2">
        <f t="shared" si="1"/>
        <v>4</v>
      </c>
      <c r="D9" s="2">
        <f t="shared" si="2"/>
        <v>3</v>
      </c>
      <c r="F9" s="2">
        <v>4</v>
      </c>
      <c r="M9" s="2">
        <v>3</v>
      </c>
      <c r="O9" s="2">
        <v>3</v>
      </c>
      <c r="Q9" s="6" t="str">
        <f t="shared" si="3"/>
        <v/>
      </c>
      <c r="R9" s="6">
        <f t="shared" si="4"/>
        <v>1.1547005383792532</v>
      </c>
      <c r="S9" s="6" t="str">
        <f t="shared" si="5"/>
        <v/>
      </c>
      <c r="T9" s="6" t="str">
        <f t="shared" si="6"/>
        <v/>
      </c>
      <c r="U9" s="6" t="str">
        <f t="shared" si="7"/>
        <v/>
      </c>
      <c r="V9" s="6" t="str">
        <f t="shared" si="8"/>
        <v/>
      </c>
      <c r="W9" s="6" t="str">
        <f t="shared" si="9"/>
        <v/>
      </c>
      <c r="X9" s="6" t="str">
        <f t="shared" si="10"/>
        <v/>
      </c>
      <c r="Y9" s="6">
        <f t="shared" si="11"/>
        <v>-0.57735026918962706</v>
      </c>
      <c r="Z9" s="6" t="str">
        <f t="shared" si="12"/>
        <v/>
      </c>
      <c r="AA9" s="6">
        <f t="shared" si="13"/>
        <v>-0.57735026918962706</v>
      </c>
      <c r="AB9" s="6">
        <f t="shared" si="14"/>
        <v>-2.9605947323337506E-16</v>
      </c>
    </row>
    <row r="10" spans="1:28" x14ac:dyDescent="0.25">
      <c r="A10" s="2" t="s">
        <v>11</v>
      </c>
      <c r="B10" s="2">
        <f t="shared" si="0"/>
        <v>3.5</v>
      </c>
      <c r="C10" s="2">
        <f t="shared" si="1"/>
        <v>4</v>
      </c>
      <c r="D10" s="2">
        <f t="shared" si="2"/>
        <v>3</v>
      </c>
      <c r="E10" s="2">
        <v>4</v>
      </c>
      <c r="K10" s="2">
        <v>3</v>
      </c>
      <c r="M10" s="2">
        <v>4</v>
      </c>
      <c r="O10" s="2">
        <v>3</v>
      </c>
      <c r="Q10" s="6">
        <f t="shared" si="3"/>
        <v>0.86602540378443871</v>
      </c>
      <c r="R10" s="6" t="str">
        <f t="shared" si="4"/>
        <v/>
      </c>
      <c r="S10" s="6" t="str">
        <f t="shared" si="5"/>
        <v/>
      </c>
      <c r="T10" s="6" t="str">
        <f t="shared" si="6"/>
        <v/>
      </c>
      <c r="U10" s="6" t="str">
        <f t="shared" si="7"/>
        <v/>
      </c>
      <c r="V10" s="6" t="str">
        <f t="shared" si="8"/>
        <v/>
      </c>
      <c r="W10" s="6">
        <f t="shared" si="9"/>
        <v>-0.86602540378443871</v>
      </c>
      <c r="X10" s="6" t="str">
        <f t="shared" si="10"/>
        <v/>
      </c>
      <c r="Y10" s="6">
        <f t="shared" si="11"/>
        <v>0.86602540378443871</v>
      </c>
      <c r="Z10" s="6" t="str">
        <f t="shared" si="12"/>
        <v/>
      </c>
      <c r="AA10" s="6">
        <f t="shared" si="13"/>
        <v>-0.86602540378443871</v>
      </c>
      <c r="AB10" s="6">
        <f t="shared" si="14"/>
        <v>0</v>
      </c>
    </row>
    <row r="11" spans="1:28" x14ac:dyDescent="0.25">
      <c r="A11" s="2" t="s">
        <v>12</v>
      </c>
      <c r="B11" s="2">
        <f t="shared" si="0"/>
        <v>2.75</v>
      </c>
      <c r="C11" s="2">
        <f t="shared" si="1"/>
        <v>5</v>
      </c>
      <c r="D11" s="2">
        <f t="shared" si="2"/>
        <v>1</v>
      </c>
      <c r="F11" s="2">
        <v>5</v>
      </c>
      <c r="H11" s="2">
        <v>2</v>
      </c>
      <c r="J11" s="2">
        <v>1</v>
      </c>
      <c r="M11" s="2">
        <v>3</v>
      </c>
      <c r="Q11" s="6" t="str">
        <f t="shared" si="3"/>
        <v/>
      </c>
      <c r="R11" s="6">
        <f t="shared" si="4"/>
        <v>1.3174650984805198</v>
      </c>
      <c r="S11" s="6" t="str">
        <f t="shared" si="5"/>
        <v/>
      </c>
      <c r="T11" s="6">
        <f t="shared" si="6"/>
        <v>-0.43915503282683993</v>
      </c>
      <c r="U11" s="6" t="str">
        <f t="shared" si="7"/>
        <v/>
      </c>
      <c r="V11" s="6">
        <f t="shared" si="8"/>
        <v>-1.0246950765959599</v>
      </c>
      <c r="W11" s="6" t="str">
        <f t="shared" si="9"/>
        <v/>
      </c>
      <c r="X11" s="6" t="str">
        <f t="shared" si="10"/>
        <v/>
      </c>
      <c r="Y11" s="6">
        <f t="shared" si="11"/>
        <v>0.14638501094227999</v>
      </c>
      <c r="Z11" s="6" t="str">
        <f t="shared" si="12"/>
        <v/>
      </c>
      <c r="AA11" s="6" t="str">
        <f t="shared" si="13"/>
        <v/>
      </c>
      <c r="AB11" s="6">
        <f t="shared" si="14"/>
        <v>0</v>
      </c>
    </row>
    <row r="12" spans="1:28" x14ac:dyDescent="0.25">
      <c r="A12" s="2" t="s">
        <v>13</v>
      </c>
      <c r="B12" s="2">
        <f t="shared" si="0"/>
        <v>3.8</v>
      </c>
      <c r="C12" s="2">
        <f t="shared" si="1"/>
        <v>5</v>
      </c>
      <c r="D12" s="2">
        <f t="shared" si="2"/>
        <v>2</v>
      </c>
      <c r="F12" s="2">
        <v>5</v>
      </c>
      <c r="G12" s="2">
        <v>4</v>
      </c>
      <c r="I12" s="2">
        <v>2</v>
      </c>
      <c r="K12" s="2">
        <v>4</v>
      </c>
      <c r="O12" s="2">
        <v>4</v>
      </c>
      <c r="Q12" s="6" t="str">
        <f t="shared" si="3"/>
        <v/>
      </c>
      <c r="R12" s="6">
        <f t="shared" si="4"/>
        <v>1.0954451150103326</v>
      </c>
      <c r="S12" s="6">
        <f t="shared" si="5"/>
        <v>0.18257418583505558</v>
      </c>
      <c r="T12" s="6" t="str">
        <f t="shared" si="6"/>
        <v/>
      </c>
      <c r="U12" s="6">
        <f t="shared" si="7"/>
        <v>-1.6431676725154987</v>
      </c>
      <c r="V12" s="6" t="str">
        <f t="shared" si="8"/>
        <v/>
      </c>
      <c r="W12" s="6">
        <f t="shared" si="9"/>
        <v>0.18257418583505558</v>
      </c>
      <c r="X12" s="6" t="str">
        <f t="shared" si="10"/>
        <v/>
      </c>
      <c r="Y12" s="6" t="str">
        <f t="shared" si="11"/>
        <v/>
      </c>
      <c r="Z12" s="6" t="str">
        <f t="shared" si="12"/>
        <v/>
      </c>
      <c r="AA12" s="6">
        <f t="shared" si="13"/>
        <v>0.18257418583505558</v>
      </c>
      <c r="AB12" s="6">
        <f t="shared" si="14"/>
        <v>1.3322676295501878E-16</v>
      </c>
    </row>
    <row r="13" spans="1:28" x14ac:dyDescent="0.25">
      <c r="A13" s="2" t="s">
        <v>14</v>
      </c>
      <c r="B13" s="2">
        <f t="shared" si="0"/>
        <v>4.25</v>
      </c>
      <c r="C13" s="2">
        <f t="shared" si="1"/>
        <v>5</v>
      </c>
      <c r="D13" s="2">
        <f t="shared" si="2"/>
        <v>2</v>
      </c>
      <c r="F13" s="2">
        <v>5</v>
      </c>
      <c r="G13" s="2">
        <v>5</v>
      </c>
      <c r="M13" s="2">
        <v>2</v>
      </c>
      <c r="O13" s="2">
        <v>5</v>
      </c>
      <c r="Q13" s="6" t="str">
        <f t="shared" si="3"/>
        <v/>
      </c>
      <c r="R13" s="6">
        <f t="shared" si="4"/>
        <v>0.5</v>
      </c>
      <c r="S13" s="6">
        <f t="shared" si="5"/>
        <v>0.5</v>
      </c>
      <c r="T13" s="6" t="str">
        <f t="shared" si="6"/>
        <v/>
      </c>
      <c r="U13" s="6" t="str">
        <f t="shared" si="7"/>
        <v/>
      </c>
      <c r="V13" s="6" t="str">
        <f t="shared" si="8"/>
        <v/>
      </c>
      <c r="W13" s="6" t="str">
        <f t="shared" si="9"/>
        <v/>
      </c>
      <c r="X13" s="6" t="str">
        <f t="shared" si="10"/>
        <v/>
      </c>
      <c r="Y13" s="6">
        <f t="shared" si="11"/>
        <v>-1.5</v>
      </c>
      <c r="Z13" s="6" t="str">
        <f t="shared" si="12"/>
        <v/>
      </c>
      <c r="AA13" s="6">
        <f t="shared" si="13"/>
        <v>0.5</v>
      </c>
      <c r="AB13" s="6">
        <f>AVERAGE(Q13:AA13)</f>
        <v>0</v>
      </c>
    </row>
    <row r="14" spans="1:28" x14ac:dyDescent="0.25">
      <c r="E14" s="6">
        <f t="shared" ref="E14:O14" si="15">AVERAGE(E2:E13)</f>
        <v>3.75</v>
      </c>
      <c r="F14" s="6">
        <f t="shared" si="15"/>
        <v>4.1111111111111107</v>
      </c>
      <c r="G14" s="6">
        <f t="shared" si="15"/>
        <v>3.6</v>
      </c>
      <c r="H14" s="6">
        <f t="shared" si="15"/>
        <v>1.6666666666666667</v>
      </c>
      <c r="I14" s="6">
        <f t="shared" si="15"/>
        <v>3</v>
      </c>
      <c r="J14" s="6">
        <f t="shared" si="15"/>
        <v>2</v>
      </c>
      <c r="K14" s="6">
        <f t="shared" si="15"/>
        <v>3.4</v>
      </c>
      <c r="L14" s="6">
        <f t="shared" si="15"/>
        <v>3.5</v>
      </c>
      <c r="M14" s="6">
        <f t="shared" si="15"/>
        <v>2.7777777777777777</v>
      </c>
      <c r="N14" s="6">
        <f t="shared" si="15"/>
        <v>2.5</v>
      </c>
      <c r="O14" s="6">
        <f t="shared" si="15"/>
        <v>3.5</v>
      </c>
      <c r="Q14" s="6">
        <f t="shared" ref="Q13:AB14" si="16">AVERAGE(Q2:Q13)</f>
        <v>0.838594927985158</v>
      </c>
      <c r="R14" s="6">
        <f t="shared" si="16"/>
        <v>0.87726756681434859</v>
      </c>
      <c r="S14" s="6">
        <f t="shared" si="16"/>
        <v>0.15027951526132149</v>
      </c>
      <c r="T14" s="6">
        <f t="shared" si="16"/>
        <v>-1.1631794685024193</v>
      </c>
      <c r="U14" s="6">
        <f t="shared" si="16"/>
        <v>-5.3615940070321513E-2</v>
      </c>
      <c r="V14" s="6">
        <f t="shared" si="16"/>
        <v>-0.67597308878403406</v>
      </c>
      <c r="W14" s="6">
        <f t="shared" si="16"/>
        <v>4.4589680620008718E-2</v>
      </c>
      <c r="X14" s="6">
        <f t="shared" si="16"/>
        <v>0.45274170850281376</v>
      </c>
      <c r="Y14" s="6">
        <f t="shared" si="16"/>
        <v>-0.16368498862671285</v>
      </c>
      <c r="Z14" s="6">
        <f t="shared" si="16"/>
        <v>-0.55236304167894779</v>
      </c>
      <c r="AA14" s="6">
        <f t="shared" si="16"/>
        <v>0.11800218099604494</v>
      </c>
    </row>
    <row r="15" spans="1:28" s="3" customFormat="1" x14ac:dyDescent="0.25">
      <c r="E15" s="6">
        <f>E31</f>
        <v>0.875</v>
      </c>
      <c r="F15" s="6">
        <f t="shared" ref="F15:O15" si="17">F31</f>
        <v>0.88888888888888884</v>
      </c>
      <c r="G15" s="6">
        <f t="shared" si="17"/>
        <v>0.71666666666666656</v>
      </c>
      <c r="H15" s="6">
        <f t="shared" si="17"/>
        <v>0.125</v>
      </c>
      <c r="I15" s="6">
        <f t="shared" si="17"/>
        <v>0.6</v>
      </c>
      <c r="J15" s="6">
        <f t="shared" si="17"/>
        <v>0.26666666666666666</v>
      </c>
      <c r="K15" s="6">
        <f t="shared" si="17"/>
        <v>0.6</v>
      </c>
      <c r="L15" s="6">
        <f t="shared" si="17"/>
        <v>0.83333333333333326</v>
      </c>
      <c r="M15" s="6">
        <f t="shared" si="17"/>
        <v>0.42592592592592587</v>
      </c>
      <c r="N15" s="6">
        <f t="shared" si="17"/>
        <v>0.37499999999999994</v>
      </c>
      <c r="O15" s="6">
        <f t="shared" si="17"/>
        <v>0.57499999999999996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8" x14ac:dyDescent="0.25">
      <c r="E16" s="6">
        <f>Q14</f>
        <v>0.838594927985158</v>
      </c>
      <c r="F16" s="6">
        <f t="shared" ref="F16:O16" si="18">R14</f>
        <v>0.87726756681434859</v>
      </c>
      <c r="G16" s="6">
        <f t="shared" si="18"/>
        <v>0.15027951526132149</v>
      </c>
      <c r="H16" s="6">
        <f t="shared" si="18"/>
        <v>-1.1631794685024193</v>
      </c>
      <c r="I16" s="6">
        <f t="shared" si="18"/>
        <v>-5.3615940070321513E-2</v>
      </c>
      <c r="J16" s="6">
        <f t="shared" si="18"/>
        <v>-0.67597308878403406</v>
      </c>
      <c r="K16" s="6">
        <f t="shared" si="18"/>
        <v>4.4589680620008718E-2</v>
      </c>
      <c r="L16" s="6">
        <f t="shared" si="18"/>
        <v>0.45274170850281376</v>
      </c>
      <c r="M16" s="6">
        <f t="shared" si="18"/>
        <v>-0.16368498862671285</v>
      </c>
      <c r="N16" s="6">
        <f t="shared" si="18"/>
        <v>-0.55236304167894779</v>
      </c>
      <c r="O16" s="6">
        <f t="shared" si="18"/>
        <v>0.11800218099604494</v>
      </c>
    </row>
    <row r="18" spans="1:15" ht="45" x14ac:dyDescent="0.25">
      <c r="B18" s="2" t="s">
        <v>0</v>
      </c>
      <c r="C18" s="2" t="s">
        <v>18</v>
      </c>
      <c r="D18" s="2" t="s">
        <v>19</v>
      </c>
      <c r="E18" s="5" t="s">
        <v>20</v>
      </c>
      <c r="F18" s="5" t="s">
        <v>1</v>
      </c>
      <c r="G18" s="5" t="s">
        <v>21</v>
      </c>
      <c r="H18" s="5" t="s">
        <v>22</v>
      </c>
      <c r="I18" s="5" t="s">
        <v>23</v>
      </c>
      <c r="J18" s="5" t="s">
        <v>24</v>
      </c>
      <c r="K18" s="5" t="s">
        <v>25</v>
      </c>
      <c r="L18" s="5" t="s">
        <v>2</v>
      </c>
      <c r="M18" s="5" t="s">
        <v>26</v>
      </c>
      <c r="N18" s="5" t="s">
        <v>27</v>
      </c>
      <c r="O18" s="5" t="s">
        <v>31</v>
      </c>
    </row>
    <row r="19" spans="1:15" x14ac:dyDescent="0.25">
      <c r="A19" s="2" t="s">
        <v>3</v>
      </c>
      <c r="B19" s="7">
        <f t="shared" ref="B19:B30" si="19">AVERAGE(E19:O19)</f>
        <v>0.5</v>
      </c>
      <c r="C19" s="2">
        <f t="shared" ref="C19:D30" si="20">C2</f>
        <v>4</v>
      </c>
      <c r="D19" s="2">
        <f t="shared" si="20"/>
        <v>2</v>
      </c>
      <c r="E19" s="6">
        <f t="shared" ref="E19:O19" si="21">IF(E2&lt;&gt;"",(E2-$D2)/($C19-$D19),"")</f>
        <v>1</v>
      </c>
      <c r="F19" s="6">
        <f t="shared" si="21"/>
        <v>1</v>
      </c>
      <c r="G19" s="6" t="str">
        <f t="shared" si="21"/>
        <v/>
      </c>
      <c r="H19" s="6">
        <f>IF(H2&lt;&gt;"",(H2-$D2)/($C19-$D19),"")</f>
        <v>0</v>
      </c>
      <c r="I19" s="6" t="str">
        <f t="shared" ref="I19:O19" si="22">IF(I2&lt;&gt;"",(I2-$D2)/($C19-$D19),"")</f>
        <v/>
      </c>
      <c r="J19" s="6" t="str">
        <f t="shared" si="22"/>
        <v/>
      </c>
      <c r="K19" s="6" t="str">
        <f t="shared" si="22"/>
        <v/>
      </c>
      <c r="L19" s="6" t="str">
        <f t="shared" si="22"/>
        <v/>
      </c>
      <c r="M19" s="6">
        <f t="shared" si="22"/>
        <v>0.5</v>
      </c>
      <c r="N19" s="6">
        <f t="shared" si="22"/>
        <v>0</v>
      </c>
      <c r="O19" s="6">
        <f t="shared" si="22"/>
        <v>0.5</v>
      </c>
    </row>
    <row r="20" spans="1:15" x14ac:dyDescent="0.25">
      <c r="A20" s="2" t="s">
        <v>4</v>
      </c>
      <c r="B20" s="7">
        <f t="shared" si="19"/>
        <v>0.58333333333333326</v>
      </c>
      <c r="C20" s="2">
        <f t="shared" si="20"/>
        <v>4</v>
      </c>
      <c r="D20" s="2">
        <f t="shared" si="20"/>
        <v>1</v>
      </c>
      <c r="E20" s="6" t="str">
        <f t="shared" ref="E20:O20" si="23">IF(E3&lt;&gt;"",(E3-$D3)/($C20-$D20),"")</f>
        <v/>
      </c>
      <c r="F20" s="6" t="str">
        <f t="shared" si="23"/>
        <v/>
      </c>
      <c r="G20" s="6" t="str">
        <f t="shared" si="23"/>
        <v/>
      </c>
      <c r="H20" s="6">
        <f t="shared" si="23"/>
        <v>0</v>
      </c>
      <c r="I20" s="6">
        <f t="shared" si="23"/>
        <v>1</v>
      </c>
      <c r="J20" s="6" t="str">
        <f t="shared" si="23"/>
        <v/>
      </c>
      <c r="K20" s="6" t="str">
        <f t="shared" si="23"/>
        <v/>
      </c>
      <c r="L20" s="6" t="str">
        <f t="shared" si="23"/>
        <v/>
      </c>
      <c r="M20" s="6">
        <f t="shared" si="23"/>
        <v>0.66666666666666663</v>
      </c>
      <c r="N20" s="6" t="str">
        <f t="shared" si="23"/>
        <v/>
      </c>
      <c r="O20" s="6">
        <f t="shared" si="23"/>
        <v>0.66666666666666663</v>
      </c>
    </row>
    <row r="21" spans="1:15" x14ac:dyDescent="0.25">
      <c r="A21" s="2" t="s">
        <v>5</v>
      </c>
      <c r="B21" s="7">
        <f t="shared" si="19"/>
        <v>0.5</v>
      </c>
      <c r="C21" s="2">
        <f t="shared" si="20"/>
        <v>5</v>
      </c>
      <c r="D21" s="2">
        <f t="shared" si="20"/>
        <v>1</v>
      </c>
      <c r="E21" s="6">
        <f t="shared" ref="E21:O21" si="24">IF(E4&lt;&gt;"",(E4-$D4)/($C21-$D21),"")</f>
        <v>0.5</v>
      </c>
      <c r="F21" s="6">
        <f t="shared" si="24"/>
        <v>1</v>
      </c>
      <c r="G21" s="6">
        <f t="shared" si="24"/>
        <v>0.25</v>
      </c>
      <c r="H21" s="6">
        <f t="shared" si="24"/>
        <v>0.5</v>
      </c>
      <c r="I21" s="6">
        <f t="shared" si="24"/>
        <v>0</v>
      </c>
      <c r="J21" s="6" t="str">
        <f t="shared" si="24"/>
        <v/>
      </c>
      <c r="K21" s="6" t="str">
        <f t="shared" si="24"/>
        <v/>
      </c>
      <c r="L21" s="6" t="str">
        <f t="shared" si="24"/>
        <v/>
      </c>
      <c r="M21" s="6">
        <f t="shared" si="24"/>
        <v>0.5</v>
      </c>
      <c r="N21" s="6">
        <f t="shared" si="24"/>
        <v>0.5</v>
      </c>
      <c r="O21" s="6">
        <f t="shared" si="24"/>
        <v>0.75</v>
      </c>
    </row>
    <row r="22" spans="1:15" x14ac:dyDescent="0.25">
      <c r="A22" s="2" t="s">
        <v>6</v>
      </c>
      <c r="B22" s="7">
        <f t="shared" si="19"/>
        <v>0.5</v>
      </c>
      <c r="C22" s="2">
        <f t="shared" si="20"/>
        <v>4</v>
      </c>
      <c r="D22" s="2">
        <f t="shared" si="20"/>
        <v>2</v>
      </c>
      <c r="E22" s="6" t="str">
        <f t="shared" ref="E22:O22" si="25">IF(E5&lt;&gt;"",(E5-$D5)/($C22-$D22),"")</f>
        <v/>
      </c>
      <c r="F22" s="6" t="str">
        <f t="shared" si="25"/>
        <v/>
      </c>
      <c r="G22" s="6" t="str">
        <f t="shared" si="25"/>
        <v/>
      </c>
      <c r="H22" s="6" t="str">
        <f t="shared" si="25"/>
        <v/>
      </c>
      <c r="I22" s="6">
        <f t="shared" si="25"/>
        <v>1</v>
      </c>
      <c r="J22" s="6">
        <f t="shared" si="25"/>
        <v>0</v>
      </c>
      <c r="K22" s="6" t="str">
        <f t="shared" si="25"/>
        <v/>
      </c>
      <c r="L22" s="6" t="str">
        <f t="shared" si="25"/>
        <v/>
      </c>
      <c r="M22" s="6" t="str">
        <f t="shared" si="25"/>
        <v/>
      </c>
      <c r="N22" s="6" t="str">
        <f t="shared" si="25"/>
        <v/>
      </c>
      <c r="O22" s="6">
        <f t="shared" si="25"/>
        <v>0.5</v>
      </c>
    </row>
    <row r="23" spans="1:15" x14ac:dyDescent="0.25">
      <c r="A23" s="2" t="s">
        <v>7</v>
      </c>
      <c r="B23" s="7">
        <f t="shared" si="19"/>
        <v>0.46666666666666662</v>
      </c>
      <c r="C23" s="2">
        <f t="shared" si="20"/>
        <v>4</v>
      </c>
      <c r="D23" s="2">
        <f t="shared" si="20"/>
        <v>1</v>
      </c>
      <c r="E23" s="6" t="str">
        <f t="shared" ref="E23:O23" si="26">IF(E6&lt;&gt;"",(E6-$D6)/($C23-$D23),"")</f>
        <v/>
      </c>
      <c r="F23" s="6">
        <f t="shared" si="26"/>
        <v>0</v>
      </c>
      <c r="G23" s="6" t="str">
        <f t="shared" si="26"/>
        <v/>
      </c>
      <c r="H23" s="6" t="str">
        <f t="shared" si="26"/>
        <v/>
      </c>
      <c r="I23" s="6">
        <f t="shared" si="26"/>
        <v>1</v>
      </c>
      <c r="J23" s="6">
        <f t="shared" si="26"/>
        <v>0.33333333333333331</v>
      </c>
      <c r="K23" s="6">
        <f t="shared" si="26"/>
        <v>1</v>
      </c>
      <c r="L23" s="6" t="str">
        <f t="shared" si="26"/>
        <v/>
      </c>
      <c r="M23" s="6">
        <f t="shared" si="26"/>
        <v>0</v>
      </c>
      <c r="N23" s="6" t="str">
        <f t="shared" si="26"/>
        <v/>
      </c>
      <c r="O23" s="6" t="str">
        <f t="shared" si="26"/>
        <v/>
      </c>
    </row>
    <row r="24" spans="1:15" x14ac:dyDescent="0.25">
      <c r="A24" s="2" t="s">
        <v>8</v>
      </c>
      <c r="B24" s="7">
        <f t="shared" si="19"/>
        <v>0.79166666666666663</v>
      </c>
      <c r="C24" s="2">
        <f t="shared" si="20"/>
        <v>4</v>
      </c>
      <c r="D24" s="2">
        <f t="shared" si="20"/>
        <v>1</v>
      </c>
      <c r="E24" s="6" t="str">
        <f t="shared" ref="E24:O24" si="27">IF(E7&lt;&gt;"",(E7-$D7)/($C24-$D24),"")</f>
        <v/>
      </c>
      <c r="F24" s="6">
        <f t="shared" si="27"/>
        <v>1</v>
      </c>
      <c r="G24" s="6">
        <f t="shared" si="27"/>
        <v>1</v>
      </c>
      <c r="H24" s="6">
        <f t="shared" si="27"/>
        <v>0</v>
      </c>
      <c r="I24" s="6" t="str">
        <f t="shared" si="27"/>
        <v/>
      </c>
      <c r="J24" s="6">
        <f t="shared" si="27"/>
        <v>0.66666666666666663</v>
      </c>
      <c r="K24" s="6">
        <f t="shared" si="27"/>
        <v>1</v>
      </c>
      <c r="L24" s="6">
        <f t="shared" si="27"/>
        <v>1</v>
      </c>
      <c r="M24" s="6" t="str">
        <f t="shared" si="27"/>
        <v/>
      </c>
      <c r="N24" s="6">
        <f t="shared" si="27"/>
        <v>0.66666666666666663</v>
      </c>
      <c r="O24" s="6">
        <f t="shared" si="27"/>
        <v>1</v>
      </c>
    </row>
    <row r="25" spans="1:15" x14ac:dyDescent="0.25">
      <c r="A25" s="2" t="s">
        <v>9</v>
      </c>
      <c r="B25" s="7">
        <f t="shared" si="19"/>
        <v>0.56666666666666665</v>
      </c>
      <c r="C25" s="2">
        <f t="shared" si="20"/>
        <v>4</v>
      </c>
      <c r="D25" s="2">
        <f t="shared" si="20"/>
        <v>1</v>
      </c>
      <c r="E25" s="6">
        <f t="shared" ref="E25:O25" si="28">IF(E8&lt;&gt;"",(E8-$D8)/($C25-$D25),"")</f>
        <v>1</v>
      </c>
      <c r="F25" s="6">
        <f t="shared" si="28"/>
        <v>1</v>
      </c>
      <c r="G25" s="6">
        <f t="shared" si="28"/>
        <v>0.66666666666666663</v>
      </c>
      <c r="H25" s="6">
        <f t="shared" si="28"/>
        <v>0</v>
      </c>
      <c r="I25" s="6" t="str">
        <f t="shared" si="28"/>
        <v/>
      </c>
      <c r="J25" s="6">
        <f t="shared" si="28"/>
        <v>0.33333333333333331</v>
      </c>
      <c r="K25" s="6">
        <f t="shared" si="28"/>
        <v>0.33333333333333331</v>
      </c>
      <c r="L25" s="6">
        <f t="shared" si="28"/>
        <v>0.66666666666666663</v>
      </c>
      <c r="M25" s="6">
        <f t="shared" si="28"/>
        <v>0.66666666666666663</v>
      </c>
      <c r="N25" s="6">
        <f t="shared" si="28"/>
        <v>0.33333333333333331</v>
      </c>
      <c r="O25" s="6">
        <f t="shared" si="28"/>
        <v>0.66666666666666663</v>
      </c>
    </row>
    <row r="26" spans="1:15" x14ac:dyDescent="0.25">
      <c r="A26" s="2" t="s">
        <v>10</v>
      </c>
      <c r="B26" s="7">
        <f t="shared" si="19"/>
        <v>0.33333333333333331</v>
      </c>
      <c r="C26" s="2">
        <f t="shared" si="20"/>
        <v>4</v>
      </c>
      <c r="D26" s="2">
        <f t="shared" si="20"/>
        <v>3</v>
      </c>
      <c r="E26" s="6" t="str">
        <f t="shared" ref="E26:O26" si="29">IF(E9&lt;&gt;"",(E9-$D9)/($C26-$D26),"")</f>
        <v/>
      </c>
      <c r="F26" s="6">
        <f t="shared" si="29"/>
        <v>1</v>
      </c>
      <c r="G26" s="6" t="str">
        <f t="shared" si="29"/>
        <v/>
      </c>
      <c r="H26" s="6" t="str">
        <f t="shared" si="29"/>
        <v/>
      </c>
      <c r="I26" s="6" t="str">
        <f t="shared" si="29"/>
        <v/>
      </c>
      <c r="J26" s="6" t="str">
        <f t="shared" si="29"/>
        <v/>
      </c>
      <c r="K26" s="6" t="str">
        <f t="shared" si="29"/>
        <v/>
      </c>
      <c r="L26" s="6" t="str">
        <f t="shared" si="29"/>
        <v/>
      </c>
      <c r="M26" s="6">
        <f t="shared" si="29"/>
        <v>0</v>
      </c>
      <c r="N26" s="6" t="str">
        <f t="shared" si="29"/>
        <v/>
      </c>
      <c r="O26" s="6">
        <f t="shared" si="29"/>
        <v>0</v>
      </c>
    </row>
    <row r="27" spans="1:15" x14ac:dyDescent="0.25">
      <c r="A27" s="2" t="s">
        <v>11</v>
      </c>
      <c r="B27" s="7">
        <f t="shared" si="19"/>
        <v>0.5</v>
      </c>
      <c r="C27" s="2">
        <f t="shared" si="20"/>
        <v>4</v>
      </c>
      <c r="D27" s="2">
        <f t="shared" si="20"/>
        <v>3</v>
      </c>
      <c r="E27" s="6">
        <f t="shared" ref="E27:O27" si="30">IF(E10&lt;&gt;"",(E10-$D10)/($C27-$D27),"")</f>
        <v>1</v>
      </c>
      <c r="F27" s="6" t="str">
        <f t="shared" si="30"/>
        <v/>
      </c>
      <c r="G27" s="6" t="str">
        <f t="shared" si="30"/>
        <v/>
      </c>
      <c r="H27" s="6" t="str">
        <f t="shared" si="30"/>
        <v/>
      </c>
      <c r="I27" s="6" t="str">
        <f t="shared" si="30"/>
        <v/>
      </c>
      <c r="J27" s="6" t="str">
        <f t="shared" si="30"/>
        <v/>
      </c>
      <c r="K27" s="6">
        <f t="shared" si="30"/>
        <v>0</v>
      </c>
      <c r="L27" s="6" t="str">
        <f t="shared" si="30"/>
        <v/>
      </c>
      <c r="M27" s="6">
        <f t="shared" si="30"/>
        <v>1</v>
      </c>
      <c r="N27" s="6" t="str">
        <f t="shared" si="30"/>
        <v/>
      </c>
      <c r="O27" s="6">
        <f t="shared" si="30"/>
        <v>0</v>
      </c>
    </row>
    <row r="28" spans="1:15" x14ac:dyDescent="0.25">
      <c r="A28" s="2" t="s">
        <v>12</v>
      </c>
      <c r="B28" s="7">
        <f t="shared" si="19"/>
        <v>0.4375</v>
      </c>
      <c r="C28" s="2">
        <f t="shared" si="20"/>
        <v>5</v>
      </c>
      <c r="D28" s="2">
        <f t="shared" si="20"/>
        <v>1</v>
      </c>
      <c r="E28" s="6" t="str">
        <f t="shared" ref="E28:O28" si="31">IF(E11&lt;&gt;"",(E11-$D11)/($C28-$D28),"")</f>
        <v/>
      </c>
      <c r="F28" s="6">
        <f t="shared" si="31"/>
        <v>1</v>
      </c>
      <c r="G28" s="6" t="str">
        <f t="shared" si="31"/>
        <v/>
      </c>
      <c r="H28" s="6">
        <f t="shared" si="31"/>
        <v>0.25</v>
      </c>
      <c r="I28" s="6" t="str">
        <f t="shared" si="31"/>
        <v/>
      </c>
      <c r="J28" s="6">
        <f t="shared" si="31"/>
        <v>0</v>
      </c>
      <c r="K28" s="6" t="str">
        <f t="shared" si="31"/>
        <v/>
      </c>
      <c r="L28" s="6" t="str">
        <f t="shared" si="31"/>
        <v/>
      </c>
      <c r="M28" s="6">
        <f t="shared" si="31"/>
        <v>0.5</v>
      </c>
      <c r="N28" s="6" t="str">
        <f t="shared" si="31"/>
        <v/>
      </c>
      <c r="O28" s="6" t="str">
        <f t="shared" si="31"/>
        <v/>
      </c>
    </row>
    <row r="29" spans="1:15" x14ac:dyDescent="0.25">
      <c r="A29" s="2" t="s">
        <v>13</v>
      </c>
      <c r="B29" s="7">
        <f t="shared" si="19"/>
        <v>0.59999999999999987</v>
      </c>
      <c r="C29" s="2">
        <f t="shared" si="20"/>
        <v>5</v>
      </c>
      <c r="D29" s="2">
        <f t="shared" si="20"/>
        <v>2</v>
      </c>
      <c r="E29" s="6" t="str">
        <f t="shared" ref="E29:O29" si="32">IF(E12&lt;&gt;"",(E12-$D12)/($C29-$D29),"")</f>
        <v/>
      </c>
      <c r="F29" s="6">
        <f t="shared" si="32"/>
        <v>1</v>
      </c>
      <c r="G29" s="6">
        <f t="shared" si="32"/>
        <v>0.66666666666666663</v>
      </c>
      <c r="H29" s="6" t="str">
        <f t="shared" si="32"/>
        <v/>
      </c>
      <c r="I29" s="6">
        <f t="shared" si="32"/>
        <v>0</v>
      </c>
      <c r="J29" s="6" t="str">
        <f t="shared" si="32"/>
        <v/>
      </c>
      <c r="K29" s="6">
        <f t="shared" si="32"/>
        <v>0.66666666666666663</v>
      </c>
      <c r="L29" s="6" t="str">
        <f t="shared" si="32"/>
        <v/>
      </c>
      <c r="M29" s="6" t="str">
        <f t="shared" si="32"/>
        <v/>
      </c>
      <c r="N29" s="6" t="str">
        <f t="shared" si="32"/>
        <v/>
      </c>
      <c r="O29" s="6">
        <f t="shared" si="32"/>
        <v>0.66666666666666663</v>
      </c>
    </row>
    <row r="30" spans="1:15" x14ac:dyDescent="0.25">
      <c r="A30" s="2" t="s">
        <v>14</v>
      </c>
      <c r="B30" s="7">
        <f t="shared" si="19"/>
        <v>0.75</v>
      </c>
      <c r="C30" s="2">
        <f t="shared" si="20"/>
        <v>5</v>
      </c>
      <c r="D30" s="2">
        <f t="shared" si="20"/>
        <v>2</v>
      </c>
      <c r="E30" s="6" t="str">
        <f t="shared" ref="E30:O30" si="33">IF(E13&lt;&gt;"",(E13-$D13)/($C30-$D30),"")</f>
        <v/>
      </c>
      <c r="F30" s="6">
        <f t="shared" si="33"/>
        <v>1</v>
      </c>
      <c r="G30" s="6">
        <f t="shared" si="33"/>
        <v>1</v>
      </c>
      <c r="H30" s="6" t="str">
        <f t="shared" si="33"/>
        <v/>
      </c>
      <c r="I30" s="6" t="str">
        <f t="shared" si="33"/>
        <v/>
      </c>
      <c r="J30" s="6" t="str">
        <f t="shared" si="33"/>
        <v/>
      </c>
      <c r="K30" s="6" t="str">
        <f t="shared" si="33"/>
        <v/>
      </c>
      <c r="L30" s="6" t="str">
        <f t="shared" si="33"/>
        <v/>
      </c>
      <c r="M30" s="6">
        <f t="shared" si="33"/>
        <v>0</v>
      </c>
      <c r="N30" s="6" t="str">
        <f t="shared" si="33"/>
        <v/>
      </c>
      <c r="O30" s="6">
        <f t="shared" si="33"/>
        <v>1</v>
      </c>
    </row>
    <row r="31" spans="1:15" x14ac:dyDescent="0.25">
      <c r="E31" s="6">
        <f t="shared" ref="E31:O31" si="34">AVERAGE(E19:E30)</f>
        <v>0.875</v>
      </c>
      <c r="F31" s="6">
        <f t="shared" si="34"/>
        <v>0.88888888888888884</v>
      </c>
      <c r="G31" s="6">
        <f t="shared" si="34"/>
        <v>0.71666666666666656</v>
      </c>
      <c r="H31" s="6">
        <f t="shared" si="34"/>
        <v>0.125</v>
      </c>
      <c r="I31" s="6">
        <f t="shared" si="34"/>
        <v>0.6</v>
      </c>
      <c r="J31" s="6">
        <f t="shared" si="34"/>
        <v>0.26666666666666666</v>
      </c>
      <c r="K31" s="6">
        <f t="shared" si="34"/>
        <v>0.6</v>
      </c>
      <c r="L31" s="6">
        <f t="shared" si="34"/>
        <v>0.83333333333333326</v>
      </c>
      <c r="M31" s="6">
        <f t="shared" si="34"/>
        <v>0.42592592592592587</v>
      </c>
      <c r="N31" s="6">
        <f t="shared" si="34"/>
        <v>0.37499999999999994</v>
      </c>
      <c r="O31" s="6">
        <f t="shared" si="34"/>
        <v>0.57499999999999996</v>
      </c>
    </row>
    <row r="33" spans="2:9" x14ac:dyDescent="0.25">
      <c r="E33" s="2">
        <v>1</v>
      </c>
    </row>
    <row r="34" spans="2:9" x14ac:dyDescent="0.25">
      <c r="E34" s="2">
        <v>0.5</v>
      </c>
    </row>
    <row r="35" spans="2:9" x14ac:dyDescent="0.25">
      <c r="E35" s="2">
        <v>1</v>
      </c>
    </row>
    <row r="36" spans="2:9" x14ac:dyDescent="0.25">
      <c r="E36" s="2">
        <v>1</v>
      </c>
    </row>
    <row r="37" spans="2:9" x14ac:dyDescent="0.25">
      <c r="E37" s="2">
        <f>AVERAGE(E33:E36)</f>
        <v>0.875</v>
      </c>
    </row>
    <row r="47" spans="2:9" x14ac:dyDescent="0.25">
      <c r="B47" s="11" t="s">
        <v>15</v>
      </c>
      <c r="C47" s="4" t="s">
        <v>16</v>
      </c>
      <c r="E47" s="8" t="s">
        <v>28</v>
      </c>
      <c r="F47" s="8"/>
      <c r="G47" s="8"/>
      <c r="H47" s="8"/>
      <c r="I47" s="8"/>
    </row>
    <row r="48" spans="2:9" x14ac:dyDescent="0.25">
      <c r="B48" s="11"/>
      <c r="C48" s="2" t="s">
        <v>17</v>
      </c>
      <c r="E48" s="8" t="s">
        <v>28</v>
      </c>
      <c r="F48" s="8"/>
      <c r="G48" s="8"/>
      <c r="H48" s="8"/>
      <c r="I48" s="8"/>
    </row>
  </sheetData>
  <mergeCells count="1">
    <mergeCell ref="B47:B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zoomScale="70" zoomScaleNormal="70" workbookViewId="0">
      <selection activeCell="AB13" sqref="AB13"/>
    </sheetView>
  </sheetViews>
  <sheetFormatPr defaultRowHeight="15" x14ac:dyDescent="0.25"/>
  <cols>
    <col min="1" max="1" width="8.5703125" bestFit="1" customWidth="1"/>
    <col min="2" max="27" width="10.28515625" customWidth="1"/>
  </cols>
  <sheetData>
    <row r="1" spans="1:28" ht="45" x14ac:dyDescent="0.25">
      <c r="A1" s="1" t="s">
        <v>29</v>
      </c>
      <c r="B1" s="2" t="s">
        <v>0</v>
      </c>
      <c r="C1" s="2" t="s">
        <v>30</v>
      </c>
      <c r="D1" s="2"/>
      <c r="E1" s="5" t="s">
        <v>20</v>
      </c>
      <c r="F1" s="5" t="s">
        <v>1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</v>
      </c>
      <c r="M1" s="5" t="s">
        <v>26</v>
      </c>
      <c r="N1" s="5" t="s">
        <v>27</v>
      </c>
      <c r="O1" s="5" t="s">
        <v>31</v>
      </c>
      <c r="P1" s="1"/>
      <c r="Q1" s="5" t="s">
        <v>20</v>
      </c>
      <c r="R1" s="5" t="s">
        <v>1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5" t="s">
        <v>2</v>
      </c>
      <c r="Y1" s="5" t="s">
        <v>26</v>
      </c>
      <c r="Z1" s="5" t="s">
        <v>27</v>
      </c>
      <c r="AA1" s="5" t="s">
        <v>31</v>
      </c>
    </row>
    <row r="2" spans="1:28" x14ac:dyDescent="0.25">
      <c r="A2" s="1" t="s">
        <v>3</v>
      </c>
      <c r="B2" s="6">
        <f>AVERAGE(E2:O2)</f>
        <v>3</v>
      </c>
      <c r="C2" s="6">
        <f>_xlfn.STDEV.S(E2:O2)</f>
        <v>0.89442719099991586</v>
      </c>
      <c r="D2" s="6"/>
      <c r="E2" s="10">
        <v>4</v>
      </c>
      <c r="F2" s="10">
        <v>4</v>
      </c>
      <c r="G2" s="10"/>
      <c r="H2" s="10">
        <v>2</v>
      </c>
      <c r="I2" s="10"/>
      <c r="J2" s="10"/>
      <c r="K2" s="10"/>
      <c r="L2" s="10"/>
      <c r="M2" s="10">
        <v>3</v>
      </c>
      <c r="N2" s="10">
        <v>2</v>
      </c>
      <c r="O2" s="10">
        <v>3</v>
      </c>
      <c r="P2" s="1"/>
      <c r="Q2" s="9">
        <f>IF(E2&lt;&gt;"",STANDARDIZE(E2,AVERAGE($E2:$O2),_xlfn.STDEV.S($E2:$O2)),"")</f>
        <v>1.1180339887498949</v>
      </c>
      <c r="R2" s="9">
        <f t="shared" ref="R2:AA2" si="0">IF(F2&lt;&gt;"",STANDARDIZE(F2,AVERAGE($E2:$O2),_xlfn.STDEV.S($E2:$O2)),"")</f>
        <v>1.1180339887498949</v>
      </c>
      <c r="S2" s="9" t="str">
        <f t="shared" si="0"/>
        <v/>
      </c>
      <c r="T2" s="9">
        <f t="shared" si="0"/>
        <v>-1.1180339887498949</v>
      </c>
      <c r="U2" s="9" t="str">
        <f t="shared" si="0"/>
        <v/>
      </c>
      <c r="V2" s="9" t="str">
        <f t="shared" si="0"/>
        <v/>
      </c>
      <c r="W2" s="9" t="str">
        <f t="shared" si="0"/>
        <v/>
      </c>
      <c r="X2" s="9" t="str">
        <f t="shared" si="0"/>
        <v/>
      </c>
      <c r="Y2" s="9">
        <f t="shared" si="0"/>
        <v>0</v>
      </c>
      <c r="Z2" s="9">
        <f t="shared" si="0"/>
        <v>-1.1180339887498949</v>
      </c>
      <c r="AA2" s="9">
        <f t="shared" si="0"/>
        <v>0</v>
      </c>
      <c r="AB2" s="12">
        <f t="shared" ref="AB2:AB12" si="1">AVERAGE(Q2:AA2)</f>
        <v>0</v>
      </c>
    </row>
    <row r="3" spans="1:28" x14ac:dyDescent="0.25">
      <c r="A3" s="1" t="s">
        <v>4</v>
      </c>
      <c r="B3" s="6">
        <f t="shared" ref="B3:B13" si="2">AVERAGE(E3:O3)</f>
        <v>2.75</v>
      </c>
      <c r="C3" s="6">
        <f t="shared" ref="C3:C13" si="3">_xlfn.STDEV.S(E3:O3)</f>
        <v>1.2583057392117916</v>
      </c>
      <c r="D3" s="6"/>
      <c r="E3" s="10"/>
      <c r="F3" s="10"/>
      <c r="G3" s="10"/>
      <c r="H3" s="10">
        <v>1</v>
      </c>
      <c r="I3" s="10">
        <v>4</v>
      </c>
      <c r="J3" s="10"/>
      <c r="K3" s="10"/>
      <c r="L3" s="10"/>
      <c r="M3" s="10">
        <v>3</v>
      </c>
      <c r="N3" s="10"/>
      <c r="O3" s="10">
        <v>3</v>
      </c>
      <c r="P3" s="1"/>
      <c r="Q3" s="9" t="str">
        <f t="shared" ref="Q3:Q13" si="4">IF(E3&lt;&gt;"",STANDARDIZE(E3,AVERAGE($E3:$O3),_xlfn.STDEV.S($E3:$O3)),"")</f>
        <v/>
      </c>
      <c r="R3" s="9" t="str">
        <f t="shared" ref="R3:R13" si="5">IF(F3&lt;&gt;"",STANDARDIZE(F3,AVERAGE($E3:$O3),_xlfn.STDEV.S($E3:$O3)),"")</f>
        <v/>
      </c>
      <c r="S3" s="9" t="str">
        <f t="shared" ref="S3:S13" si="6">IF(G3&lt;&gt;"",STANDARDIZE(G3,AVERAGE($E3:$O3),_xlfn.STDEV.S($E3:$O3)),"")</f>
        <v/>
      </c>
      <c r="T3" s="9">
        <f t="shared" ref="T3:T13" si="7">IF(H3&lt;&gt;"",STANDARDIZE(H3,AVERAGE($E3:$O3),_xlfn.STDEV.S($E3:$O3)),"")</f>
        <v>-1.390758974918296</v>
      </c>
      <c r="U3" s="9">
        <f t="shared" ref="U3:U13" si="8">IF(I3&lt;&gt;"",STANDARDIZE(I3,AVERAGE($E3:$O3),_xlfn.STDEV.S($E3:$O3)),"")</f>
        <v>0.99339926779878285</v>
      </c>
      <c r="V3" s="9" t="str">
        <f t="shared" ref="V3:V13" si="9">IF(J3&lt;&gt;"",STANDARDIZE(J3,AVERAGE($E3:$O3),_xlfn.STDEV.S($E3:$O3)),"")</f>
        <v/>
      </c>
      <c r="W3" s="9" t="str">
        <f t="shared" ref="W3:W13" si="10">IF(K3&lt;&gt;"",STANDARDIZE(K3,AVERAGE($E3:$O3),_xlfn.STDEV.S($E3:$O3)),"")</f>
        <v/>
      </c>
      <c r="X3" s="9" t="str">
        <f t="shared" ref="X3:X13" si="11">IF(L3&lt;&gt;"",STANDARDIZE(L3,AVERAGE($E3:$O3),_xlfn.STDEV.S($E3:$O3)),"")</f>
        <v/>
      </c>
      <c r="Y3" s="9">
        <f t="shared" ref="Y3:Y13" si="12">IF(M3&lt;&gt;"",STANDARDIZE(M3,AVERAGE($E3:$O3),_xlfn.STDEV.S($E3:$O3)),"")</f>
        <v>0.19867985355975659</v>
      </c>
      <c r="Z3" s="9" t="str">
        <f t="shared" ref="Z3:Z13" si="13">IF(N3&lt;&gt;"",STANDARDIZE(N3,AVERAGE($E3:$O3),_xlfn.STDEV.S($E3:$O3)),"")</f>
        <v/>
      </c>
      <c r="AA3" s="9">
        <f t="shared" ref="AA3:AA13" si="14">IF(O3&lt;&gt;"",STANDARDIZE(O3,AVERAGE($E3:$O3),_xlfn.STDEV.S($E3:$O3)),"")</f>
        <v>0.19867985355975659</v>
      </c>
      <c r="AB3" s="12">
        <f t="shared" si="1"/>
        <v>0</v>
      </c>
    </row>
    <row r="4" spans="1:28" x14ac:dyDescent="0.25">
      <c r="A4" s="1" t="s">
        <v>5</v>
      </c>
      <c r="B4" s="6">
        <f t="shared" si="2"/>
        <v>3</v>
      </c>
      <c r="C4" s="6">
        <f t="shared" si="3"/>
        <v>1.1952286093343936</v>
      </c>
      <c r="D4" s="6"/>
      <c r="E4" s="10">
        <v>3</v>
      </c>
      <c r="F4" s="10">
        <v>5</v>
      </c>
      <c r="G4" s="10">
        <v>2</v>
      </c>
      <c r="H4" s="10">
        <v>3</v>
      </c>
      <c r="I4" s="10">
        <v>1</v>
      </c>
      <c r="J4" s="10"/>
      <c r="K4" s="10"/>
      <c r="L4" s="10"/>
      <c r="M4" s="10">
        <v>3</v>
      </c>
      <c r="N4" s="10">
        <v>3</v>
      </c>
      <c r="O4" s="10">
        <v>4</v>
      </c>
      <c r="P4" s="1"/>
      <c r="Q4" s="9">
        <f t="shared" si="4"/>
        <v>0</v>
      </c>
      <c r="R4" s="9">
        <f t="shared" si="5"/>
        <v>1.6733200530681511</v>
      </c>
      <c r="S4" s="9">
        <f t="shared" si="6"/>
        <v>-0.83666002653407556</v>
      </c>
      <c r="T4" s="9">
        <f t="shared" si="7"/>
        <v>0</v>
      </c>
      <c r="U4" s="9">
        <f t="shared" si="8"/>
        <v>-1.6733200530681511</v>
      </c>
      <c r="V4" s="9" t="str">
        <f t="shared" si="9"/>
        <v/>
      </c>
      <c r="W4" s="9" t="str">
        <f t="shared" si="10"/>
        <v/>
      </c>
      <c r="X4" s="9" t="str">
        <f t="shared" si="11"/>
        <v/>
      </c>
      <c r="Y4" s="9">
        <f t="shared" si="12"/>
        <v>0</v>
      </c>
      <c r="Z4" s="9">
        <f t="shared" si="13"/>
        <v>0</v>
      </c>
      <c r="AA4" s="9">
        <f t="shared" si="14"/>
        <v>0.83666002653407556</v>
      </c>
      <c r="AB4" s="12">
        <f t="shared" si="1"/>
        <v>0</v>
      </c>
    </row>
    <row r="5" spans="1:28" x14ac:dyDescent="0.25">
      <c r="A5" s="1" t="s">
        <v>6</v>
      </c>
      <c r="B5" s="6">
        <f t="shared" si="2"/>
        <v>3</v>
      </c>
      <c r="C5" s="6">
        <f t="shared" si="3"/>
        <v>1</v>
      </c>
      <c r="D5" s="6"/>
      <c r="E5" s="10"/>
      <c r="F5" s="10"/>
      <c r="G5" s="10"/>
      <c r="H5" s="10"/>
      <c r="I5" s="10">
        <v>4</v>
      </c>
      <c r="J5" s="10">
        <v>2</v>
      </c>
      <c r="K5" s="10"/>
      <c r="L5" s="10"/>
      <c r="M5" s="10"/>
      <c r="N5" s="10"/>
      <c r="O5" s="10">
        <v>3</v>
      </c>
      <c r="P5" s="1"/>
      <c r="Q5" s="9" t="str">
        <f t="shared" si="4"/>
        <v/>
      </c>
      <c r="R5" s="9" t="str">
        <f t="shared" si="5"/>
        <v/>
      </c>
      <c r="S5" s="9" t="str">
        <f t="shared" si="6"/>
        <v/>
      </c>
      <c r="T5" s="9" t="str">
        <f t="shared" si="7"/>
        <v/>
      </c>
      <c r="U5" s="9">
        <f t="shared" si="8"/>
        <v>1</v>
      </c>
      <c r="V5" s="9">
        <f t="shared" si="9"/>
        <v>-1</v>
      </c>
      <c r="W5" s="9" t="str">
        <f t="shared" si="10"/>
        <v/>
      </c>
      <c r="X5" s="9" t="str">
        <f t="shared" si="11"/>
        <v/>
      </c>
      <c r="Y5" s="9" t="str">
        <f t="shared" si="12"/>
        <v/>
      </c>
      <c r="Z5" s="9" t="str">
        <f t="shared" si="13"/>
        <v/>
      </c>
      <c r="AA5" s="9">
        <f t="shared" si="14"/>
        <v>0</v>
      </c>
      <c r="AB5" s="12">
        <f t="shared" si="1"/>
        <v>0</v>
      </c>
    </row>
    <row r="6" spans="1:28" x14ac:dyDescent="0.25">
      <c r="A6" s="1" t="s">
        <v>7</v>
      </c>
      <c r="B6" s="6">
        <f t="shared" si="2"/>
        <v>2.6</v>
      </c>
      <c r="C6" s="6">
        <f t="shared" si="3"/>
        <v>1.3416407864998741</v>
      </c>
      <c r="D6" s="6"/>
      <c r="E6" s="10"/>
      <c r="F6" s="10">
        <v>2</v>
      </c>
      <c r="G6" s="10"/>
      <c r="H6" s="10"/>
      <c r="I6" s="10">
        <v>4</v>
      </c>
      <c r="J6" s="10">
        <v>2</v>
      </c>
      <c r="K6" s="10">
        <v>4</v>
      </c>
      <c r="L6" s="10"/>
      <c r="M6" s="10">
        <v>1</v>
      </c>
      <c r="N6" s="10"/>
      <c r="O6" s="10"/>
      <c r="P6" s="1"/>
      <c r="Q6" s="9" t="str">
        <f t="shared" si="4"/>
        <v/>
      </c>
      <c r="R6" s="9">
        <f t="shared" si="5"/>
        <v>-0.44721359549995793</v>
      </c>
      <c r="S6" s="9" t="str">
        <f t="shared" si="6"/>
        <v/>
      </c>
      <c r="T6" s="9" t="str">
        <f t="shared" si="7"/>
        <v/>
      </c>
      <c r="U6" s="9">
        <f t="shared" si="8"/>
        <v>1.0434983894999017</v>
      </c>
      <c r="V6" s="9">
        <f t="shared" si="9"/>
        <v>-0.44721359549995793</v>
      </c>
      <c r="W6" s="9">
        <f t="shared" si="10"/>
        <v>1.0434983894999017</v>
      </c>
      <c r="X6" s="9" t="str">
        <f t="shared" si="11"/>
        <v/>
      </c>
      <c r="Y6" s="9">
        <f t="shared" si="12"/>
        <v>-1.1925695879998877</v>
      </c>
      <c r="Z6" s="9" t="str">
        <f t="shared" si="13"/>
        <v/>
      </c>
      <c r="AA6" s="9" t="str">
        <f t="shared" si="14"/>
        <v/>
      </c>
      <c r="AB6" s="12">
        <f t="shared" si="1"/>
        <v>0</v>
      </c>
    </row>
    <row r="7" spans="1:28" x14ac:dyDescent="0.25">
      <c r="A7" s="1" t="s">
        <v>8</v>
      </c>
      <c r="B7" s="6">
        <f t="shared" si="2"/>
        <v>3.375</v>
      </c>
      <c r="C7" s="6">
        <f t="shared" si="3"/>
        <v>1.0606601717798212</v>
      </c>
      <c r="D7" s="6"/>
      <c r="E7" s="10"/>
      <c r="F7" s="10">
        <v>4</v>
      </c>
      <c r="G7" s="10">
        <v>4</v>
      </c>
      <c r="H7" s="10">
        <v>1</v>
      </c>
      <c r="I7" s="10"/>
      <c r="J7" s="10">
        <v>3</v>
      </c>
      <c r="K7" s="10">
        <v>4</v>
      </c>
      <c r="L7" s="10">
        <v>4</v>
      </c>
      <c r="M7" s="10"/>
      <c r="N7" s="10">
        <v>3</v>
      </c>
      <c r="O7" s="10">
        <v>4</v>
      </c>
      <c r="P7" s="1"/>
      <c r="Q7" s="9" t="str">
        <f t="shared" si="4"/>
        <v/>
      </c>
      <c r="R7" s="9">
        <f t="shared" si="5"/>
        <v>0.58925565098878963</v>
      </c>
      <c r="S7" s="9">
        <f t="shared" si="6"/>
        <v>0.58925565098878963</v>
      </c>
      <c r="T7" s="9">
        <f t="shared" si="7"/>
        <v>-2.2391714737574007</v>
      </c>
      <c r="U7" s="9" t="str">
        <f t="shared" si="8"/>
        <v/>
      </c>
      <c r="V7" s="9">
        <f t="shared" si="9"/>
        <v>-0.35355339059327379</v>
      </c>
      <c r="W7" s="9">
        <f t="shared" si="10"/>
        <v>0.58925565098878963</v>
      </c>
      <c r="X7" s="9">
        <f t="shared" si="11"/>
        <v>0.58925565098878963</v>
      </c>
      <c r="Y7" s="9" t="str">
        <f t="shared" si="12"/>
        <v/>
      </c>
      <c r="Z7" s="9">
        <f t="shared" si="13"/>
        <v>-0.35355339059327379</v>
      </c>
      <c r="AA7" s="9">
        <f t="shared" si="14"/>
        <v>0.58925565098878963</v>
      </c>
      <c r="AB7" s="12">
        <f t="shared" si="1"/>
        <v>0</v>
      </c>
    </row>
    <row r="8" spans="1:28" x14ac:dyDescent="0.25">
      <c r="A8" s="1" t="s">
        <v>9</v>
      </c>
      <c r="B8" s="6">
        <f t="shared" si="2"/>
        <v>2.7</v>
      </c>
      <c r="C8" s="6">
        <f t="shared" si="3"/>
        <v>0.94868329805051343</v>
      </c>
      <c r="D8" s="6"/>
      <c r="E8" s="10">
        <v>4</v>
      </c>
      <c r="F8" s="10">
        <v>4</v>
      </c>
      <c r="G8" s="10">
        <v>3</v>
      </c>
      <c r="H8" s="10">
        <v>1</v>
      </c>
      <c r="I8" s="10"/>
      <c r="J8" s="10">
        <v>2</v>
      </c>
      <c r="K8" s="10">
        <v>2</v>
      </c>
      <c r="L8" s="10">
        <v>3</v>
      </c>
      <c r="M8" s="10">
        <v>3</v>
      </c>
      <c r="N8" s="10">
        <v>2</v>
      </c>
      <c r="O8" s="10">
        <v>3</v>
      </c>
      <c r="P8" s="1"/>
      <c r="Q8" s="9">
        <f t="shared" si="4"/>
        <v>1.3703203194062981</v>
      </c>
      <c r="R8" s="9">
        <f t="shared" si="5"/>
        <v>1.3703203194062981</v>
      </c>
      <c r="S8" s="9">
        <f t="shared" si="6"/>
        <v>0.31622776601683789</v>
      </c>
      <c r="T8" s="9">
        <f t="shared" si="7"/>
        <v>-1.7919573407620826</v>
      </c>
      <c r="U8" s="9" t="str">
        <f t="shared" si="8"/>
        <v/>
      </c>
      <c r="V8" s="9">
        <f t="shared" si="9"/>
        <v>-0.73786478737262229</v>
      </c>
      <c r="W8" s="9">
        <f t="shared" si="10"/>
        <v>-0.73786478737262229</v>
      </c>
      <c r="X8" s="9">
        <f t="shared" si="11"/>
        <v>0.31622776601683789</v>
      </c>
      <c r="Y8" s="9">
        <f t="shared" si="12"/>
        <v>0.31622776601683789</v>
      </c>
      <c r="Z8" s="9">
        <f t="shared" si="13"/>
        <v>-0.73786478737262229</v>
      </c>
      <c r="AA8" s="9">
        <f t="shared" si="14"/>
        <v>0.31622776601683789</v>
      </c>
      <c r="AB8" s="12">
        <f t="shared" si="1"/>
        <v>-1.6653345369377348E-16</v>
      </c>
    </row>
    <row r="9" spans="1:28" x14ac:dyDescent="0.25">
      <c r="A9" s="1" t="s">
        <v>10</v>
      </c>
      <c r="B9" s="6">
        <f t="shared" si="2"/>
        <v>3.3333333333333335</v>
      </c>
      <c r="C9" s="6">
        <f t="shared" si="3"/>
        <v>0.57735026918962473</v>
      </c>
      <c r="D9" s="6"/>
      <c r="E9" s="10"/>
      <c r="F9" s="10">
        <v>4</v>
      </c>
      <c r="G9" s="10"/>
      <c r="H9" s="10"/>
      <c r="I9" s="10"/>
      <c r="J9" s="10"/>
      <c r="K9" s="10"/>
      <c r="L9" s="10"/>
      <c r="M9" s="10">
        <v>3</v>
      </c>
      <c r="N9" s="10"/>
      <c r="O9" s="10">
        <v>3</v>
      </c>
      <c r="P9" s="1"/>
      <c r="Q9" s="9" t="str">
        <f t="shared" si="4"/>
        <v/>
      </c>
      <c r="R9" s="9">
        <f t="shared" si="5"/>
        <v>1.1547005383792532</v>
      </c>
      <c r="S9" s="9" t="str">
        <f t="shared" si="6"/>
        <v/>
      </c>
      <c r="T9" s="9" t="str">
        <f t="shared" si="7"/>
        <v/>
      </c>
      <c r="U9" s="9" t="str">
        <f t="shared" si="8"/>
        <v/>
      </c>
      <c r="V9" s="9" t="str">
        <f t="shared" si="9"/>
        <v/>
      </c>
      <c r="W9" s="9" t="str">
        <f t="shared" si="10"/>
        <v/>
      </c>
      <c r="X9" s="9" t="str">
        <f t="shared" si="11"/>
        <v/>
      </c>
      <c r="Y9" s="9">
        <f t="shared" si="12"/>
        <v>-0.57735026918962706</v>
      </c>
      <c r="Z9" s="9" t="str">
        <f t="shared" si="13"/>
        <v/>
      </c>
      <c r="AA9" s="9">
        <f t="shared" si="14"/>
        <v>-0.57735026918962706</v>
      </c>
      <c r="AB9" s="12">
        <f t="shared" si="1"/>
        <v>-2.9605947323337506E-16</v>
      </c>
    </row>
    <row r="10" spans="1:28" x14ac:dyDescent="0.25">
      <c r="A10" s="1" t="s">
        <v>11</v>
      </c>
      <c r="B10" s="6">
        <f t="shared" si="2"/>
        <v>3.5</v>
      </c>
      <c r="C10" s="6">
        <f t="shared" si="3"/>
        <v>0.57735026918962573</v>
      </c>
      <c r="D10" s="6"/>
      <c r="E10" s="10">
        <v>4</v>
      </c>
      <c r="F10" s="10"/>
      <c r="G10" s="10"/>
      <c r="H10" s="10"/>
      <c r="I10" s="10"/>
      <c r="J10" s="10"/>
      <c r="K10" s="10">
        <v>3</v>
      </c>
      <c r="L10" s="10"/>
      <c r="M10" s="10">
        <v>4</v>
      </c>
      <c r="N10" s="10"/>
      <c r="O10" s="10">
        <v>3</v>
      </c>
      <c r="P10" s="1"/>
      <c r="Q10" s="9">
        <f t="shared" si="4"/>
        <v>0.86602540378443871</v>
      </c>
      <c r="R10" s="9" t="str">
        <f t="shared" si="5"/>
        <v/>
      </c>
      <c r="S10" s="9" t="str">
        <f t="shared" si="6"/>
        <v/>
      </c>
      <c r="T10" s="9" t="str">
        <f t="shared" si="7"/>
        <v/>
      </c>
      <c r="U10" s="9" t="str">
        <f t="shared" si="8"/>
        <v/>
      </c>
      <c r="V10" s="9" t="str">
        <f t="shared" si="9"/>
        <v/>
      </c>
      <c r="W10" s="9">
        <f t="shared" si="10"/>
        <v>-0.86602540378443871</v>
      </c>
      <c r="X10" s="9" t="str">
        <f t="shared" si="11"/>
        <v/>
      </c>
      <c r="Y10" s="9">
        <f t="shared" si="12"/>
        <v>0.86602540378443871</v>
      </c>
      <c r="Z10" s="9" t="str">
        <f t="shared" si="13"/>
        <v/>
      </c>
      <c r="AA10" s="9">
        <f t="shared" si="14"/>
        <v>-0.86602540378443871</v>
      </c>
      <c r="AB10" s="12">
        <f t="shared" si="1"/>
        <v>0</v>
      </c>
    </row>
    <row r="11" spans="1:28" x14ac:dyDescent="0.25">
      <c r="A11" s="1" t="s">
        <v>12</v>
      </c>
      <c r="B11" s="6">
        <f t="shared" si="2"/>
        <v>2.75</v>
      </c>
      <c r="C11" s="6">
        <f t="shared" si="3"/>
        <v>1.707825127659933</v>
      </c>
      <c r="D11" s="6"/>
      <c r="E11" s="10"/>
      <c r="F11" s="10">
        <v>5</v>
      </c>
      <c r="G11" s="10"/>
      <c r="H11" s="10">
        <v>2</v>
      </c>
      <c r="I11" s="10"/>
      <c r="J11" s="10">
        <v>1</v>
      </c>
      <c r="K11" s="10"/>
      <c r="L11" s="10"/>
      <c r="M11" s="10">
        <v>3</v>
      </c>
      <c r="N11" s="10"/>
      <c r="O11" s="10"/>
      <c r="P11" s="1"/>
      <c r="Q11" s="9" t="str">
        <f t="shared" si="4"/>
        <v/>
      </c>
      <c r="R11" s="9">
        <f t="shared" si="5"/>
        <v>1.3174650984805198</v>
      </c>
      <c r="S11" s="9" t="str">
        <f t="shared" si="6"/>
        <v/>
      </c>
      <c r="T11" s="9">
        <f t="shared" si="7"/>
        <v>-0.43915503282683993</v>
      </c>
      <c r="U11" s="9" t="str">
        <f t="shared" si="8"/>
        <v/>
      </c>
      <c r="V11" s="9">
        <f t="shared" si="9"/>
        <v>-1.0246950765959599</v>
      </c>
      <c r="W11" s="9" t="str">
        <f t="shared" si="10"/>
        <v/>
      </c>
      <c r="X11" s="9" t="str">
        <f t="shared" si="11"/>
        <v/>
      </c>
      <c r="Y11" s="9">
        <f t="shared" si="12"/>
        <v>0.14638501094227999</v>
      </c>
      <c r="Z11" s="9" t="str">
        <f t="shared" si="13"/>
        <v/>
      </c>
      <c r="AA11" s="9" t="str">
        <f t="shared" si="14"/>
        <v/>
      </c>
      <c r="AB11" s="12">
        <f t="shared" si="1"/>
        <v>0</v>
      </c>
    </row>
    <row r="12" spans="1:28" x14ac:dyDescent="0.25">
      <c r="A12" s="1" t="s">
        <v>13</v>
      </c>
      <c r="B12" s="6">
        <f t="shared" si="2"/>
        <v>3.8</v>
      </c>
      <c r="C12" s="6">
        <f t="shared" si="3"/>
        <v>1.0954451150103319</v>
      </c>
      <c r="D12" s="6"/>
      <c r="E12" s="10"/>
      <c r="F12" s="10">
        <v>5</v>
      </c>
      <c r="G12" s="10">
        <v>4</v>
      </c>
      <c r="H12" s="10"/>
      <c r="I12" s="10">
        <v>2</v>
      </c>
      <c r="J12" s="10"/>
      <c r="K12" s="10">
        <v>4</v>
      </c>
      <c r="L12" s="10"/>
      <c r="M12" s="10"/>
      <c r="N12" s="10"/>
      <c r="O12" s="10">
        <v>4</v>
      </c>
      <c r="P12" s="1"/>
      <c r="Q12" s="9" t="str">
        <f t="shared" si="4"/>
        <v/>
      </c>
      <c r="R12" s="9">
        <f t="shared" si="5"/>
        <v>1.0954451150103326</v>
      </c>
      <c r="S12" s="9">
        <f t="shared" si="6"/>
        <v>0.18257418583505558</v>
      </c>
      <c r="T12" s="9" t="str">
        <f t="shared" si="7"/>
        <v/>
      </c>
      <c r="U12" s="9">
        <f t="shared" si="8"/>
        <v>-1.6431676725154987</v>
      </c>
      <c r="V12" s="9" t="str">
        <f t="shared" si="9"/>
        <v/>
      </c>
      <c r="W12" s="9">
        <f t="shared" si="10"/>
        <v>0.18257418583505558</v>
      </c>
      <c r="X12" s="9" t="str">
        <f t="shared" si="11"/>
        <v/>
      </c>
      <c r="Y12" s="9" t="str">
        <f t="shared" si="12"/>
        <v/>
      </c>
      <c r="Z12" s="9" t="str">
        <f t="shared" si="13"/>
        <v/>
      </c>
      <c r="AA12" s="9">
        <f t="shared" si="14"/>
        <v>0.18257418583505558</v>
      </c>
      <c r="AB12" s="12">
        <f t="shared" si="1"/>
        <v>1.3322676295501878E-16</v>
      </c>
    </row>
    <row r="13" spans="1:28" x14ac:dyDescent="0.25">
      <c r="A13" s="1" t="s">
        <v>14</v>
      </c>
      <c r="B13" s="6">
        <f t="shared" si="2"/>
        <v>80</v>
      </c>
      <c r="C13" s="6">
        <f t="shared" si="3"/>
        <v>40</v>
      </c>
      <c r="D13" s="6"/>
      <c r="E13" s="10"/>
      <c r="F13" s="10">
        <v>100</v>
      </c>
      <c r="G13" s="10">
        <v>100</v>
      </c>
      <c r="H13" s="10"/>
      <c r="I13" s="10"/>
      <c r="J13" s="10"/>
      <c r="K13" s="10"/>
      <c r="L13" s="10"/>
      <c r="M13" s="10">
        <v>20</v>
      </c>
      <c r="N13" s="10"/>
      <c r="O13" s="10">
        <v>100</v>
      </c>
      <c r="P13" s="1"/>
      <c r="Q13" s="9" t="str">
        <f t="shared" si="4"/>
        <v/>
      </c>
      <c r="R13" s="9">
        <f t="shared" si="5"/>
        <v>0.5</v>
      </c>
      <c r="S13" s="9">
        <f t="shared" si="6"/>
        <v>0.5</v>
      </c>
      <c r="T13" s="9" t="str">
        <f t="shared" si="7"/>
        <v/>
      </c>
      <c r="U13" s="9" t="str">
        <f t="shared" si="8"/>
        <v/>
      </c>
      <c r="V13" s="9" t="str">
        <f t="shared" si="9"/>
        <v/>
      </c>
      <c r="W13" s="9" t="str">
        <f t="shared" si="10"/>
        <v/>
      </c>
      <c r="X13" s="9" t="str">
        <f t="shared" si="11"/>
        <v/>
      </c>
      <c r="Y13" s="9">
        <f t="shared" si="12"/>
        <v>-1.5</v>
      </c>
      <c r="Z13" s="9" t="str">
        <f t="shared" si="13"/>
        <v/>
      </c>
      <c r="AA13" s="9">
        <f t="shared" si="14"/>
        <v>0.5</v>
      </c>
      <c r="AB13" s="12">
        <f>AVERAGE(Q13:AA13)</f>
        <v>0</v>
      </c>
    </row>
    <row r="14" spans="1:28" x14ac:dyDescent="0.25">
      <c r="A14" s="2"/>
      <c r="B14" s="6"/>
      <c r="C14" s="6"/>
      <c r="D14" s="6"/>
      <c r="E14" s="6">
        <f>AVERAGE(E2:E13)</f>
        <v>3.75</v>
      </c>
      <c r="F14" s="6">
        <f t="shared" ref="F14:O14" si="15">AVERAGE(F2:F13)</f>
        <v>14.777777777777779</v>
      </c>
      <c r="G14" s="6">
        <f t="shared" si="15"/>
        <v>22.6</v>
      </c>
      <c r="H14" s="6">
        <f t="shared" si="15"/>
        <v>1.6666666666666667</v>
      </c>
      <c r="I14" s="6">
        <f t="shared" si="15"/>
        <v>3</v>
      </c>
      <c r="J14" s="6">
        <f t="shared" si="15"/>
        <v>2</v>
      </c>
      <c r="K14" s="6">
        <f t="shared" si="15"/>
        <v>3.4</v>
      </c>
      <c r="L14" s="6">
        <f t="shared" si="15"/>
        <v>3.5</v>
      </c>
      <c r="M14" s="6">
        <f t="shared" si="15"/>
        <v>4.7777777777777777</v>
      </c>
      <c r="N14" s="6">
        <f t="shared" si="15"/>
        <v>2.5</v>
      </c>
      <c r="O14" s="6">
        <f t="shared" si="15"/>
        <v>13</v>
      </c>
      <c r="P14" s="1"/>
      <c r="Q14" s="6">
        <f t="shared" ref="Q14" si="16">AVERAGE(Q2:Q13)</f>
        <v>0.838594927985158</v>
      </c>
      <c r="R14" s="6">
        <f t="shared" ref="R14" si="17">AVERAGE(R2:R13)</f>
        <v>0.93014746317592012</v>
      </c>
      <c r="S14" s="6">
        <f t="shared" ref="S14" si="18">AVERAGE(S2:S13)</f>
        <v>0.15027951526132149</v>
      </c>
      <c r="T14" s="6">
        <f t="shared" ref="T14" si="19">AVERAGE(T2:T13)</f>
        <v>-1.1631794685024193</v>
      </c>
      <c r="U14" s="6">
        <f t="shared" ref="U14" si="20">AVERAGE(U2:U13)</f>
        <v>-5.5918013656993046E-2</v>
      </c>
      <c r="V14" s="6">
        <f t="shared" ref="V14" si="21">AVERAGE(V2:V13)</f>
        <v>-0.71266537001236274</v>
      </c>
      <c r="W14" s="6">
        <f t="shared" ref="W14" si="22">AVERAGE(W2:W13)</f>
        <v>4.2287607033337185E-2</v>
      </c>
      <c r="X14" s="6">
        <f t="shared" ref="X14" si="23">AVERAGE(X2:X13)</f>
        <v>0.45274170850281376</v>
      </c>
      <c r="Y14" s="6">
        <f t="shared" ref="Y14" si="24">AVERAGE(Y2:Y13)</f>
        <v>-0.1936224247651335</v>
      </c>
      <c r="Z14" s="6">
        <f t="shared" ref="Z14" si="25">AVERAGE(Z2:Z13)</f>
        <v>-0.55236304167894779</v>
      </c>
      <c r="AA14" s="6">
        <f t="shared" ref="AA14" si="26">AVERAGE(AA2:AA13)</f>
        <v>0.11800218099604494</v>
      </c>
    </row>
    <row r="15" spans="1:28" x14ac:dyDescent="0.25">
      <c r="A15" s="2"/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30" x14ac:dyDescent="0.25">
      <c r="A17" s="2"/>
      <c r="B17" s="2" t="s">
        <v>0</v>
      </c>
      <c r="C17" s="2" t="s">
        <v>18</v>
      </c>
      <c r="D17" s="2"/>
      <c r="E17" s="5" t="s">
        <v>20</v>
      </c>
      <c r="F17" s="5" t="s">
        <v>1</v>
      </c>
      <c r="G17" s="5" t="s">
        <v>21</v>
      </c>
      <c r="H17" s="5" t="s">
        <v>22</v>
      </c>
      <c r="I17" s="5" t="s">
        <v>23</v>
      </c>
      <c r="J17" s="5" t="s">
        <v>24</v>
      </c>
      <c r="K17" s="5" t="s">
        <v>25</v>
      </c>
      <c r="L17" s="5" t="s">
        <v>2</v>
      </c>
      <c r="M17" s="5" t="s">
        <v>26</v>
      </c>
      <c r="N17" s="5" t="s">
        <v>27</v>
      </c>
      <c r="O17" s="5" t="s">
        <v>31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 t="s">
        <v>3</v>
      </c>
      <c r="B18" s="7">
        <f>B2</f>
        <v>3</v>
      </c>
      <c r="C18" s="7">
        <f>C2</f>
        <v>0.89442719099991586</v>
      </c>
      <c r="D18" s="2"/>
      <c r="E18" s="6">
        <f>IF(E2&lt;&gt;"",(E2-$B18)/($C18),"")</f>
        <v>1.1180339887498949</v>
      </c>
      <c r="F18" s="6">
        <f t="shared" ref="F18:O18" si="27">IF(F2&lt;&gt;"",(F2-$B18)/($C18),"")</f>
        <v>1.1180339887498949</v>
      </c>
      <c r="G18" s="6" t="str">
        <f t="shared" si="27"/>
        <v/>
      </c>
      <c r="H18" s="6">
        <f t="shared" si="27"/>
        <v>-1.1180339887498949</v>
      </c>
      <c r="I18" s="6" t="str">
        <f t="shared" si="27"/>
        <v/>
      </c>
      <c r="J18" s="6" t="str">
        <f t="shared" si="27"/>
        <v/>
      </c>
      <c r="K18" s="6" t="str">
        <f t="shared" si="27"/>
        <v/>
      </c>
      <c r="L18" s="6" t="str">
        <f t="shared" si="27"/>
        <v/>
      </c>
      <c r="M18" s="6">
        <f t="shared" si="27"/>
        <v>0</v>
      </c>
      <c r="N18" s="6">
        <f t="shared" si="27"/>
        <v>-1.1180339887498949</v>
      </c>
      <c r="O18" s="6">
        <f t="shared" si="27"/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 t="s">
        <v>4</v>
      </c>
      <c r="B19" s="7">
        <f t="shared" ref="B19:C29" si="28">B3</f>
        <v>2.75</v>
      </c>
      <c r="C19" s="7">
        <f t="shared" si="28"/>
        <v>1.2583057392117916</v>
      </c>
      <c r="D19" s="2"/>
      <c r="E19" s="6" t="str">
        <f t="shared" ref="E19:O19" si="29">IF(E3&lt;&gt;"",(E3-$B19)/($C19),"")</f>
        <v/>
      </c>
      <c r="F19" s="6" t="str">
        <f t="shared" si="29"/>
        <v/>
      </c>
      <c r="G19" s="6" t="str">
        <f t="shared" si="29"/>
        <v/>
      </c>
      <c r="H19" s="6">
        <f t="shared" si="29"/>
        <v>-1.390758974918296</v>
      </c>
      <c r="I19" s="6">
        <f t="shared" si="29"/>
        <v>0.99339926779878285</v>
      </c>
      <c r="J19" s="6" t="str">
        <f t="shared" si="29"/>
        <v/>
      </c>
      <c r="K19" s="6" t="str">
        <f t="shared" si="29"/>
        <v/>
      </c>
      <c r="L19" s="6" t="str">
        <f t="shared" si="29"/>
        <v/>
      </c>
      <c r="M19" s="6">
        <f t="shared" si="29"/>
        <v>0.19867985355975659</v>
      </c>
      <c r="N19" s="6" t="str">
        <f t="shared" si="29"/>
        <v/>
      </c>
      <c r="O19" s="6">
        <f t="shared" si="29"/>
        <v>0.19867985355975659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 t="s">
        <v>5</v>
      </c>
      <c r="B20" s="7">
        <f t="shared" si="28"/>
        <v>3</v>
      </c>
      <c r="C20" s="7">
        <f t="shared" si="28"/>
        <v>1.1952286093343936</v>
      </c>
      <c r="D20" s="2"/>
      <c r="E20" s="6">
        <f>IF(E4&lt;&gt;"",(E4-$B20)/($C20),"")</f>
        <v>0</v>
      </c>
      <c r="F20" s="6">
        <f t="shared" ref="F20:O20" si="30">IF(F4&lt;&gt;"",(F4-$B20)/($C20),"")</f>
        <v>1.6733200530681511</v>
      </c>
      <c r="G20" s="6">
        <f t="shared" si="30"/>
        <v>-0.83666002653407556</v>
      </c>
      <c r="H20" s="6">
        <f t="shared" si="30"/>
        <v>0</v>
      </c>
      <c r="I20" s="6">
        <f t="shared" si="30"/>
        <v>-1.6733200530681511</v>
      </c>
      <c r="J20" s="6" t="str">
        <f t="shared" si="30"/>
        <v/>
      </c>
      <c r="K20" s="6" t="str">
        <f t="shared" si="30"/>
        <v/>
      </c>
      <c r="L20" s="6" t="str">
        <f t="shared" si="30"/>
        <v/>
      </c>
      <c r="M20" s="6">
        <f t="shared" si="30"/>
        <v>0</v>
      </c>
      <c r="N20" s="6">
        <f t="shared" si="30"/>
        <v>0</v>
      </c>
      <c r="O20" s="6">
        <f t="shared" si="30"/>
        <v>0.83666002653407556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 t="s">
        <v>6</v>
      </c>
      <c r="B21" s="7">
        <f t="shared" si="28"/>
        <v>3</v>
      </c>
      <c r="C21" s="7">
        <f t="shared" si="28"/>
        <v>1</v>
      </c>
      <c r="D21" s="2"/>
      <c r="E21" s="6" t="str">
        <f t="shared" ref="E21:O21" si="31">IF(E5&lt;&gt;"",(E5-$B21)/($C21),"")</f>
        <v/>
      </c>
      <c r="F21" s="6" t="str">
        <f t="shared" si="31"/>
        <v/>
      </c>
      <c r="G21" s="6" t="str">
        <f t="shared" si="31"/>
        <v/>
      </c>
      <c r="H21" s="6" t="str">
        <f t="shared" si="31"/>
        <v/>
      </c>
      <c r="I21" s="6">
        <f t="shared" si="31"/>
        <v>1</v>
      </c>
      <c r="J21" s="6">
        <f t="shared" si="31"/>
        <v>-1</v>
      </c>
      <c r="K21" s="6" t="str">
        <f t="shared" si="31"/>
        <v/>
      </c>
      <c r="L21" s="6" t="str">
        <f t="shared" si="31"/>
        <v/>
      </c>
      <c r="M21" s="6" t="str">
        <f t="shared" si="31"/>
        <v/>
      </c>
      <c r="N21" s="6" t="str">
        <f t="shared" si="31"/>
        <v/>
      </c>
      <c r="O21" s="6">
        <f t="shared" si="31"/>
        <v>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 t="s">
        <v>7</v>
      </c>
      <c r="B22" s="7">
        <f t="shared" si="28"/>
        <v>2.6</v>
      </c>
      <c r="C22" s="7">
        <f t="shared" si="28"/>
        <v>1.3416407864998741</v>
      </c>
      <c r="D22" s="2"/>
      <c r="E22" s="6" t="str">
        <f t="shared" ref="E22:O22" si="32">IF(E6&lt;&gt;"",(E6-$B22)/($C22),"")</f>
        <v/>
      </c>
      <c r="F22" s="6">
        <f t="shared" si="32"/>
        <v>-0.44721359549995793</v>
      </c>
      <c r="G22" s="6" t="str">
        <f t="shared" si="32"/>
        <v/>
      </c>
      <c r="H22" s="6" t="str">
        <f t="shared" si="32"/>
        <v/>
      </c>
      <c r="I22" s="6">
        <f t="shared" si="32"/>
        <v>1.0434983894999017</v>
      </c>
      <c r="J22" s="6">
        <f t="shared" si="32"/>
        <v>-0.44721359549995793</v>
      </c>
      <c r="K22" s="6">
        <f t="shared" si="32"/>
        <v>1.0434983894999017</v>
      </c>
      <c r="L22" s="6" t="str">
        <f t="shared" si="32"/>
        <v/>
      </c>
      <c r="M22" s="6">
        <f t="shared" si="32"/>
        <v>-1.1925695879998877</v>
      </c>
      <c r="N22" s="6" t="str">
        <f t="shared" si="32"/>
        <v/>
      </c>
      <c r="O22" s="6" t="str">
        <f t="shared" si="32"/>
        <v/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 t="s">
        <v>8</v>
      </c>
      <c r="B23" s="7">
        <f t="shared" si="28"/>
        <v>3.375</v>
      </c>
      <c r="C23" s="7">
        <f t="shared" si="28"/>
        <v>1.0606601717798212</v>
      </c>
      <c r="D23" s="2"/>
      <c r="E23" s="6" t="str">
        <f t="shared" ref="E23:O23" si="33">IF(E7&lt;&gt;"",(E7-$B23)/($C23),"")</f>
        <v/>
      </c>
      <c r="F23" s="6">
        <f t="shared" si="33"/>
        <v>0.58925565098878963</v>
      </c>
      <c r="G23" s="6">
        <f t="shared" si="33"/>
        <v>0.58925565098878963</v>
      </c>
      <c r="H23" s="6">
        <f t="shared" si="33"/>
        <v>-2.2391714737574007</v>
      </c>
      <c r="I23" s="6" t="str">
        <f t="shared" si="33"/>
        <v/>
      </c>
      <c r="J23" s="6">
        <f t="shared" si="33"/>
        <v>-0.35355339059327379</v>
      </c>
      <c r="K23" s="6">
        <f t="shared" si="33"/>
        <v>0.58925565098878963</v>
      </c>
      <c r="L23" s="6">
        <f t="shared" si="33"/>
        <v>0.58925565098878963</v>
      </c>
      <c r="M23" s="6" t="str">
        <f t="shared" si="33"/>
        <v/>
      </c>
      <c r="N23" s="6">
        <f t="shared" si="33"/>
        <v>-0.35355339059327379</v>
      </c>
      <c r="O23" s="6">
        <f t="shared" si="33"/>
        <v>0.58925565098878963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 t="s">
        <v>9</v>
      </c>
      <c r="B24" s="7">
        <f t="shared" si="28"/>
        <v>2.7</v>
      </c>
      <c r="C24" s="7">
        <f t="shared" si="28"/>
        <v>0.94868329805051343</v>
      </c>
      <c r="D24" s="2"/>
      <c r="E24" s="6">
        <f t="shared" ref="E24:O24" si="34">IF(E8&lt;&gt;"",(E8-$B24)/($C24),"")</f>
        <v>1.3703203194062981</v>
      </c>
      <c r="F24" s="6">
        <f t="shared" si="34"/>
        <v>1.3703203194062981</v>
      </c>
      <c r="G24" s="6">
        <f t="shared" si="34"/>
        <v>0.31622776601683789</v>
      </c>
      <c r="H24" s="6">
        <f t="shared" si="34"/>
        <v>-1.7919573407620826</v>
      </c>
      <c r="I24" s="6" t="str">
        <f t="shared" si="34"/>
        <v/>
      </c>
      <c r="J24" s="6">
        <f t="shared" si="34"/>
        <v>-0.73786478737262229</v>
      </c>
      <c r="K24" s="6">
        <f t="shared" si="34"/>
        <v>-0.73786478737262229</v>
      </c>
      <c r="L24" s="6">
        <f t="shared" si="34"/>
        <v>0.31622776601683789</v>
      </c>
      <c r="M24" s="6">
        <f t="shared" si="34"/>
        <v>0.31622776601683789</v>
      </c>
      <c r="N24" s="6">
        <f t="shared" si="34"/>
        <v>-0.73786478737262229</v>
      </c>
      <c r="O24" s="6">
        <f t="shared" si="34"/>
        <v>0.31622776601683789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 t="s">
        <v>10</v>
      </c>
      <c r="B25" s="7">
        <f t="shared" si="28"/>
        <v>3.3333333333333335</v>
      </c>
      <c r="C25" s="7">
        <f t="shared" si="28"/>
        <v>0.57735026918962473</v>
      </c>
      <c r="D25" s="2"/>
      <c r="E25" s="6" t="str">
        <f t="shared" ref="E25:O25" si="35">IF(E9&lt;&gt;"",(E9-$B25)/($C25),"")</f>
        <v/>
      </c>
      <c r="F25" s="6">
        <f t="shared" si="35"/>
        <v>1.1547005383792532</v>
      </c>
      <c r="G25" s="6" t="str">
        <f t="shared" si="35"/>
        <v/>
      </c>
      <c r="H25" s="6" t="str">
        <f t="shared" si="35"/>
        <v/>
      </c>
      <c r="I25" s="6" t="str">
        <f t="shared" si="35"/>
        <v/>
      </c>
      <c r="J25" s="6" t="str">
        <f t="shared" si="35"/>
        <v/>
      </c>
      <c r="K25" s="6" t="str">
        <f t="shared" si="35"/>
        <v/>
      </c>
      <c r="L25" s="6" t="str">
        <f t="shared" si="35"/>
        <v/>
      </c>
      <c r="M25" s="6">
        <f t="shared" si="35"/>
        <v>-0.57735026918962706</v>
      </c>
      <c r="N25" s="6" t="str">
        <f t="shared" si="35"/>
        <v/>
      </c>
      <c r="O25" s="6">
        <f t="shared" si="35"/>
        <v>-0.57735026918962706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 t="s">
        <v>11</v>
      </c>
      <c r="B26" s="7">
        <f t="shared" si="28"/>
        <v>3.5</v>
      </c>
      <c r="C26" s="7">
        <f t="shared" si="28"/>
        <v>0.57735026918962573</v>
      </c>
      <c r="D26" s="2"/>
      <c r="E26" s="6">
        <f t="shared" ref="E26:O26" si="36">IF(E10&lt;&gt;"",(E10-$B26)/($C26),"")</f>
        <v>0.86602540378443871</v>
      </c>
      <c r="F26" s="6" t="str">
        <f t="shared" si="36"/>
        <v/>
      </c>
      <c r="G26" s="6" t="str">
        <f t="shared" si="36"/>
        <v/>
      </c>
      <c r="H26" s="6" t="str">
        <f t="shared" si="36"/>
        <v/>
      </c>
      <c r="I26" s="6" t="str">
        <f t="shared" si="36"/>
        <v/>
      </c>
      <c r="J26" s="6" t="str">
        <f t="shared" si="36"/>
        <v/>
      </c>
      <c r="K26" s="6">
        <f t="shared" si="36"/>
        <v>-0.86602540378443871</v>
      </c>
      <c r="L26" s="6" t="str">
        <f t="shared" si="36"/>
        <v/>
      </c>
      <c r="M26" s="6">
        <f t="shared" si="36"/>
        <v>0.86602540378443871</v>
      </c>
      <c r="N26" s="6" t="str">
        <f t="shared" si="36"/>
        <v/>
      </c>
      <c r="O26" s="6">
        <f t="shared" si="36"/>
        <v>-0.86602540378443871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 t="s">
        <v>12</v>
      </c>
      <c r="B27" s="7">
        <f t="shared" si="28"/>
        <v>2.75</v>
      </c>
      <c r="C27" s="7">
        <f t="shared" si="28"/>
        <v>1.707825127659933</v>
      </c>
      <c r="D27" s="2"/>
      <c r="E27" s="6" t="str">
        <f t="shared" ref="E27:O27" si="37">IF(E11&lt;&gt;"",(E11-$B27)/($C27),"")</f>
        <v/>
      </c>
      <c r="F27" s="6">
        <f t="shared" si="37"/>
        <v>1.3174650984805198</v>
      </c>
      <c r="G27" s="6" t="str">
        <f t="shared" si="37"/>
        <v/>
      </c>
      <c r="H27" s="6">
        <f t="shared" si="37"/>
        <v>-0.43915503282683993</v>
      </c>
      <c r="I27" s="6" t="str">
        <f t="shared" si="37"/>
        <v/>
      </c>
      <c r="J27" s="6">
        <f t="shared" si="37"/>
        <v>-1.0246950765959599</v>
      </c>
      <c r="K27" s="6" t="str">
        <f t="shared" si="37"/>
        <v/>
      </c>
      <c r="L27" s="6" t="str">
        <f t="shared" si="37"/>
        <v/>
      </c>
      <c r="M27" s="6">
        <f t="shared" si="37"/>
        <v>0.14638501094227999</v>
      </c>
      <c r="N27" s="6" t="str">
        <f t="shared" si="37"/>
        <v/>
      </c>
      <c r="O27" s="6" t="str">
        <f t="shared" si="37"/>
        <v/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 t="s">
        <v>13</v>
      </c>
      <c r="B28" s="7">
        <f t="shared" si="28"/>
        <v>3.8</v>
      </c>
      <c r="C28" s="7">
        <f t="shared" si="28"/>
        <v>1.0954451150103319</v>
      </c>
      <c r="D28" s="2"/>
      <c r="E28" s="6" t="str">
        <f t="shared" ref="E28:O28" si="38">IF(E12&lt;&gt;"",(E12-$B28)/($C28),"")</f>
        <v/>
      </c>
      <c r="F28" s="6">
        <f t="shared" si="38"/>
        <v>1.0954451150103326</v>
      </c>
      <c r="G28" s="6">
        <f t="shared" si="38"/>
        <v>0.18257418583505558</v>
      </c>
      <c r="H28" s="6" t="str">
        <f t="shared" si="38"/>
        <v/>
      </c>
      <c r="I28" s="6">
        <f t="shared" si="38"/>
        <v>-1.6431676725154987</v>
      </c>
      <c r="J28" s="6" t="str">
        <f t="shared" si="38"/>
        <v/>
      </c>
      <c r="K28" s="6">
        <f t="shared" si="38"/>
        <v>0.18257418583505558</v>
      </c>
      <c r="L28" s="6" t="str">
        <f t="shared" si="38"/>
        <v/>
      </c>
      <c r="M28" s="6" t="str">
        <f t="shared" si="38"/>
        <v/>
      </c>
      <c r="N28" s="6" t="str">
        <f t="shared" si="38"/>
        <v/>
      </c>
      <c r="O28" s="6">
        <f t="shared" si="38"/>
        <v>0.18257418583505558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 t="s">
        <v>14</v>
      </c>
      <c r="B29" s="7">
        <f t="shared" si="28"/>
        <v>80</v>
      </c>
      <c r="C29" s="7">
        <f t="shared" si="28"/>
        <v>40</v>
      </c>
      <c r="D29" s="2"/>
      <c r="E29" s="6" t="str">
        <f t="shared" ref="E29:O29" si="39">IF(E13&lt;&gt;"",(E13-$B29)/($C29),"")</f>
        <v/>
      </c>
      <c r="F29" s="6">
        <f t="shared" si="39"/>
        <v>0.5</v>
      </c>
      <c r="G29" s="6">
        <f t="shared" si="39"/>
        <v>0.5</v>
      </c>
      <c r="H29" s="6" t="str">
        <f t="shared" si="39"/>
        <v/>
      </c>
      <c r="I29" s="6" t="str">
        <f t="shared" si="39"/>
        <v/>
      </c>
      <c r="J29" s="6" t="str">
        <f t="shared" si="39"/>
        <v/>
      </c>
      <c r="K29" s="6" t="str">
        <f t="shared" si="39"/>
        <v/>
      </c>
      <c r="L29" s="6" t="str">
        <f t="shared" si="39"/>
        <v/>
      </c>
      <c r="M29" s="6">
        <f t="shared" si="39"/>
        <v>-1.5</v>
      </c>
      <c r="N29" s="6" t="str">
        <f t="shared" si="39"/>
        <v/>
      </c>
      <c r="O29" s="6">
        <f t="shared" si="39"/>
        <v>0.5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2"/>
      <c r="B30" s="2"/>
      <c r="C30" s="2"/>
      <c r="D30" s="2"/>
      <c r="E30" s="6">
        <f t="shared" ref="E30:O30" si="40">AVERAGE(E18:E29)</f>
        <v>0.838594927985158</v>
      </c>
      <c r="F30" s="6">
        <f t="shared" si="40"/>
        <v>0.93014746317592012</v>
      </c>
      <c r="G30" s="6">
        <f t="shared" si="40"/>
        <v>0.15027951526132149</v>
      </c>
      <c r="H30" s="6">
        <f t="shared" si="40"/>
        <v>-1.1631794685024193</v>
      </c>
      <c r="I30" s="6">
        <f t="shared" si="40"/>
        <v>-5.5918013656993046E-2</v>
      </c>
      <c r="J30" s="6">
        <f t="shared" si="40"/>
        <v>-0.71266537001236274</v>
      </c>
      <c r="K30" s="6">
        <f t="shared" si="40"/>
        <v>4.2287607033337185E-2</v>
      </c>
      <c r="L30" s="6">
        <f t="shared" si="40"/>
        <v>0.45274170850281376</v>
      </c>
      <c r="M30" s="6">
        <f t="shared" si="40"/>
        <v>-0.1936224247651335</v>
      </c>
      <c r="N30" s="6">
        <f t="shared" si="40"/>
        <v>-0.55236304167894779</v>
      </c>
      <c r="O30" s="6">
        <f t="shared" si="40"/>
        <v>0.11800218099604494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2"/>
      <c r="B32" s="2"/>
      <c r="C32" s="2"/>
      <c r="D32" s="2"/>
      <c r="E32" s="2">
        <v>1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>
        <v>0.5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2"/>
      <c r="C34" s="2"/>
      <c r="D34" s="2"/>
      <c r="E34" s="2">
        <v>1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>
        <v>1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>
        <f>AVERAGE(E32:E35)</f>
        <v>0.875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11" t="s">
        <v>15</v>
      </c>
      <c r="C46" s="4" t="s">
        <v>16</v>
      </c>
      <c r="D46" s="2"/>
      <c r="E46" s="8" t="s">
        <v>28</v>
      </c>
      <c r="F46" s="8"/>
      <c r="G46" s="8"/>
      <c r="H46" s="8"/>
      <c r="I46" s="8"/>
      <c r="J46" s="2"/>
      <c r="K46" s="2"/>
      <c r="L46" s="2"/>
      <c r="M46" s="2"/>
      <c r="N46" s="2"/>
      <c r="O46" s="2"/>
    </row>
    <row r="47" spans="1:15" x14ac:dyDescent="0.25">
      <c r="A47" s="2"/>
      <c r="B47" s="11"/>
      <c r="C47" s="2" t="s">
        <v>17</v>
      </c>
      <c r="D47" s="2"/>
      <c r="E47" s="8" t="s">
        <v>28</v>
      </c>
      <c r="F47" s="8"/>
      <c r="G47" s="8"/>
      <c r="H47" s="8"/>
      <c r="I47" s="8"/>
      <c r="J47" s="2"/>
      <c r="K47" s="2"/>
      <c r="L47" s="2"/>
      <c r="M47" s="2"/>
      <c r="N47" s="2"/>
      <c r="O47" s="2"/>
    </row>
  </sheetData>
  <mergeCells count="1">
    <mergeCell ref="B46:B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A16" zoomScale="175" zoomScaleNormal="175" workbookViewId="0">
      <selection activeCell="B26" sqref="B26:G37"/>
    </sheetView>
  </sheetViews>
  <sheetFormatPr defaultRowHeight="15" x14ac:dyDescent="0.25"/>
  <cols>
    <col min="1" max="1" width="9.140625" style="15"/>
    <col min="2" max="2" width="18.140625" style="15" bestFit="1" customWidth="1"/>
    <col min="3" max="3" width="9" style="15" bestFit="1" customWidth="1"/>
    <col min="4" max="4" width="18.140625" style="15" bestFit="1" customWidth="1"/>
    <col min="5" max="5" width="8.28515625" style="15" bestFit="1" customWidth="1"/>
    <col min="6" max="6" width="18.140625" style="15" bestFit="1" customWidth="1"/>
    <col min="7" max="7" width="6.5703125" style="15" bestFit="1" customWidth="1"/>
    <col min="8" max="12" width="9.140625" style="15" customWidth="1"/>
    <col min="13" max="16384" width="9.140625" style="15"/>
  </cols>
  <sheetData>
    <row r="2" spans="2:12" s="13" customFormat="1" ht="45" x14ac:dyDescent="0.25">
      <c r="B2" s="13" t="s">
        <v>20</v>
      </c>
      <c r="C2" s="13" t="s">
        <v>1</v>
      </c>
      <c r="D2" s="13" t="s">
        <v>21</v>
      </c>
      <c r="E2" s="13" t="s">
        <v>22</v>
      </c>
      <c r="F2" s="13" t="s">
        <v>23</v>
      </c>
      <c r="G2" s="13" t="s">
        <v>24</v>
      </c>
      <c r="H2" s="13" t="s">
        <v>25</v>
      </c>
      <c r="I2" s="13" t="s">
        <v>2</v>
      </c>
      <c r="J2" s="13" t="s">
        <v>26</v>
      </c>
      <c r="K2" s="13" t="s">
        <v>27</v>
      </c>
      <c r="L2" s="13" t="s">
        <v>31</v>
      </c>
    </row>
    <row r="3" spans="2:12" x14ac:dyDescent="0.25">
      <c r="B3" s="14">
        <v>3.75</v>
      </c>
      <c r="C3" s="14">
        <v>4.1111111111111107</v>
      </c>
      <c r="D3" s="14">
        <v>3.6</v>
      </c>
      <c r="E3" s="14">
        <v>1.6666666666666667</v>
      </c>
      <c r="F3" s="14">
        <v>3</v>
      </c>
      <c r="G3" s="14">
        <v>2</v>
      </c>
      <c r="H3" s="14">
        <v>3.4</v>
      </c>
      <c r="I3" s="14">
        <v>3.5</v>
      </c>
      <c r="J3" s="14">
        <v>2.7777777777777777</v>
      </c>
      <c r="K3" s="14">
        <v>2.5</v>
      </c>
      <c r="L3" s="14">
        <v>3.5</v>
      </c>
    </row>
    <row r="4" spans="2:12" x14ac:dyDescent="0.25">
      <c r="B4" s="14">
        <v>0.875</v>
      </c>
      <c r="C4" s="14">
        <v>0.88888888888888884</v>
      </c>
      <c r="D4" s="14">
        <v>0.71666666666666656</v>
      </c>
      <c r="E4" s="14">
        <v>0.125</v>
      </c>
      <c r="F4" s="14">
        <v>0.6</v>
      </c>
      <c r="G4" s="14">
        <v>0.26666666666666666</v>
      </c>
      <c r="H4" s="14">
        <v>0.6</v>
      </c>
      <c r="I4" s="14">
        <v>0.83333333333333326</v>
      </c>
      <c r="J4" s="14">
        <v>0.42592592592592587</v>
      </c>
      <c r="K4" s="14">
        <v>0.37499999999999994</v>
      </c>
      <c r="L4" s="14">
        <v>0.57499999999999996</v>
      </c>
    </row>
    <row r="5" spans="2:12" x14ac:dyDescent="0.25">
      <c r="B5" s="14">
        <v>0.838594927985158</v>
      </c>
      <c r="C5" s="14">
        <v>0.87726756681434859</v>
      </c>
      <c r="D5" s="14">
        <v>0.15027951526132149</v>
      </c>
      <c r="E5" s="14">
        <v>-1.1631794685024193</v>
      </c>
      <c r="F5" s="14">
        <v>-5.3615940070321513E-2</v>
      </c>
      <c r="G5" s="14">
        <v>-0.67597308878403406</v>
      </c>
      <c r="H5" s="14">
        <v>4.4589680620008718E-2</v>
      </c>
      <c r="I5" s="14">
        <v>0.45274170850281376</v>
      </c>
      <c r="J5" s="14">
        <v>-0.16368498862671285</v>
      </c>
      <c r="K5" s="14">
        <v>-0.55236304167894779</v>
      </c>
      <c r="L5" s="14">
        <v>0.11800218099604494</v>
      </c>
    </row>
    <row r="13" spans="2:12" x14ac:dyDescent="0.25">
      <c r="B13" s="15" t="s">
        <v>20</v>
      </c>
      <c r="C13" s="14">
        <v>3.75</v>
      </c>
      <c r="D13" s="15" t="s">
        <v>20</v>
      </c>
      <c r="E13" s="14">
        <v>0.875</v>
      </c>
      <c r="F13" s="15" t="s">
        <v>20</v>
      </c>
      <c r="G13" s="14">
        <v>0.838594927985158</v>
      </c>
    </row>
    <row r="14" spans="2:12" x14ac:dyDescent="0.25">
      <c r="B14" s="15" t="s">
        <v>1</v>
      </c>
      <c r="C14" s="14">
        <v>4.1111111111111107</v>
      </c>
      <c r="D14" s="15" t="s">
        <v>1</v>
      </c>
      <c r="E14" s="14">
        <v>0.88888888888888884</v>
      </c>
      <c r="F14" s="15" t="s">
        <v>1</v>
      </c>
      <c r="G14" s="14">
        <v>0.87726756681434859</v>
      </c>
    </row>
    <row r="15" spans="2:12" x14ac:dyDescent="0.25">
      <c r="B15" s="15" t="s">
        <v>21</v>
      </c>
      <c r="C15" s="14">
        <v>3.6</v>
      </c>
      <c r="D15" s="15" t="s">
        <v>21</v>
      </c>
      <c r="E15" s="14">
        <v>0.71666666666666656</v>
      </c>
      <c r="F15" s="15" t="s">
        <v>21</v>
      </c>
      <c r="G15" s="14">
        <v>0.15027951526132149</v>
      </c>
    </row>
    <row r="16" spans="2:12" x14ac:dyDescent="0.25">
      <c r="B16" s="15" t="s">
        <v>22</v>
      </c>
      <c r="C16" s="14">
        <v>1.6666666666666667</v>
      </c>
      <c r="D16" s="15" t="s">
        <v>22</v>
      </c>
      <c r="E16" s="14">
        <v>0.125</v>
      </c>
      <c r="F16" s="15" t="s">
        <v>22</v>
      </c>
      <c r="G16" s="14">
        <v>-1.1631794685024193</v>
      </c>
    </row>
    <row r="17" spans="2:7" x14ac:dyDescent="0.25">
      <c r="B17" s="15" t="s">
        <v>23</v>
      </c>
      <c r="C17" s="14">
        <v>3</v>
      </c>
      <c r="D17" s="15" t="s">
        <v>23</v>
      </c>
      <c r="E17" s="14">
        <v>0.6</v>
      </c>
      <c r="F17" s="15" t="s">
        <v>23</v>
      </c>
      <c r="G17" s="14">
        <v>-5.3615940070321513E-2</v>
      </c>
    </row>
    <row r="18" spans="2:7" x14ac:dyDescent="0.25">
      <c r="B18" s="15" t="s">
        <v>24</v>
      </c>
      <c r="C18" s="14">
        <v>2</v>
      </c>
      <c r="D18" s="15" t="s">
        <v>24</v>
      </c>
      <c r="E18" s="14">
        <v>0.26666666666666666</v>
      </c>
      <c r="F18" s="15" t="s">
        <v>24</v>
      </c>
      <c r="G18" s="14">
        <v>-0.67597308878403406</v>
      </c>
    </row>
    <row r="19" spans="2:7" x14ac:dyDescent="0.25">
      <c r="B19" s="15" t="s">
        <v>25</v>
      </c>
      <c r="C19" s="14">
        <v>3.4</v>
      </c>
      <c r="D19" s="15" t="s">
        <v>25</v>
      </c>
      <c r="E19" s="14">
        <v>0.6</v>
      </c>
      <c r="F19" s="15" t="s">
        <v>25</v>
      </c>
      <c r="G19" s="14">
        <v>4.4589680620008718E-2</v>
      </c>
    </row>
    <row r="20" spans="2:7" x14ac:dyDescent="0.25">
      <c r="B20" s="15" t="s">
        <v>2</v>
      </c>
      <c r="C20" s="14">
        <v>3.5</v>
      </c>
      <c r="D20" s="15" t="s">
        <v>2</v>
      </c>
      <c r="E20" s="14">
        <v>0.83333333333333326</v>
      </c>
      <c r="F20" s="15" t="s">
        <v>2</v>
      </c>
      <c r="G20" s="14">
        <v>0.45274170850281376</v>
      </c>
    </row>
    <row r="21" spans="2:7" x14ac:dyDescent="0.25">
      <c r="B21" s="15" t="s">
        <v>26</v>
      </c>
      <c r="C21" s="14">
        <v>2.7777777777777777</v>
      </c>
      <c r="D21" s="15" t="s">
        <v>26</v>
      </c>
      <c r="E21" s="14">
        <v>0.42592592592592587</v>
      </c>
      <c r="F21" s="15" t="s">
        <v>26</v>
      </c>
      <c r="G21" s="14">
        <v>-0.16368498862671285</v>
      </c>
    </row>
    <row r="22" spans="2:7" x14ac:dyDescent="0.25">
      <c r="B22" s="15" t="s">
        <v>27</v>
      </c>
      <c r="C22" s="14">
        <v>2.5</v>
      </c>
      <c r="D22" s="15" t="s">
        <v>27</v>
      </c>
      <c r="E22" s="14">
        <v>0.37499999999999994</v>
      </c>
      <c r="F22" s="15" t="s">
        <v>27</v>
      </c>
      <c r="G22" s="14">
        <v>-0.55236304167894779</v>
      </c>
    </row>
    <row r="23" spans="2:7" x14ac:dyDescent="0.25">
      <c r="B23" s="15" t="s">
        <v>31</v>
      </c>
      <c r="C23" s="14">
        <v>3.5</v>
      </c>
      <c r="D23" s="15" t="s">
        <v>31</v>
      </c>
      <c r="E23" s="14">
        <v>0.57499999999999996</v>
      </c>
      <c r="F23" s="15" t="s">
        <v>31</v>
      </c>
      <c r="G23" s="14">
        <v>0.11800218099604494</v>
      </c>
    </row>
    <row r="26" spans="2:7" x14ac:dyDescent="0.25">
      <c r="B26" s="16" t="s">
        <v>0</v>
      </c>
      <c r="C26" s="16"/>
      <c r="D26" s="16" t="s">
        <v>32</v>
      </c>
      <c r="E26" s="16"/>
      <c r="F26" s="16" t="s">
        <v>33</v>
      </c>
      <c r="G26" s="16"/>
    </row>
    <row r="27" spans="2:7" x14ac:dyDescent="0.25">
      <c r="B27" s="17" t="s">
        <v>1</v>
      </c>
      <c r="C27" s="18">
        <v>4.1111111111111107</v>
      </c>
      <c r="D27" s="17" t="s">
        <v>1</v>
      </c>
      <c r="E27" s="18">
        <v>0.88888888888888884</v>
      </c>
      <c r="F27" s="17" t="s">
        <v>1</v>
      </c>
      <c r="G27" s="18">
        <v>0.87726756681434859</v>
      </c>
    </row>
    <row r="28" spans="2:7" x14ac:dyDescent="0.25">
      <c r="B28" s="17" t="s">
        <v>20</v>
      </c>
      <c r="C28" s="18">
        <v>3.75</v>
      </c>
      <c r="D28" s="17" t="s">
        <v>20</v>
      </c>
      <c r="E28" s="18">
        <v>0.875</v>
      </c>
      <c r="F28" s="17" t="s">
        <v>20</v>
      </c>
      <c r="G28" s="18">
        <v>0.838594927985158</v>
      </c>
    </row>
    <row r="29" spans="2:7" x14ac:dyDescent="0.25">
      <c r="B29" s="17" t="s">
        <v>21</v>
      </c>
      <c r="C29" s="18">
        <v>3.6</v>
      </c>
      <c r="D29" s="17" t="s">
        <v>2</v>
      </c>
      <c r="E29" s="18">
        <v>0.83333333333333326</v>
      </c>
      <c r="F29" s="17" t="s">
        <v>2</v>
      </c>
      <c r="G29" s="18">
        <v>0.45274170850281376</v>
      </c>
    </row>
    <row r="30" spans="2:7" x14ac:dyDescent="0.25">
      <c r="B30" s="17" t="s">
        <v>2</v>
      </c>
      <c r="C30" s="18">
        <v>3.5</v>
      </c>
      <c r="D30" s="17" t="s">
        <v>21</v>
      </c>
      <c r="E30" s="18">
        <v>0.71666666666666656</v>
      </c>
      <c r="F30" s="17" t="s">
        <v>21</v>
      </c>
      <c r="G30" s="18">
        <v>0.15027951526132149</v>
      </c>
    </row>
    <row r="31" spans="2:7" x14ac:dyDescent="0.25">
      <c r="B31" s="17" t="s">
        <v>31</v>
      </c>
      <c r="C31" s="18">
        <v>3.5</v>
      </c>
      <c r="D31" s="17" t="s">
        <v>23</v>
      </c>
      <c r="E31" s="18">
        <v>0.6</v>
      </c>
      <c r="F31" s="17" t="s">
        <v>31</v>
      </c>
      <c r="G31" s="18">
        <v>0.11800218099604494</v>
      </c>
    </row>
    <row r="32" spans="2:7" x14ac:dyDescent="0.25">
      <c r="B32" s="17" t="s">
        <v>25</v>
      </c>
      <c r="C32" s="18">
        <v>3.4</v>
      </c>
      <c r="D32" s="17" t="s">
        <v>25</v>
      </c>
      <c r="E32" s="18">
        <v>0.6</v>
      </c>
      <c r="F32" s="17" t="s">
        <v>25</v>
      </c>
      <c r="G32" s="18">
        <v>4.4589680620008718E-2</v>
      </c>
    </row>
    <row r="33" spans="2:7" x14ac:dyDescent="0.25">
      <c r="B33" s="17" t="s">
        <v>23</v>
      </c>
      <c r="C33" s="18">
        <v>3</v>
      </c>
      <c r="D33" s="17" t="s">
        <v>31</v>
      </c>
      <c r="E33" s="18">
        <v>0.57499999999999996</v>
      </c>
      <c r="F33" s="17" t="s">
        <v>23</v>
      </c>
      <c r="G33" s="18">
        <v>-5.3615940070321513E-2</v>
      </c>
    </row>
    <row r="34" spans="2:7" x14ac:dyDescent="0.25">
      <c r="B34" s="17" t="s">
        <v>26</v>
      </c>
      <c r="C34" s="18">
        <v>2.7777777777777777</v>
      </c>
      <c r="D34" s="17" t="s">
        <v>26</v>
      </c>
      <c r="E34" s="18">
        <v>0.42592592592592587</v>
      </c>
      <c r="F34" s="17" t="s">
        <v>26</v>
      </c>
      <c r="G34" s="18">
        <v>-0.16368498862671285</v>
      </c>
    </row>
    <row r="35" spans="2:7" x14ac:dyDescent="0.25">
      <c r="B35" s="17" t="s">
        <v>27</v>
      </c>
      <c r="C35" s="18">
        <v>2.5</v>
      </c>
      <c r="D35" s="17" t="s">
        <v>27</v>
      </c>
      <c r="E35" s="18">
        <v>0.37499999999999994</v>
      </c>
      <c r="F35" s="17" t="s">
        <v>27</v>
      </c>
      <c r="G35" s="18">
        <v>-0.55236304167894779</v>
      </c>
    </row>
    <row r="36" spans="2:7" x14ac:dyDescent="0.25">
      <c r="B36" s="17" t="s">
        <v>24</v>
      </c>
      <c r="C36" s="18">
        <v>2</v>
      </c>
      <c r="D36" s="17" t="s">
        <v>24</v>
      </c>
      <c r="E36" s="18">
        <v>0.26666666666666666</v>
      </c>
      <c r="F36" s="17" t="s">
        <v>24</v>
      </c>
      <c r="G36" s="18">
        <v>-0.67597308878403406</v>
      </c>
    </row>
    <row r="37" spans="2:7" x14ac:dyDescent="0.25">
      <c r="B37" s="17" t="s">
        <v>22</v>
      </c>
      <c r="C37" s="18">
        <v>1.6666666666666667</v>
      </c>
      <c r="D37" s="17" t="s">
        <v>22</v>
      </c>
      <c r="E37" s="18">
        <v>0.125</v>
      </c>
      <c r="F37" s="17" t="s">
        <v>22</v>
      </c>
      <c r="G37" s="18">
        <v>-1.1631794685024193</v>
      </c>
    </row>
  </sheetData>
  <sortState ref="F27:G37">
    <sortCondition descending="1" ref="G27:G37"/>
  </sortState>
  <mergeCells count="3">
    <mergeCell ref="B26:C26"/>
    <mergeCell ref="D26:E26"/>
    <mergeCell ref="F26:G2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"/>
  <sheetViews>
    <sheetView zoomScale="130" zoomScaleNormal="130" workbookViewId="0">
      <selection activeCell="C4" sqref="C4:M4"/>
    </sheetView>
  </sheetViews>
  <sheetFormatPr defaultRowHeight="15" x14ac:dyDescent="0.25"/>
  <cols>
    <col min="1" max="1" width="9.140625" style="20"/>
    <col min="2" max="2" width="18.140625" style="20" bestFit="1" customWidth="1"/>
    <col min="3" max="14" width="8.5703125" style="20" customWidth="1"/>
    <col min="15" max="16" width="18.140625" style="20" bestFit="1" customWidth="1"/>
    <col min="17" max="17" width="4.5703125" style="20" bestFit="1" customWidth="1"/>
    <col min="18" max="18" width="18.140625" style="20" bestFit="1" customWidth="1"/>
    <col min="19" max="19" width="4.5703125" style="20" bestFit="1" customWidth="1"/>
    <col min="20" max="20" width="18.140625" style="20" bestFit="1" customWidth="1"/>
    <col min="21" max="21" width="5.28515625" style="20" bestFit="1" customWidth="1"/>
    <col min="22" max="16384" width="9.140625" style="20"/>
  </cols>
  <sheetData>
    <row r="2" spans="2:21" x14ac:dyDescent="0.25">
      <c r="B2" s="19" t="s">
        <v>29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P2" s="16" t="s">
        <v>0</v>
      </c>
      <c r="Q2" s="16"/>
      <c r="R2" s="16" t="s">
        <v>32</v>
      </c>
      <c r="S2" s="16"/>
      <c r="T2" s="16" t="s">
        <v>33</v>
      </c>
      <c r="U2" s="16"/>
    </row>
    <row r="3" spans="2:21" x14ac:dyDescent="0.25">
      <c r="B3" s="22" t="s">
        <v>20</v>
      </c>
      <c r="C3" s="21">
        <v>4</v>
      </c>
      <c r="D3" s="21"/>
      <c r="E3" s="21">
        <v>3</v>
      </c>
      <c r="F3" s="21"/>
      <c r="G3" s="21"/>
      <c r="H3" s="21"/>
      <c r="I3" s="21">
        <v>4</v>
      </c>
      <c r="J3" s="21"/>
      <c r="K3" s="21">
        <v>4</v>
      </c>
      <c r="L3" s="21"/>
      <c r="M3" s="21"/>
      <c r="N3" s="21"/>
      <c r="P3" s="23" t="s">
        <v>1</v>
      </c>
      <c r="Q3" s="18">
        <v>4.1111111111111107</v>
      </c>
      <c r="R3" s="23" t="s">
        <v>1</v>
      </c>
      <c r="S3" s="18">
        <v>0.88888888888888884</v>
      </c>
      <c r="T3" s="23" t="s">
        <v>1</v>
      </c>
      <c r="U3" s="18">
        <v>0.87726756681434859</v>
      </c>
    </row>
    <row r="4" spans="2:21" x14ac:dyDescent="0.25">
      <c r="B4" s="22" t="s">
        <v>1</v>
      </c>
      <c r="C4" s="21">
        <v>4</v>
      </c>
      <c r="D4" s="21"/>
      <c r="E4" s="21">
        <v>5</v>
      </c>
      <c r="F4" s="21"/>
      <c r="G4" s="21">
        <v>1</v>
      </c>
      <c r="H4" s="21">
        <v>4</v>
      </c>
      <c r="I4" s="21">
        <v>4</v>
      </c>
      <c r="J4" s="21">
        <v>4</v>
      </c>
      <c r="K4" s="21"/>
      <c r="L4" s="21">
        <v>5</v>
      </c>
      <c r="M4" s="21">
        <v>5</v>
      </c>
      <c r="N4" s="21">
        <v>5</v>
      </c>
      <c r="P4" s="23" t="s">
        <v>20</v>
      </c>
      <c r="Q4" s="18">
        <v>3.75</v>
      </c>
      <c r="R4" s="23" t="s">
        <v>20</v>
      </c>
      <c r="S4" s="18">
        <v>0.875</v>
      </c>
      <c r="T4" s="23" t="s">
        <v>20</v>
      </c>
      <c r="U4" s="18">
        <v>0.838594927985158</v>
      </c>
    </row>
    <row r="5" spans="2:21" x14ac:dyDescent="0.25">
      <c r="B5" s="22" t="s">
        <v>21</v>
      </c>
      <c r="C5" s="21"/>
      <c r="D5" s="21"/>
      <c r="E5" s="21">
        <v>2</v>
      </c>
      <c r="F5" s="21"/>
      <c r="G5" s="21"/>
      <c r="H5" s="21">
        <v>4</v>
      </c>
      <c r="I5" s="21">
        <v>3</v>
      </c>
      <c r="J5" s="21"/>
      <c r="K5" s="21"/>
      <c r="L5" s="21"/>
      <c r="M5" s="21">
        <v>4</v>
      </c>
      <c r="N5" s="21">
        <v>5</v>
      </c>
      <c r="P5" s="23" t="s">
        <v>21</v>
      </c>
      <c r="Q5" s="18">
        <v>3.6</v>
      </c>
      <c r="R5" s="23" t="s">
        <v>2</v>
      </c>
      <c r="S5" s="18">
        <v>0.83333333333333326</v>
      </c>
      <c r="T5" s="23" t="s">
        <v>2</v>
      </c>
      <c r="U5" s="18">
        <v>0.45274170850281376</v>
      </c>
    </row>
    <row r="6" spans="2:21" x14ac:dyDescent="0.25">
      <c r="B6" s="22" t="s">
        <v>22</v>
      </c>
      <c r="C6" s="21">
        <v>2</v>
      </c>
      <c r="D6" s="21">
        <v>1</v>
      </c>
      <c r="E6" s="21">
        <v>3</v>
      </c>
      <c r="F6" s="21"/>
      <c r="G6" s="21"/>
      <c r="H6" s="21">
        <v>1</v>
      </c>
      <c r="I6" s="21">
        <v>1</v>
      </c>
      <c r="J6" s="21"/>
      <c r="K6" s="21"/>
      <c r="L6" s="21">
        <v>2</v>
      </c>
      <c r="M6" s="21"/>
      <c r="N6" s="21"/>
      <c r="P6" s="23" t="s">
        <v>2</v>
      </c>
      <c r="Q6" s="18">
        <v>3.5</v>
      </c>
      <c r="R6" s="23" t="s">
        <v>21</v>
      </c>
      <c r="S6" s="18">
        <v>0.71666666666666656</v>
      </c>
      <c r="T6" s="23" t="s">
        <v>21</v>
      </c>
      <c r="U6" s="18">
        <v>0.15027951526132149</v>
      </c>
    </row>
    <row r="7" spans="2:21" x14ac:dyDescent="0.25">
      <c r="B7" s="22" t="s">
        <v>23</v>
      </c>
      <c r="C7" s="21"/>
      <c r="D7" s="21">
        <v>4</v>
      </c>
      <c r="E7" s="21">
        <v>1</v>
      </c>
      <c r="F7" s="21">
        <v>4</v>
      </c>
      <c r="G7" s="21">
        <v>4</v>
      </c>
      <c r="H7" s="21"/>
      <c r="I7" s="21"/>
      <c r="J7" s="21"/>
      <c r="K7" s="21"/>
      <c r="L7" s="21"/>
      <c r="M7" s="21">
        <v>2</v>
      </c>
      <c r="N7" s="21"/>
      <c r="P7" s="23" t="s">
        <v>31</v>
      </c>
      <c r="Q7" s="18">
        <v>3.5</v>
      </c>
      <c r="R7" s="23" t="s">
        <v>23</v>
      </c>
      <c r="S7" s="18">
        <v>0.6</v>
      </c>
      <c r="T7" s="23" t="s">
        <v>31</v>
      </c>
      <c r="U7" s="18">
        <v>0.11800218099604494</v>
      </c>
    </row>
    <row r="8" spans="2:21" x14ac:dyDescent="0.25">
      <c r="B8" s="22" t="s">
        <v>24</v>
      </c>
      <c r="C8" s="21"/>
      <c r="D8" s="21"/>
      <c r="E8" s="21"/>
      <c r="F8" s="21">
        <v>2</v>
      </c>
      <c r="G8" s="21">
        <v>2</v>
      </c>
      <c r="H8" s="21">
        <v>3</v>
      </c>
      <c r="I8" s="21">
        <v>2</v>
      </c>
      <c r="J8" s="21"/>
      <c r="K8" s="21"/>
      <c r="L8" s="21">
        <v>1</v>
      </c>
      <c r="M8" s="21"/>
      <c r="N8" s="21"/>
      <c r="P8" s="23" t="s">
        <v>25</v>
      </c>
      <c r="Q8" s="18">
        <v>3.4</v>
      </c>
      <c r="R8" s="23" t="s">
        <v>25</v>
      </c>
      <c r="S8" s="18">
        <v>0.6</v>
      </c>
      <c r="T8" s="23" t="s">
        <v>25</v>
      </c>
      <c r="U8" s="18">
        <v>4.4589680620008718E-2</v>
      </c>
    </row>
    <row r="9" spans="2:21" x14ac:dyDescent="0.25">
      <c r="B9" s="22" t="s">
        <v>25</v>
      </c>
      <c r="C9" s="21"/>
      <c r="D9" s="21"/>
      <c r="E9" s="21"/>
      <c r="F9" s="21"/>
      <c r="G9" s="21">
        <v>4</v>
      </c>
      <c r="H9" s="21">
        <v>4</v>
      </c>
      <c r="I9" s="21">
        <v>2</v>
      </c>
      <c r="J9" s="21"/>
      <c r="K9" s="21">
        <v>3</v>
      </c>
      <c r="L9" s="21"/>
      <c r="M9" s="21">
        <v>4</v>
      </c>
      <c r="N9" s="21"/>
      <c r="P9" s="23" t="s">
        <v>23</v>
      </c>
      <c r="Q9" s="18">
        <v>3</v>
      </c>
      <c r="R9" s="23" t="s">
        <v>31</v>
      </c>
      <c r="S9" s="18">
        <v>0.57499999999999996</v>
      </c>
      <c r="T9" s="23" t="s">
        <v>23</v>
      </c>
      <c r="U9" s="18">
        <v>-5.3615940070321513E-2</v>
      </c>
    </row>
    <row r="10" spans="2:21" x14ac:dyDescent="0.25">
      <c r="B10" s="22" t="s">
        <v>2</v>
      </c>
      <c r="C10" s="21"/>
      <c r="D10" s="21"/>
      <c r="E10" s="21"/>
      <c r="F10" s="21"/>
      <c r="G10" s="21"/>
      <c r="H10" s="21">
        <v>4</v>
      </c>
      <c r="I10" s="21">
        <v>3</v>
      </c>
      <c r="J10" s="21"/>
      <c r="K10" s="21"/>
      <c r="L10" s="21"/>
      <c r="M10" s="21"/>
      <c r="N10" s="21"/>
      <c r="P10" s="23" t="s">
        <v>26</v>
      </c>
      <c r="Q10" s="18">
        <v>2.7777777777777777</v>
      </c>
      <c r="R10" s="23" t="s">
        <v>26</v>
      </c>
      <c r="S10" s="18">
        <v>0.42592592592592587</v>
      </c>
      <c r="T10" s="23" t="s">
        <v>26</v>
      </c>
      <c r="U10" s="18">
        <v>-0.16368498862671285</v>
      </c>
    </row>
    <row r="11" spans="2:21" x14ac:dyDescent="0.25">
      <c r="B11" s="22" t="s">
        <v>26</v>
      </c>
      <c r="C11" s="21">
        <v>3</v>
      </c>
      <c r="D11" s="21">
        <v>3</v>
      </c>
      <c r="E11" s="21">
        <v>3</v>
      </c>
      <c r="F11" s="21"/>
      <c r="G11" s="21">
        <v>1</v>
      </c>
      <c r="H11" s="21"/>
      <c r="I11" s="21">
        <v>3</v>
      </c>
      <c r="J11" s="21">
        <v>3</v>
      </c>
      <c r="K11" s="21">
        <v>4</v>
      </c>
      <c r="L11" s="21">
        <v>3</v>
      </c>
      <c r="M11" s="21"/>
      <c r="N11" s="21">
        <v>2</v>
      </c>
      <c r="P11" s="23" t="s">
        <v>27</v>
      </c>
      <c r="Q11" s="18">
        <v>2.5</v>
      </c>
      <c r="R11" s="23" t="s">
        <v>27</v>
      </c>
      <c r="S11" s="18">
        <v>0.37499999999999994</v>
      </c>
      <c r="T11" s="23" t="s">
        <v>27</v>
      </c>
      <c r="U11" s="18">
        <v>-0.55236304167894779</v>
      </c>
    </row>
    <row r="12" spans="2:21" x14ac:dyDescent="0.25">
      <c r="B12" s="22" t="s">
        <v>27</v>
      </c>
      <c r="C12" s="21">
        <v>2</v>
      </c>
      <c r="D12" s="21"/>
      <c r="E12" s="21">
        <v>3</v>
      </c>
      <c r="F12" s="21"/>
      <c r="G12" s="21"/>
      <c r="H12" s="21">
        <v>3</v>
      </c>
      <c r="I12" s="21">
        <v>2</v>
      </c>
      <c r="J12" s="21"/>
      <c r="K12" s="21"/>
      <c r="L12" s="21"/>
      <c r="M12" s="21"/>
      <c r="N12" s="21"/>
      <c r="P12" s="23" t="s">
        <v>24</v>
      </c>
      <c r="Q12" s="18">
        <v>2</v>
      </c>
      <c r="R12" s="23" t="s">
        <v>24</v>
      </c>
      <c r="S12" s="18">
        <v>0.26666666666666666</v>
      </c>
      <c r="T12" s="23" t="s">
        <v>24</v>
      </c>
      <c r="U12" s="18">
        <v>-0.67597308878403406</v>
      </c>
    </row>
    <row r="13" spans="2:21" x14ac:dyDescent="0.25">
      <c r="B13" s="22" t="s">
        <v>31</v>
      </c>
      <c r="C13" s="21">
        <v>3</v>
      </c>
      <c r="D13" s="21">
        <v>3</v>
      </c>
      <c r="E13" s="21">
        <v>4</v>
      </c>
      <c r="F13" s="21">
        <v>3</v>
      </c>
      <c r="G13" s="21"/>
      <c r="H13" s="21">
        <v>4</v>
      </c>
      <c r="I13" s="21">
        <v>3</v>
      </c>
      <c r="J13" s="21">
        <v>3</v>
      </c>
      <c r="K13" s="21">
        <v>3</v>
      </c>
      <c r="L13" s="21"/>
      <c r="M13" s="21">
        <v>4</v>
      </c>
      <c r="N13" s="21">
        <v>5</v>
      </c>
      <c r="P13" s="23" t="s">
        <v>22</v>
      </c>
      <c r="Q13" s="18">
        <v>1.6666666666666667</v>
      </c>
      <c r="R13" s="23" t="s">
        <v>22</v>
      </c>
      <c r="S13" s="18">
        <v>0.125</v>
      </c>
      <c r="T13" s="23" t="s">
        <v>22</v>
      </c>
      <c r="U13" s="18">
        <v>-1.1631794685024193</v>
      </c>
    </row>
    <row r="14" spans="2:2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</sheetData>
  <mergeCells count="3">
    <mergeCell ref="P2:Q2"/>
    <mergeCell ref="R2:S2"/>
    <mergeCell ref="T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manno</dc:creator>
  <cp:lastModifiedBy>manno</cp:lastModifiedBy>
  <dcterms:created xsi:type="dcterms:W3CDTF">2017-10-12T01:58:18Z</dcterms:created>
  <dcterms:modified xsi:type="dcterms:W3CDTF">2017-10-16T01:47:05Z</dcterms:modified>
</cp:coreProperties>
</file>