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c35402ec641340/Documents/Analytics Projects/EER project/1st Benchmark/Performance/"/>
    </mc:Choice>
  </mc:AlternateContent>
  <xr:revisionPtr revIDLastSave="189" documentId="13_ncr:1_{932425C6-33D3-4218-8036-04CFE621EFFF}" xr6:coauthVersionLast="47" xr6:coauthVersionMax="47" xr10:uidLastSave="{9F97B80C-394F-472B-ADD9-F3DC06588F10}"/>
  <bookViews>
    <workbookView xWindow="-270" yWindow="-270" windowWidth="24540" windowHeight="13320" activeTab="3" xr2:uid="{3CE5768C-800C-48C0-8017-154ED30E26CE}"/>
  </bookViews>
  <sheets>
    <sheet name="BM1's Performance" sheetId="2" r:id="rId1"/>
    <sheet name="enet" sheetId="3" r:id="rId2"/>
    <sheet name="lars" sheetId="5" r:id="rId3"/>
    <sheet name="lars (2)" sheetId="8" r:id="rId4"/>
    <sheet name="glmnet" sheetId="7" r:id="rId5"/>
    <sheet name="Sheet1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" i="8" l="1"/>
  <c r="G46" i="8"/>
  <c r="E46" i="8"/>
  <c r="D46" i="8"/>
  <c r="C46" i="8"/>
  <c r="B46" i="8"/>
  <c r="K46" i="8"/>
  <c r="J46" i="8"/>
  <c r="F46" i="8"/>
  <c r="I46" i="8"/>
  <c r="G13" i="5"/>
  <c r="H13" i="5"/>
  <c r="H41" i="5" s="1"/>
  <c r="I13" i="5"/>
  <c r="J13" i="5"/>
  <c r="K13" i="5"/>
  <c r="F13" i="5"/>
  <c r="I4" i="7"/>
  <c r="I6" i="7"/>
  <c r="I5" i="7"/>
  <c r="I14" i="7"/>
  <c r="I15" i="7"/>
  <c r="I16" i="7"/>
  <c r="K44" i="7"/>
  <c r="J44" i="7"/>
  <c r="H44" i="7"/>
  <c r="G44" i="7"/>
  <c r="F44" i="7"/>
  <c r="E44" i="7"/>
  <c r="D44" i="7"/>
  <c r="C44" i="7"/>
  <c r="B44" i="7"/>
  <c r="I27" i="5"/>
  <c r="I28" i="5"/>
  <c r="I29" i="5"/>
  <c r="I30" i="5"/>
  <c r="I26" i="5"/>
  <c r="I3" i="5"/>
  <c r="I4" i="5"/>
  <c r="I2" i="5"/>
  <c r="K41" i="5"/>
  <c r="J41" i="5"/>
  <c r="G41" i="5"/>
  <c r="F41" i="5"/>
  <c r="E41" i="5"/>
  <c r="D41" i="5"/>
  <c r="C41" i="5"/>
  <c r="B41" i="5"/>
  <c r="J33" i="3"/>
  <c r="I33" i="3"/>
  <c r="H33" i="3"/>
  <c r="G33" i="3"/>
  <c r="F33" i="3"/>
  <c r="E33" i="3"/>
  <c r="D33" i="3"/>
  <c r="C33" i="3"/>
  <c r="B33" i="3"/>
  <c r="I41" i="5" l="1"/>
  <c r="I44" i="7"/>
  <c r="G38" i="2"/>
  <c r="H38" i="2"/>
  <c r="I38" i="2"/>
  <c r="J38" i="2"/>
  <c r="F38" i="2"/>
  <c r="D38" i="2"/>
  <c r="E38" i="2"/>
  <c r="C38" i="2"/>
  <c r="B38" i="2"/>
</calcChain>
</file>

<file path=xl/sharedStrings.xml><?xml version="1.0" encoding="utf-8"?>
<sst xmlns="http://schemas.openxmlformats.org/spreadsheetml/2006/main" count="260" uniqueCount="81">
  <si>
    <t>Dataset Range</t>
  </si>
  <si>
    <t>Number of Datasets</t>
  </si>
  <si>
    <t>True Positive Rate</t>
  </si>
  <si>
    <t>True Negative Rate</t>
  </si>
  <si>
    <t>False Positive Rate</t>
  </si>
  <si>
    <t>Underspecified Models Selected</t>
  </si>
  <si>
    <t>Correctly Specified Models Selected</t>
  </si>
  <si>
    <t>Overspecified Models Selected</t>
  </si>
  <si>
    <t>Models with at least one Omitted Variable</t>
  </si>
  <si>
    <t>Models with at least one Extra Variable</t>
  </si>
  <si>
    <t>0-3-1-1 to 0-3-10-500</t>
  </si>
  <si>
    <t>0-4-1-1 to 0-4-10-500</t>
  </si>
  <si>
    <t>0-5-1-1 to 0-6-10-500</t>
  </si>
  <si>
    <t>0-7-1-1 to 0-8-10-500</t>
  </si>
  <si>
    <t>0-9-1-1 to 0-10-10-500</t>
  </si>
  <si>
    <t>0-11-1-1 to 0-11-10-500</t>
  </si>
  <si>
    <t>0-12-1-1 to 0-12-10-500</t>
  </si>
  <si>
    <t>0-13-1-1 to 0-14-10-500</t>
  </si>
  <si>
    <t>0-15-1-1 to 0-15-10-500</t>
  </si>
  <si>
    <t>0.25-1-1-1 to 0.25-2-10-500</t>
  </si>
  <si>
    <t>0.25-3-1-1 to 0.25-4-10-500</t>
  </si>
  <si>
    <t>0.25-5-1-1 to 0.25-5-10-500</t>
  </si>
  <si>
    <t>0.25-6-1-1 to 0.25-6-10-500</t>
  </si>
  <si>
    <t>0.25-7-1-1 to 0.25-8-10-500</t>
  </si>
  <si>
    <t>0.25-9-1-1 to 0.25-9-10-500</t>
  </si>
  <si>
    <t>0.25-10-1-1 to 0.25-11-10-500</t>
  </si>
  <si>
    <t>0.25-12-1-1 to 0.25-13-10-500</t>
  </si>
  <si>
    <t>0.25-14-1-1 to 0.25-14-10-500</t>
  </si>
  <si>
    <t>0.25-15-1-1 to 0.25-15-10-500</t>
  </si>
  <si>
    <t>0.5-3-1-1 to 0.5-4-10-500</t>
  </si>
  <si>
    <t>0.5-5-1-1 to 0.5-6-10-500</t>
  </si>
  <si>
    <t>0.5-7-1-1 to 0.5-7-10-500</t>
  </si>
  <si>
    <t>0.5-8-1-1 to 0.5-8-10-500</t>
  </si>
  <si>
    <t>0.5-9-1-1 to 0.5-9-10-500</t>
  </si>
  <si>
    <t>0.5-10-1-1 to 0.5-11-10-500</t>
  </si>
  <si>
    <t>0.5-12-1-1 to 0.5-13-10-500</t>
  </si>
  <si>
    <t>0.5-14-1-1 to 0.5-15-10-500</t>
  </si>
  <si>
    <t>0.75-3-1-1 to 0.75-4-10-500</t>
  </si>
  <si>
    <t>0.75-5-1-1 to 0.75-6-10-500</t>
  </si>
  <si>
    <t>0.75-7-1-1 to 0.75-8-10-500</t>
  </si>
  <si>
    <t>0.75-9-1-1 to 0.75-10-10-500</t>
  </si>
  <si>
    <t>0.75-11-1-1 to 0.75-11-10-500</t>
  </si>
  <si>
    <t>0.75-12-1-1 to 0.75-12-10-500</t>
  </si>
  <si>
    <t>0.75-13-1-1 to 0.75-13-10-500</t>
  </si>
  <si>
    <t>0.75-14-1-1 to 0.75-14-10-500</t>
  </si>
  <si>
    <t>0.75-15-1-1 to 0.75-15-10-500</t>
  </si>
  <si>
    <t>0-3-1-1 to 0-4-10-500</t>
  </si>
  <si>
    <t>0-9-1-1 to 0-9-10-500</t>
  </si>
  <si>
    <t>0-10-1-1 to 0-11-10-500</t>
  </si>
  <si>
    <t>0-12-1-1 to 0-13-10-500</t>
  </si>
  <si>
    <t>0-14-1-1 to 0-15-10-500</t>
  </si>
  <si>
    <t>0.25-3-1-1 to 0.25-5-10-500</t>
  </si>
  <si>
    <t>0.25-6-1-1 to 0.25-8-10-500</t>
  </si>
  <si>
    <t>0.25-10-1-1 to 0.25-10-10-500</t>
  </si>
  <si>
    <t>0.25-11-1-1 to 0.25-12-10-500</t>
  </si>
  <si>
    <t>0.25-13-1-1 to 0.25-15-10-500</t>
  </si>
  <si>
    <t>0.75-7-1-1 to 0.75-7-10-500</t>
  </si>
  <si>
    <t>0.75-8-1-1 to 0.75-8-10-500</t>
  </si>
  <si>
    <t>0.75-9-1-1 to 0.75-9-10-500</t>
  </si>
  <si>
    <t>0.75-10-1-1 to 0.75-10-10-500</t>
  </si>
  <si>
    <t>0.75-13-1-1 to 0.75-14-10-500</t>
  </si>
  <si>
    <t>Col F +  Col G + Col H</t>
  </si>
  <si>
    <t>0-14-1-1 to 0-14-10-500</t>
  </si>
  <si>
    <t>0.25-6-1-1 to 0.25-7-10-500</t>
  </si>
  <si>
    <t>0.25-8-1-1 to 0.25-8-10-500</t>
  </si>
  <si>
    <t>0.25-13-1-1 to 0.25-13-10-500</t>
  </si>
  <si>
    <t>All Correct, Over, and Underspecified Models</t>
  </si>
  <si>
    <t>0-13-1-1 to 0-13-10-500</t>
  </si>
  <si>
    <t>0-10-1-1 to 0-10-10-500</t>
  </si>
  <si>
    <t>0.25-3-1-1 to 0.25-3-10-500</t>
  </si>
  <si>
    <t>0.25-4-1-1 to 0.25-4-10-500</t>
  </si>
  <si>
    <t>0.25-12-1-1 to 0.25-12-10-500</t>
  </si>
  <si>
    <t>0.25-11-1-1 to 0.25-11-10-500</t>
  </si>
  <si>
    <t>0.5-6-1-1 to 0.5-6-10-500</t>
  </si>
  <si>
    <t>0.75-5-1-1 to 0.75-5-10-500</t>
  </si>
  <si>
    <t>0.75-6-1-1 to 0.75-6-10-500</t>
  </si>
  <si>
    <t>0.5-5-1-1 to 0.5-5-10-500</t>
  </si>
  <si>
    <t>0-5-1-1 to 0-5-10-500</t>
  </si>
  <si>
    <t>0-6-1-1 to 0-6-10-500</t>
  </si>
  <si>
    <t>0-7-1-1 to 0-7-10-500</t>
  </si>
  <si>
    <t>0-8-1-1 to 0-8-10-500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</si>
</sst>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"/>
    <numFmt numFmtId="166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3">
    <xf numFmtId="0" fontId="0" fillId="0" borderId="0"/>
    <xf numFmtId="16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2" applyNumberFormat="0" applyFill="0" applyAlignment="0" applyProtection="0"/>
    <xf numFmtId="0" fontId="7" fillId="0" borderId="13" applyNumberFormat="0" applyFill="0" applyAlignment="0" applyProtection="0"/>
    <xf numFmtId="0" fontId="8" fillId="0" borderId="1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15" applyNumberFormat="0" applyAlignment="0" applyProtection="0"/>
    <xf numFmtId="0" fontId="13" fillId="6" borderId="16" applyNumberFormat="0" applyAlignment="0" applyProtection="0"/>
    <xf numFmtId="0" fontId="14" fillId="6" borderId="15" applyNumberFormat="0" applyAlignment="0" applyProtection="0"/>
    <xf numFmtId="0" fontId="15" fillId="0" borderId="17" applyNumberFormat="0" applyFill="0" applyAlignment="0" applyProtection="0"/>
    <xf numFmtId="0" fontId="16" fillId="7" borderId="18" applyNumberFormat="0" applyAlignment="0" applyProtection="0"/>
    <xf numFmtId="0" fontId="2" fillId="0" borderId="0" applyNumberFormat="0" applyFill="0" applyBorder="0" applyAlignment="0" applyProtection="0"/>
    <xf numFmtId="0" fontId="4" fillId="8" borderId="19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0" fillId="0" borderId="2" xfId="0" applyBorder="1"/>
    <xf numFmtId="166" fontId="0" fillId="0" borderId="2" xfId="1" applyNumberFormat="1" applyFont="1" applyBorder="1"/>
    <xf numFmtId="165" fontId="0" fillId="0" borderId="2" xfId="0" applyNumberFormat="1" applyBorder="1"/>
    <xf numFmtId="166" fontId="0" fillId="0" borderId="3" xfId="1" applyNumberFormat="1" applyFont="1" applyBorder="1"/>
    <xf numFmtId="166" fontId="0" fillId="0" borderId="1" xfId="1" applyNumberFormat="1" applyFont="1" applyBorder="1"/>
    <xf numFmtId="166" fontId="1" fillId="0" borderId="1" xfId="1" applyNumberFormat="1" applyFont="1" applyBorder="1"/>
    <xf numFmtId="165" fontId="1" fillId="0" borderId="2" xfId="0" applyNumberFormat="1" applyFont="1" applyBorder="1"/>
    <xf numFmtId="166" fontId="1" fillId="0" borderId="2" xfId="1" applyNumberFormat="1" applyFont="1" applyBorder="1"/>
    <xf numFmtId="0" fontId="1" fillId="0" borderId="2" xfId="0" applyFont="1" applyBorder="1"/>
    <xf numFmtId="166" fontId="1" fillId="0" borderId="3" xfId="1" applyNumberFormat="1" applyFont="1" applyBorder="1"/>
    <xf numFmtId="0" fontId="0" fillId="0" borderId="4" xfId="0" applyBorder="1"/>
    <xf numFmtId="0" fontId="1" fillId="0" borderId="4" xfId="0" applyFont="1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8" xfId="0" applyFont="1" applyBorder="1"/>
    <xf numFmtId="0" fontId="0" fillId="0" borderId="10" xfId="0" applyBorder="1"/>
    <xf numFmtId="0" fontId="1" fillId="0" borderId="11" xfId="0" applyFont="1" applyBorder="1" applyAlignment="1">
      <alignment wrapText="1"/>
    </xf>
    <xf numFmtId="0" fontId="0" fillId="0" borderId="11" xfId="0" applyBorder="1"/>
    <xf numFmtId="0" fontId="0" fillId="0" borderId="21" xfId="0" applyBorder="1"/>
    <xf numFmtId="0" fontId="0" fillId="0" borderId="22" xfId="0" applyBorder="1"/>
    <xf numFmtId="0" fontId="3" fillId="0" borderId="9" xfId="0" applyFont="1" applyBorder="1"/>
    <xf numFmtId="0" fontId="1" fillId="0" borderId="11" xfId="0" applyFont="1" applyBorder="1"/>
    <xf numFmtId="0" fontId="1" fillId="0" borderId="9" xfId="0" applyFont="1" applyBorder="1"/>
    <xf numFmtId="0" fontId="0" fillId="0" borderId="0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F9CF-D0E3-46C5-9EE9-A505A21AFEDB}">
  <dimension ref="A1:J38"/>
  <sheetViews>
    <sheetView workbookViewId="0">
      <selection activeCell="B27" sqref="B27"/>
    </sheetView>
  </sheetViews>
  <sheetFormatPr defaultRowHeight="15" x14ac:dyDescent="0.25"/>
  <cols>
    <col min="1" max="1" width="26.7109375" bestFit="1" customWidth="1"/>
    <col min="2" max="2" width="11.5703125" customWidth="1"/>
    <col min="3" max="3" width="12.42578125" customWidth="1"/>
    <col min="4" max="4" width="13.85546875" customWidth="1"/>
    <col min="5" max="5" width="13" customWidth="1"/>
    <col min="6" max="6" width="17.140625" customWidth="1"/>
    <col min="7" max="7" width="18.42578125" customWidth="1"/>
    <col min="8" max="8" width="16.5703125" customWidth="1"/>
    <col min="9" max="9" width="20.85546875" customWidth="1"/>
    <col min="10" max="10" width="20" customWidth="1"/>
  </cols>
  <sheetData>
    <row r="1" spans="1:10" ht="32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>
        <v>5000</v>
      </c>
      <c r="C2">
        <v>0.97899999999999998</v>
      </c>
      <c r="D2">
        <v>1</v>
      </c>
      <c r="E2">
        <v>0</v>
      </c>
      <c r="F2">
        <v>321</v>
      </c>
      <c r="G2">
        <v>4679</v>
      </c>
      <c r="H2">
        <v>0</v>
      </c>
      <c r="I2">
        <v>321</v>
      </c>
      <c r="J2">
        <v>0</v>
      </c>
    </row>
    <row r="3" spans="1:10" x14ac:dyDescent="0.25">
      <c r="A3" t="s">
        <v>11</v>
      </c>
      <c r="B3">
        <v>5000</v>
      </c>
      <c r="C3">
        <v>0.94299999999999995</v>
      </c>
      <c r="D3">
        <v>1</v>
      </c>
      <c r="E3">
        <v>0</v>
      </c>
      <c r="F3">
        <v>1102</v>
      </c>
      <c r="G3">
        <v>3898</v>
      </c>
      <c r="H3">
        <v>0</v>
      </c>
      <c r="I3">
        <v>1102</v>
      </c>
      <c r="J3">
        <v>0</v>
      </c>
    </row>
    <row r="4" spans="1:10" x14ac:dyDescent="0.25">
      <c r="A4" t="s">
        <v>12</v>
      </c>
      <c r="B4">
        <v>10000</v>
      </c>
      <c r="C4">
        <v>0.88600000000000001</v>
      </c>
      <c r="D4">
        <v>1</v>
      </c>
      <c r="E4">
        <v>0</v>
      </c>
      <c r="F4">
        <v>5312</v>
      </c>
      <c r="G4">
        <v>4688</v>
      </c>
      <c r="H4">
        <v>0</v>
      </c>
      <c r="I4">
        <v>5312</v>
      </c>
      <c r="J4">
        <v>0</v>
      </c>
    </row>
    <row r="5" spans="1:10" x14ac:dyDescent="0.25">
      <c r="A5" t="s">
        <v>13</v>
      </c>
      <c r="B5">
        <v>10000</v>
      </c>
      <c r="C5">
        <v>0.82599999999999996</v>
      </c>
      <c r="D5">
        <v>1</v>
      </c>
      <c r="E5">
        <v>0</v>
      </c>
      <c r="F5">
        <v>8122</v>
      </c>
      <c r="G5">
        <v>1878</v>
      </c>
      <c r="H5">
        <v>0</v>
      </c>
      <c r="I5">
        <v>8122</v>
      </c>
      <c r="J5">
        <v>0</v>
      </c>
    </row>
    <row r="6" spans="1:10" x14ac:dyDescent="0.25">
      <c r="A6" t="s">
        <v>14</v>
      </c>
      <c r="B6">
        <v>10000</v>
      </c>
      <c r="C6">
        <v>0.77700000000000002</v>
      </c>
      <c r="D6">
        <v>1</v>
      </c>
      <c r="E6">
        <v>0</v>
      </c>
      <c r="F6">
        <v>9423</v>
      </c>
      <c r="G6">
        <v>577</v>
      </c>
      <c r="H6">
        <v>0</v>
      </c>
      <c r="I6">
        <v>9423</v>
      </c>
      <c r="J6">
        <v>0</v>
      </c>
    </row>
    <row r="7" spans="1:10" x14ac:dyDescent="0.25">
      <c r="A7" t="s">
        <v>15</v>
      </c>
      <c r="B7">
        <v>5000</v>
      </c>
      <c r="C7">
        <v>0.746</v>
      </c>
      <c r="D7">
        <v>1</v>
      </c>
      <c r="E7">
        <v>0</v>
      </c>
      <c r="F7">
        <v>4902</v>
      </c>
      <c r="G7">
        <v>98</v>
      </c>
      <c r="H7">
        <v>0</v>
      </c>
      <c r="I7">
        <v>4902</v>
      </c>
      <c r="J7">
        <v>0</v>
      </c>
    </row>
    <row r="8" spans="1:10" x14ac:dyDescent="0.25">
      <c r="A8" t="s">
        <v>16</v>
      </c>
      <c r="B8">
        <v>5000</v>
      </c>
      <c r="C8">
        <v>0.72799999999999998</v>
      </c>
      <c r="D8">
        <v>1</v>
      </c>
      <c r="E8">
        <v>0</v>
      </c>
      <c r="F8">
        <v>4953</v>
      </c>
      <c r="G8">
        <v>47</v>
      </c>
      <c r="H8">
        <v>0</v>
      </c>
      <c r="I8">
        <v>4953</v>
      </c>
      <c r="J8">
        <v>0</v>
      </c>
    </row>
    <row r="9" spans="1:10" x14ac:dyDescent="0.25">
      <c r="A9" t="s">
        <v>17</v>
      </c>
      <c r="B9">
        <v>10000</v>
      </c>
      <c r="C9">
        <v>0.70199999999999996</v>
      </c>
      <c r="D9">
        <v>1</v>
      </c>
      <c r="E9">
        <v>0</v>
      </c>
      <c r="F9">
        <v>9974</v>
      </c>
      <c r="G9">
        <v>26</v>
      </c>
      <c r="H9">
        <v>0</v>
      </c>
      <c r="I9">
        <v>9974</v>
      </c>
      <c r="J9">
        <v>0</v>
      </c>
    </row>
    <row r="10" spans="1:10" x14ac:dyDescent="0.25">
      <c r="A10" t="s">
        <v>18</v>
      </c>
      <c r="B10">
        <v>5000</v>
      </c>
      <c r="C10">
        <v>0.68</v>
      </c>
      <c r="D10">
        <v>1</v>
      </c>
      <c r="E10">
        <v>0</v>
      </c>
      <c r="F10">
        <v>4997</v>
      </c>
      <c r="G10">
        <v>3</v>
      </c>
      <c r="H10">
        <v>0</v>
      </c>
      <c r="I10">
        <v>4997</v>
      </c>
      <c r="J10">
        <v>0</v>
      </c>
    </row>
    <row r="11" spans="1:10" x14ac:dyDescent="0.25">
      <c r="A11" t="s">
        <v>19</v>
      </c>
      <c r="B11">
        <v>10000</v>
      </c>
      <c r="C11">
        <v>0.88400000000000001</v>
      </c>
      <c r="D11">
        <v>1</v>
      </c>
      <c r="E11">
        <v>0</v>
      </c>
      <c r="F11">
        <v>3487</v>
      </c>
      <c r="G11">
        <v>6513</v>
      </c>
      <c r="H11">
        <v>0</v>
      </c>
      <c r="I11">
        <v>3487</v>
      </c>
      <c r="J11">
        <v>0</v>
      </c>
    </row>
    <row r="12" spans="1:10" x14ac:dyDescent="0.25">
      <c r="A12" t="s">
        <v>20</v>
      </c>
      <c r="B12">
        <v>10000</v>
      </c>
      <c r="C12">
        <v>0.77</v>
      </c>
      <c r="D12">
        <v>1</v>
      </c>
      <c r="E12">
        <v>0</v>
      </c>
      <c r="F12">
        <v>7752</v>
      </c>
      <c r="G12">
        <v>2248</v>
      </c>
      <c r="H12">
        <v>0</v>
      </c>
      <c r="I12">
        <v>7752</v>
      </c>
      <c r="J12">
        <v>0</v>
      </c>
    </row>
    <row r="13" spans="1:10" x14ac:dyDescent="0.25">
      <c r="A13" t="s">
        <v>21</v>
      </c>
      <c r="B13">
        <v>5000</v>
      </c>
      <c r="C13">
        <v>0.79600000000000004</v>
      </c>
      <c r="D13">
        <v>1</v>
      </c>
      <c r="E13">
        <v>0</v>
      </c>
      <c r="F13">
        <v>3484</v>
      </c>
      <c r="G13">
        <v>1516</v>
      </c>
      <c r="H13">
        <v>0</v>
      </c>
      <c r="I13">
        <v>3484</v>
      </c>
      <c r="J13">
        <v>0</v>
      </c>
    </row>
    <row r="14" spans="1:10" x14ac:dyDescent="0.25">
      <c r="A14" t="s">
        <v>22</v>
      </c>
      <c r="B14">
        <v>5000</v>
      </c>
      <c r="C14">
        <v>0.74399999999999999</v>
      </c>
      <c r="D14">
        <v>1</v>
      </c>
      <c r="E14">
        <v>0</v>
      </c>
      <c r="F14">
        <v>4268</v>
      </c>
      <c r="G14">
        <v>732</v>
      </c>
      <c r="H14">
        <v>0</v>
      </c>
      <c r="I14">
        <v>4268</v>
      </c>
      <c r="J14">
        <v>0</v>
      </c>
    </row>
    <row r="15" spans="1:10" x14ac:dyDescent="0.25">
      <c r="A15" t="s">
        <v>23</v>
      </c>
      <c r="B15">
        <v>10000</v>
      </c>
      <c r="C15">
        <v>0.68600000000000005</v>
      </c>
      <c r="D15">
        <v>1</v>
      </c>
      <c r="E15">
        <v>0</v>
      </c>
      <c r="F15">
        <v>9519</v>
      </c>
      <c r="G15">
        <v>481</v>
      </c>
      <c r="H15">
        <v>0</v>
      </c>
      <c r="I15">
        <v>9519</v>
      </c>
      <c r="J15">
        <v>0</v>
      </c>
    </row>
    <row r="16" spans="1:10" s="4" customFormat="1" x14ac:dyDescent="0.25">
      <c r="A16" s="4" t="s">
        <v>24</v>
      </c>
      <c r="B16" s="4">
        <v>5000</v>
      </c>
      <c r="C16" s="4">
        <v>0.63600000000000001</v>
      </c>
      <c r="D16" s="4">
        <v>1</v>
      </c>
      <c r="E16" s="4">
        <v>0</v>
      </c>
      <c r="F16" s="4">
        <v>4956</v>
      </c>
      <c r="G16" s="4">
        <v>44</v>
      </c>
      <c r="H16" s="4">
        <v>0</v>
      </c>
      <c r="I16" s="4">
        <v>4956</v>
      </c>
      <c r="J16" s="4">
        <v>0</v>
      </c>
    </row>
    <row r="17" spans="1:10" x14ac:dyDescent="0.25">
      <c r="A17" t="s">
        <v>25</v>
      </c>
      <c r="B17">
        <v>10000</v>
      </c>
      <c r="C17">
        <v>0.60399999999999998</v>
      </c>
      <c r="D17">
        <v>1</v>
      </c>
      <c r="E17">
        <v>0</v>
      </c>
      <c r="F17">
        <v>9979</v>
      </c>
      <c r="G17">
        <v>21</v>
      </c>
      <c r="H17">
        <v>0</v>
      </c>
      <c r="I17">
        <v>9979</v>
      </c>
      <c r="J17">
        <v>0</v>
      </c>
    </row>
    <row r="18" spans="1:10" x14ac:dyDescent="0.25">
      <c r="A18" t="s">
        <v>26</v>
      </c>
      <c r="B18">
        <v>10000</v>
      </c>
      <c r="C18">
        <v>0.56999999999999995</v>
      </c>
      <c r="D18">
        <v>1</v>
      </c>
      <c r="E18">
        <v>0</v>
      </c>
      <c r="F18">
        <v>9996</v>
      </c>
      <c r="G18">
        <v>3</v>
      </c>
      <c r="H18">
        <v>0</v>
      </c>
      <c r="I18">
        <v>9997</v>
      </c>
      <c r="J18">
        <v>1</v>
      </c>
    </row>
    <row r="19" spans="1:10" x14ac:dyDescent="0.25">
      <c r="A19" t="s">
        <v>27</v>
      </c>
      <c r="B19">
        <v>5000</v>
      </c>
      <c r="C19">
        <v>0.54800000000000004</v>
      </c>
      <c r="D19">
        <v>1</v>
      </c>
      <c r="E19">
        <v>0</v>
      </c>
      <c r="F19">
        <v>4999</v>
      </c>
      <c r="G19">
        <v>0</v>
      </c>
      <c r="H19">
        <v>0</v>
      </c>
      <c r="I19">
        <v>5000</v>
      </c>
      <c r="J19">
        <v>1</v>
      </c>
    </row>
    <row r="20" spans="1:10" s="3" customFormat="1" x14ac:dyDescent="0.25">
      <c r="A20" t="s">
        <v>28</v>
      </c>
      <c r="B20">
        <v>5000</v>
      </c>
      <c r="C20">
        <v>0.79600000000000004</v>
      </c>
      <c r="D20">
        <v>1</v>
      </c>
      <c r="E20">
        <v>0</v>
      </c>
      <c r="F20">
        <v>3484</v>
      </c>
      <c r="G20">
        <v>1516</v>
      </c>
      <c r="H20">
        <v>0</v>
      </c>
      <c r="I20">
        <v>3484</v>
      </c>
      <c r="J20">
        <v>0</v>
      </c>
    </row>
    <row r="21" spans="1:10" x14ac:dyDescent="0.25">
      <c r="A21" t="s">
        <v>29</v>
      </c>
      <c r="B21">
        <v>10000</v>
      </c>
      <c r="C21">
        <v>0.749</v>
      </c>
      <c r="D21">
        <v>0.98299999999999998</v>
      </c>
      <c r="E21">
        <v>1.7000000000000001E-2</v>
      </c>
      <c r="F21">
        <v>5467</v>
      </c>
      <c r="G21">
        <v>3951</v>
      </c>
      <c r="H21">
        <v>0</v>
      </c>
      <c r="I21">
        <v>5881</v>
      </c>
      <c r="J21">
        <v>582</v>
      </c>
    </row>
    <row r="22" spans="1:10" x14ac:dyDescent="0.25">
      <c r="A22" t="s">
        <v>30</v>
      </c>
      <c r="B22">
        <v>10000</v>
      </c>
      <c r="C22">
        <v>0.59199999999999997</v>
      </c>
      <c r="D22">
        <v>0.98499999999999999</v>
      </c>
      <c r="E22">
        <v>1.4999999999999999E-2</v>
      </c>
      <c r="F22">
        <v>8534</v>
      </c>
      <c r="G22">
        <v>629</v>
      </c>
      <c r="H22">
        <v>0</v>
      </c>
      <c r="I22">
        <v>9326</v>
      </c>
      <c r="J22">
        <v>837</v>
      </c>
    </row>
    <row r="23" spans="1:10" x14ac:dyDescent="0.25">
      <c r="A23" t="s">
        <v>31</v>
      </c>
      <c r="B23">
        <v>5000</v>
      </c>
      <c r="C23">
        <v>0.52</v>
      </c>
      <c r="D23">
        <v>0.98499999999999999</v>
      </c>
      <c r="E23">
        <v>1.4999999999999999E-2</v>
      </c>
      <c r="F23">
        <v>4466</v>
      </c>
      <c r="G23">
        <v>24</v>
      </c>
      <c r="H23">
        <v>0</v>
      </c>
      <c r="I23">
        <v>4973</v>
      </c>
      <c r="J23">
        <v>510</v>
      </c>
    </row>
    <row r="24" spans="1:10" x14ac:dyDescent="0.25">
      <c r="A24" t="s">
        <v>32</v>
      </c>
      <c r="B24">
        <v>5000</v>
      </c>
      <c r="C24">
        <v>0.49299999999999999</v>
      </c>
      <c r="D24">
        <v>0.98699999999999999</v>
      </c>
      <c r="E24">
        <v>1.2999999999999999E-2</v>
      </c>
      <c r="F24">
        <v>4471</v>
      </c>
      <c r="G24">
        <v>8</v>
      </c>
      <c r="H24">
        <v>0</v>
      </c>
      <c r="I24">
        <v>4989</v>
      </c>
      <c r="J24">
        <v>521</v>
      </c>
    </row>
    <row r="25" spans="1:10" x14ac:dyDescent="0.25">
      <c r="A25" t="s">
        <v>33</v>
      </c>
      <c r="B25">
        <v>5000</v>
      </c>
      <c r="C25">
        <v>0.46400000000000002</v>
      </c>
      <c r="D25">
        <v>0.98699999999999999</v>
      </c>
      <c r="E25">
        <v>1.2999999999999999E-2</v>
      </c>
      <c r="F25">
        <v>4419</v>
      </c>
      <c r="G25">
        <v>2</v>
      </c>
      <c r="H25">
        <v>0</v>
      </c>
      <c r="I25">
        <v>4998</v>
      </c>
      <c r="J25">
        <v>579</v>
      </c>
    </row>
    <row r="26" spans="1:10" x14ac:dyDescent="0.25">
      <c r="A26" t="s">
        <v>34</v>
      </c>
      <c r="B26">
        <v>10000</v>
      </c>
      <c r="C26">
        <v>0.436</v>
      </c>
      <c r="D26">
        <v>0.98899999999999999</v>
      </c>
      <c r="E26">
        <v>1.0999999999999999E-2</v>
      </c>
      <c r="F26">
        <v>8841</v>
      </c>
      <c r="G26">
        <v>0</v>
      </c>
      <c r="H26">
        <v>0</v>
      </c>
      <c r="I26">
        <v>10000</v>
      </c>
      <c r="J26">
        <v>1159</v>
      </c>
    </row>
    <row r="27" spans="1:10" x14ac:dyDescent="0.25">
      <c r="A27" t="s">
        <v>35</v>
      </c>
      <c r="B27">
        <v>10000</v>
      </c>
      <c r="C27">
        <v>0.41199999999999998</v>
      </c>
      <c r="D27">
        <v>0.99</v>
      </c>
      <c r="E27">
        <v>0.01</v>
      </c>
      <c r="F27">
        <v>8785</v>
      </c>
      <c r="G27">
        <v>0</v>
      </c>
      <c r="H27">
        <v>0</v>
      </c>
      <c r="I27">
        <v>10000</v>
      </c>
      <c r="J27">
        <v>1215</v>
      </c>
    </row>
    <row r="28" spans="1:10" x14ac:dyDescent="0.25">
      <c r="A28" t="s">
        <v>36</v>
      </c>
      <c r="B28">
        <v>10000</v>
      </c>
      <c r="C28">
        <v>0.39200000000000002</v>
      </c>
      <c r="D28">
        <v>0.99099999999999999</v>
      </c>
      <c r="E28">
        <v>8.9999999999999993E-3</v>
      </c>
      <c r="F28">
        <v>8781</v>
      </c>
      <c r="G28">
        <v>0</v>
      </c>
      <c r="H28">
        <v>0</v>
      </c>
      <c r="I28">
        <v>10000</v>
      </c>
      <c r="J28">
        <v>1219</v>
      </c>
    </row>
    <row r="29" spans="1:10" x14ac:dyDescent="0.25">
      <c r="A29" t="s">
        <v>37</v>
      </c>
      <c r="B29">
        <v>10000</v>
      </c>
      <c r="C29">
        <v>0.51300000000000001</v>
      </c>
      <c r="D29">
        <v>0.83599999999999997</v>
      </c>
      <c r="E29">
        <v>0.16400000000000001</v>
      </c>
      <c r="F29">
        <v>4077</v>
      </c>
      <c r="G29">
        <v>727</v>
      </c>
      <c r="H29">
        <v>0</v>
      </c>
      <c r="I29">
        <v>8724</v>
      </c>
      <c r="J29">
        <v>5196</v>
      </c>
    </row>
    <row r="30" spans="1:10" x14ac:dyDescent="0.25">
      <c r="A30" t="s">
        <v>38</v>
      </c>
      <c r="B30">
        <v>10000</v>
      </c>
      <c r="C30">
        <v>0.36099999999999999</v>
      </c>
      <c r="D30">
        <v>0.879</v>
      </c>
      <c r="E30">
        <v>0.121</v>
      </c>
      <c r="F30">
        <v>3945</v>
      </c>
      <c r="G30">
        <v>28</v>
      </c>
      <c r="H30">
        <v>0</v>
      </c>
      <c r="I30">
        <v>9939</v>
      </c>
      <c r="J30">
        <v>6027</v>
      </c>
    </row>
    <row r="31" spans="1:10" x14ac:dyDescent="0.25">
      <c r="A31" t="s">
        <v>39</v>
      </c>
      <c r="B31">
        <v>10000</v>
      </c>
      <c r="C31">
        <v>0.27600000000000002</v>
      </c>
      <c r="D31">
        <v>0.90800000000000003</v>
      </c>
      <c r="E31">
        <v>9.1999999999999998E-2</v>
      </c>
      <c r="F31">
        <v>3852</v>
      </c>
      <c r="G31">
        <v>0</v>
      </c>
      <c r="H31">
        <v>0</v>
      </c>
      <c r="I31">
        <v>9999</v>
      </c>
      <c r="J31">
        <v>6148</v>
      </c>
    </row>
    <row r="32" spans="1:10" x14ac:dyDescent="0.25">
      <c r="A32" t="s">
        <v>40</v>
      </c>
      <c r="B32">
        <v>10000</v>
      </c>
      <c r="C32">
        <v>0.22700000000000001</v>
      </c>
      <c r="D32">
        <v>0.92700000000000005</v>
      </c>
      <c r="E32">
        <v>7.2999999999999995E-2</v>
      </c>
      <c r="F32">
        <v>3930</v>
      </c>
      <c r="G32">
        <v>0</v>
      </c>
      <c r="H32">
        <v>0</v>
      </c>
      <c r="I32">
        <v>10000</v>
      </c>
      <c r="J32">
        <v>6070</v>
      </c>
    </row>
    <row r="33" spans="1:10" x14ac:dyDescent="0.25">
      <c r="A33" t="s">
        <v>41</v>
      </c>
      <c r="B33">
        <v>5000</v>
      </c>
      <c r="C33">
        <v>0.19900000000000001</v>
      </c>
      <c r="D33">
        <v>0.94</v>
      </c>
      <c r="E33">
        <v>0.06</v>
      </c>
      <c r="F33">
        <v>2068</v>
      </c>
      <c r="G33">
        <v>0</v>
      </c>
      <c r="H33">
        <v>0</v>
      </c>
      <c r="I33">
        <v>5000</v>
      </c>
      <c r="J33">
        <v>2932</v>
      </c>
    </row>
    <row r="34" spans="1:10" x14ac:dyDescent="0.25">
      <c r="A34" t="s">
        <v>42</v>
      </c>
      <c r="B34">
        <v>5000</v>
      </c>
      <c r="C34">
        <v>0.187</v>
      </c>
      <c r="D34">
        <v>0.94599999999999995</v>
      </c>
      <c r="E34">
        <v>5.3999999999999999E-2</v>
      </c>
      <c r="F34">
        <v>2197</v>
      </c>
      <c r="G34">
        <v>0</v>
      </c>
      <c r="H34">
        <v>0</v>
      </c>
      <c r="I34">
        <v>5000</v>
      </c>
      <c r="J34">
        <v>2803</v>
      </c>
    </row>
    <row r="35" spans="1:10" x14ac:dyDescent="0.25">
      <c r="A35" t="s">
        <v>43</v>
      </c>
      <c r="B35">
        <v>5000</v>
      </c>
      <c r="C35">
        <v>0.17</v>
      </c>
      <c r="D35">
        <v>0.95299999999999996</v>
      </c>
      <c r="E35">
        <v>4.7E-2</v>
      </c>
      <c r="F35">
        <v>2315</v>
      </c>
      <c r="G35">
        <v>0</v>
      </c>
      <c r="H35">
        <v>0</v>
      </c>
      <c r="I35">
        <v>5000</v>
      </c>
      <c r="J35">
        <v>2685</v>
      </c>
    </row>
    <row r="36" spans="1:10" x14ac:dyDescent="0.25">
      <c r="A36" t="s">
        <v>44</v>
      </c>
      <c r="B36">
        <v>5000</v>
      </c>
      <c r="C36">
        <v>0.161</v>
      </c>
      <c r="D36">
        <v>0.95799999999999996</v>
      </c>
      <c r="E36">
        <v>4.2000000000000003E-2</v>
      </c>
      <c r="F36">
        <v>2430</v>
      </c>
      <c r="G36">
        <v>0</v>
      </c>
      <c r="H36">
        <v>0</v>
      </c>
      <c r="I36">
        <v>5000</v>
      </c>
      <c r="J36">
        <v>2570</v>
      </c>
    </row>
    <row r="37" spans="1:10" ht="15.75" thickBot="1" x14ac:dyDescent="0.3">
      <c r="A37" t="s">
        <v>45</v>
      </c>
      <c r="B37">
        <v>5000</v>
      </c>
      <c r="C37">
        <v>0.153</v>
      </c>
      <c r="D37">
        <v>0.96099999999999997</v>
      </c>
      <c r="E37">
        <v>3.9E-2</v>
      </c>
      <c r="F37">
        <v>2458</v>
      </c>
      <c r="G37">
        <v>0</v>
      </c>
      <c r="H37">
        <v>0</v>
      </c>
      <c r="I37">
        <v>5000</v>
      </c>
      <c r="J37">
        <v>2542</v>
      </c>
    </row>
    <row r="38" spans="1:10" ht="15.75" thickBot="1" x14ac:dyDescent="0.3">
      <c r="B38" s="9">
        <f>SUM(B2:B37)</f>
        <v>270000</v>
      </c>
      <c r="C38" s="7">
        <f>AVERAGE(C2:C37)</f>
        <v>0.57238888888888895</v>
      </c>
      <c r="D38" s="7">
        <f t="shared" ref="D38:E38" si="0">AVERAGE(D2:D37)</f>
        <v>0.97791666666666666</v>
      </c>
      <c r="E38" s="7">
        <f t="shared" si="0"/>
        <v>2.2083333333333337E-2</v>
      </c>
      <c r="F38" s="6">
        <f>SUM(F2:F37)</f>
        <v>192066</v>
      </c>
      <c r="G38" s="6">
        <f t="shared" ref="G38:J38" si="1">SUM(G2:G37)</f>
        <v>34337</v>
      </c>
      <c r="H38" s="5">
        <f t="shared" si="1"/>
        <v>0</v>
      </c>
      <c r="I38" s="6">
        <f t="shared" si="1"/>
        <v>234861</v>
      </c>
      <c r="J38" s="8">
        <f t="shared" si="1"/>
        <v>43597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6C37C-800D-4875-BB52-E3A2D1EEEF19}">
  <dimension ref="A1:J33"/>
  <sheetViews>
    <sheetView workbookViewId="0">
      <pane ySplit="1" topLeftCell="A2" activePane="bottomLeft" state="frozen"/>
      <selection pane="bottomLeft" activeCell="B2" sqref="B2:J2"/>
    </sheetView>
  </sheetViews>
  <sheetFormatPr defaultRowHeight="15" x14ac:dyDescent="0.25"/>
  <cols>
    <col min="1" max="1" width="26.7109375" bestFit="1" customWidth="1"/>
    <col min="2" max="2" width="11.5703125" customWidth="1"/>
    <col min="3" max="3" width="12.42578125" customWidth="1"/>
    <col min="4" max="4" width="13.85546875" customWidth="1"/>
    <col min="5" max="5" width="13" customWidth="1"/>
    <col min="6" max="6" width="17.140625" customWidth="1"/>
    <col min="7" max="7" width="18.42578125" customWidth="1"/>
    <col min="8" max="8" width="16.5703125" customWidth="1"/>
    <col min="9" max="9" width="23.5703125" customWidth="1"/>
    <col min="10" max="10" width="20" customWidth="1"/>
  </cols>
  <sheetData>
    <row r="1" spans="1:10" ht="32.25" customHeight="1" x14ac:dyDescent="0.25">
      <c r="A1" s="29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24" t="s">
        <v>9</v>
      </c>
    </row>
    <row r="2" spans="1:10" x14ac:dyDescent="0.25">
      <c r="A2" t="s">
        <v>46</v>
      </c>
      <c r="B2" s="17">
        <v>10000</v>
      </c>
      <c r="C2" s="18">
        <v>0.96099999999999997</v>
      </c>
      <c r="D2" s="18">
        <v>1</v>
      </c>
      <c r="E2" s="18">
        <v>0</v>
      </c>
      <c r="F2" s="18">
        <v>1425</v>
      </c>
      <c r="G2" s="18">
        <v>8575</v>
      </c>
      <c r="H2" s="18">
        <v>0</v>
      </c>
      <c r="I2" s="18">
        <v>1425</v>
      </c>
      <c r="J2" s="19">
        <v>0</v>
      </c>
    </row>
    <row r="3" spans="1:10" x14ac:dyDescent="0.25">
      <c r="A3" t="s">
        <v>12</v>
      </c>
      <c r="B3" s="20">
        <v>10000</v>
      </c>
      <c r="C3">
        <v>0.88600000000000001</v>
      </c>
      <c r="D3">
        <v>1</v>
      </c>
      <c r="E3">
        <v>0</v>
      </c>
      <c r="F3">
        <v>5312</v>
      </c>
      <c r="G3">
        <v>4688</v>
      </c>
      <c r="H3">
        <v>0</v>
      </c>
      <c r="I3">
        <v>5312</v>
      </c>
      <c r="J3" s="21">
        <v>0</v>
      </c>
    </row>
    <row r="4" spans="1:10" x14ac:dyDescent="0.25">
      <c r="A4" t="s">
        <v>13</v>
      </c>
      <c r="B4" s="20">
        <v>10000</v>
      </c>
      <c r="C4">
        <v>0.82599999999999996</v>
      </c>
      <c r="D4">
        <v>1</v>
      </c>
      <c r="E4">
        <v>0</v>
      </c>
      <c r="F4">
        <v>8122</v>
      </c>
      <c r="G4">
        <v>1878</v>
      </c>
      <c r="H4">
        <v>0</v>
      </c>
      <c r="I4">
        <v>8122</v>
      </c>
      <c r="J4" s="21">
        <v>0</v>
      </c>
    </row>
    <row r="5" spans="1:10" x14ac:dyDescent="0.25">
      <c r="A5" t="s">
        <v>47</v>
      </c>
      <c r="B5" s="20">
        <v>5000</v>
      </c>
      <c r="C5">
        <v>0.78800000000000003</v>
      </c>
      <c r="D5">
        <v>1</v>
      </c>
      <c r="E5">
        <v>0</v>
      </c>
      <c r="F5">
        <v>4611</v>
      </c>
      <c r="G5">
        <v>389</v>
      </c>
      <c r="H5">
        <v>0</v>
      </c>
      <c r="I5">
        <v>4611</v>
      </c>
      <c r="J5" s="21">
        <v>0</v>
      </c>
    </row>
    <row r="6" spans="1:10" x14ac:dyDescent="0.25">
      <c r="A6" t="s">
        <v>48</v>
      </c>
      <c r="B6" s="20">
        <v>10000</v>
      </c>
      <c r="C6">
        <v>0.75600000000000001</v>
      </c>
      <c r="D6">
        <v>1</v>
      </c>
      <c r="E6">
        <v>0</v>
      </c>
      <c r="F6">
        <v>9714</v>
      </c>
      <c r="G6">
        <v>286</v>
      </c>
      <c r="H6">
        <v>0</v>
      </c>
      <c r="I6">
        <v>9714</v>
      </c>
      <c r="J6" s="21">
        <v>0</v>
      </c>
    </row>
    <row r="7" spans="1:10" x14ac:dyDescent="0.25">
      <c r="A7" t="s">
        <v>49</v>
      </c>
      <c r="B7" s="20">
        <v>10000</v>
      </c>
      <c r="C7">
        <v>0.71799999999999997</v>
      </c>
      <c r="D7">
        <v>1</v>
      </c>
      <c r="E7">
        <v>0</v>
      </c>
      <c r="F7">
        <v>9935</v>
      </c>
      <c r="G7">
        <v>65</v>
      </c>
      <c r="H7">
        <v>0</v>
      </c>
      <c r="I7">
        <v>9935</v>
      </c>
      <c r="J7" s="21">
        <v>0</v>
      </c>
    </row>
    <row r="8" spans="1:10" x14ac:dyDescent="0.25">
      <c r="A8" t="s">
        <v>50</v>
      </c>
      <c r="B8" s="20">
        <v>10000</v>
      </c>
      <c r="C8">
        <v>0.68799999999999994</v>
      </c>
      <c r="D8">
        <v>1</v>
      </c>
      <c r="E8">
        <v>0</v>
      </c>
      <c r="F8">
        <v>9989</v>
      </c>
      <c r="G8">
        <v>11</v>
      </c>
      <c r="H8">
        <v>0</v>
      </c>
      <c r="I8">
        <v>9989</v>
      </c>
      <c r="J8" s="21">
        <v>0</v>
      </c>
    </row>
    <row r="9" spans="1:10" x14ac:dyDescent="0.25">
      <c r="A9" s="18" t="s">
        <v>51</v>
      </c>
      <c r="B9" s="17">
        <v>15000</v>
      </c>
      <c r="C9" s="18">
        <v>0.85499999999999998</v>
      </c>
      <c r="D9" s="18">
        <v>1</v>
      </c>
      <c r="E9" s="18">
        <v>0</v>
      </c>
      <c r="F9" s="18">
        <v>6971</v>
      </c>
      <c r="G9" s="18">
        <v>8029</v>
      </c>
      <c r="H9" s="18">
        <v>0</v>
      </c>
      <c r="I9" s="18">
        <v>6971</v>
      </c>
      <c r="J9" s="19">
        <v>0</v>
      </c>
    </row>
    <row r="10" spans="1:10" x14ac:dyDescent="0.25">
      <c r="A10" t="s">
        <v>52</v>
      </c>
      <c r="B10" s="20">
        <v>15000</v>
      </c>
      <c r="C10">
        <v>0.70499999999999996</v>
      </c>
      <c r="D10">
        <v>1</v>
      </c>
      <c r="E10">
        <v>0</v>
      </c>
      <c r="F10">
        <v>13787</v>
      </c>
      <c r="G10">
        <v>1213</v>
      </c>
      <c r="H10">
        <v>0</v>
      </c>
      <c r="I10">
        <v>13787</v>
      </c>
      <c r="J10" s="21">
        <v>0</v>
      </c>
    </row>
    <row r="11" spans="1:10" s="4" customFormat="1" x14ac:dyDescent="0.25">
      <c r="A11" s="4" t="s">
        <v>24</v>
      </c>
      <c r="B11" s="22">
        <v>5000</v>
      </c>
      <c r="C11">
        <v>0.63600000000000001</v>
      </c>
      <c r="D11">
        <v>1</v>
      </c>
      <c r="E11">
        <v>0</v>
      </c>
      <c r="F11">
        <v>4956</v>
      </c>
      <c r="G11">
        <v>44</v>
      </c>
      <c r="H11">
        <v>0</v>
      </c>
      <c r="I11">
        <v>4956</v>
      </c>
      <c r="J11" s="21">
        <v>0</v>
      </c>
    </row>
    <row r="12" spans="1:10" s="4" customFormat="1" x14ac:dyDescent="0.25">
      <c r="A12" t="s">
        <v>53</v>
      </c>
      <c r="B12" s="22">
        <v>5000</v>
      </c>
      <c r="C12">
        <v>0.61399999999999999</v>
      </c>
      <c r="D12">
        <v>1</v>
      </c>
      <c r="E12">
        <v>0</v>
      </c>
      <c r="F12">
        <v>4980</v>
      </c>
      <c r="G12">
        <v>20</v>
      </c>
      <c r="H12">
        <v>0</v>
      </c>
      <c r="I12">
        <v>4980</v>
      </c>
      <c r="J12" s="21">
        <v>0</v>
      </c>
    </row>
    <row r="13" spans="1:10" s="4" customFormat="1" x14ac:dyDescent="0.25">
      <c r="A13" t="s">
        <v>54</v>
      </c>
      <c r="B13" s="22">
        <v>10000</v>
      </c>
      <c r="C13">
        <v>0.58399999999999996</v>
      </c>
      <c r="D13">
        <v>1</v>
      </c>
      <c r="E13">
        <v>0</v>
      </c>
      <c r="F13">
        <v>9996</v>
      </c>
      <c r="G13">
        <v>4</v>
      </c>
      <c r="H13">
        <v>0</v>
      </c>
      <c r="I13">
        <v>9996</v>
      </c>
      <c r="J13" s="21">
        <v>0</v>
      </c>
    </row>
    <row r="14" spans="1:10" x14ac:dyDescent="0.25">
      <c r="A14" t="s">
        <v>55</v>
      </c>
      <c r="B14" s="20">
        <v>15000</v>
      </c>
      <c r="C14">
        <v>0.55000000000000004</v>
      </c>
      <c r="D14">
        <v>1</v>
      </c>
      <c r="E14">
        <v>0</v>
      </c>
      <c r="F14">
        <v>14996</v>
      </c>
      <c r="G14">
        <v>0</v>
      </c>
      <c r="H14">
        <v>0</v>
      </c>
      <c r="I14">
        <v>15000</v>
      </c>
      <c r="J14" s="21">
        <v>4</v>
      </c>
    </row>
    <row r="15" spans="1:10" x14ac:dyDescent="0.25">
      <c r="A15" s="18" t="s">
        <v>29</v>
      </c>
      <c r="B15" s="17">
        <v>10000</v>
      </c>
      <c r="C15" s="18">
        <v>0.749</v>
      </c>
      <c r="D15" s="18">
        <v>0.998</v>
      </c>
      <c r="E15" s="18">
        <v>2E-3</v>
      </c>
      <c r="F15" s="18">
        <v>5467</v>
      </c>
      <c r="G15" s="18">
        <v>3951</v>
      </c>
      <c r="H15" s="18">
        <v>168</v>
      </c>
      <c r="I15" s="18">
        <v>5881</v>
      </c>
      <c r="J15" s="19">
        <v>582</v>
      </c>
    </row>
    <row r="16" spans="1:10" x14ac:dyDescent="0.25">
      <c r="A16" t="s">
        <v>30</v>
      </c>
      <c r="B16" s="20">
        <v>10000</v>
      </c>
      <c r="C16">
        <v>0.59199999999999997</v>
      </c>
      <c r="D16">
        <v>0.997</v>
      </c>
      <c r="E16">
        <v>3.0000000000000001E-3</v>
      </c>
      <c r="F16">
        <v>8534</v>
      </c>
      <c r="G16">
        <v>629</v>
      </c>
      <c r="H16">
        <v>45</v>
      </c>
      <c r="I16">
        <v>9326</v>
      </c>
      <c r="J16" s="21">
        <v>837</v>
      </c>
    </row>
    <row r="17" spans="1:10" x14ac:dyDescent="0.25">
      <c r="A17" t="s">
        <v>31</v>
      </c>
      <c r="B17" s="20">
        <v>5000</v>
      </c>
      <c r="C17">
        <v>0.52</v>
      </c>
      <c r="D17">
        <v>0.996</v>
      </c>
      <c r="E17">
        <v>4.0000000000000001E-3</v>
      </c>
      <c r="F17">
        <v>4466</v>
      </c>
      <c r="G17">
        <v>24</v>
      </c>
      <c r="H17">
        <v>3</v>
      </c>
      <c r="I17">
        <v>4973</v>
      </c>
      <c r="J17" s="21">
        <v>510</v>
      </c>
    </row>
    <row r="18" spans="1:10" x14ac:dyDescent="0.25">
      <c r="A18" t="s">
        <v>32</v>
      </c>
      <c r="B18" s="20">
        <v>5000</v>
      </c>
      <c r="C18">
        <v>0.49299999999999999</v>
      </c>
      <c r="D18">
        <v>0.996</v>
      </c>
      <c r="E18">
        <v>4.0000000000000001E-3</v>
      </c>
      <c r="F18">
        <v>4471</v>
      </c>
      <c r="G18">
        <v>8</v>
      </c>
      <c r="H18">
        <v>3</v>
      </c>
      <c r="I18">
        <v>4989</v>
      </c>
      <c r="J18" s="21">
        <v>521</v>
      </c>
    </row>
    <row r="19" spans="1:10" x14ac:dyDescent="0.25">
      <c r="A19" t="s">
        <v>33</v>
      </c>
      <c r="B19" s="20">
        <v>5000</v>
      </c>
      <c r="C19">
        <v>0.46400000000000002</v>
      </c>
      <c r="D19">
        <v>0.996</v>
      </c>
      <c r="E19">
        <v>4.0000000000000001E-3</v>
      </c>
      <c r="F19">
        <v>4419</v>
      </c>
      <c r="G19">
        <v>2</v>
      </c>
      <c r="H19">
        <v>0</v>
      </c>
      <c r="I19">
        <v>4998</v>
      </c>
      <c r="J19" s="21">
        <v>579</v>
      </c>
    </row>
    <row r="20" spans="1:10" x14ac:dyDescent="0.25">
      <c r="A20" t="s">
        <v>34</v>
      </c>
      <c r="B20" s="20">
        <v>10000</v>
      </c>
      <c r="C20">
        <v>0.436</v>
      </c>
      <c r="D20">
        <v>0.995</v>
      </c>
      <c r="E20">
        <v>5.0000000000000001E-3</v>
      </c>
      <c r="F20">
        <v>8841</v>
      </c>
      <c r="G20">
        <v>0</v>
      </c>
      <c r="H20">
        <v>0</v>
      </c>
      <c r="I20">
        <v>10000</v>
      </c>
      <c r="J20" s="21">
        <v>1159</v>
      </c>
    </row>
    <row r="21" spans="1:10" x14ac:dyDescent="0.25">
      <c r="A21" t="s">
        <v>35</v>
      </c>
      <c r="B21" s="20">
        <v>10000</v>
      </c>
      <c r="C21">
        <v>0.41199999999999998</v>
      </c>
      <c r="D21">
        <v>0.995</v>
      </c>
      <c r="E21">
        <v>5.0000000000000001E-3</v>
      </c>
      <c r="F21">
        <v>8785</v>
      </c>
      <c r="G21">
        <v>0</v>
      </c>
      <c r="H21">
        <v>0</v>
      </c>
      <c r="I21">
        <v>10000</v>
      </c>
      <c r="J21" s="21">
        <v>1215</v>
      </c>
    </row>
    <row r="22" spans="1:10" x14ac:dyDescent="0.25">
      <c r="A22" t="s">
        <v>36</v>
      </c>
      <c r="B22" s="20">
        <v>10000</v>
      </c>
      <c r="C22">
        <v>0.39200000000000002</v>
      </c>
      <c r="D22">
        <v>0.995</v>
      </c>
      <c r="E22">
        <v>5.0000000000000001E-3</v>
      </c>
      <c r="F22">
        <v>8781</v>
      </c>
      <c r="G22">
        <v>0</v>
      </c>
      <c r="H22">
        <v>0</v>
      </c>
      <c r="I22">
        <v>10000</v>
      </c>
      <c r="J22" s="21">
        <v>1219</v>
      </c>
    </row>
    <row r="23" spans="1:10" x14ac:dyDescent="0.25">
      <c r="A23" s="18" t="s">
        <v>37</v>
      </c>
      <c r="B23" s="17">
        <v>10000</v>
      </c>
      <c r="C23" s="18">
        <v>0.51300000000000001</v>
      </c>
      <c r="D23" s="18">
        <v>0.98099999999999998</v>
      </c>
      <c r="E23" s="18">
        <v>1.9E-2</v>
      </c>
      <c r="F23" s="18">
        <v>4077</v>
      </c>
      <c r="G23" s="18">
        <v>727</v>
      </c>
      <c r="H23" s="18">
        <v>549</v>
      </c>
      <c r="I23" s="18">
        <v>8724</v>
      </c>
      <c r="J23" s="19">
        <v>5196</v>
      </c>
    </row>
    <row r="24" spans="1:10" x14ac:dyDescent="0.25">
      <c r="A24" t="s">
        <v>38</v>
      </c>
      <c r="B24" s="20">
        <v>10000</v>
      </c>
      <c r="C24">
        <v>0.36099999999999999</v>
      </c>
      <c r="D24">
        <v>0.97699999999999998</v>
      </c>
      <c r="E24">
        <v>2.3E-2</v>
      </c>
      <c r="F24">
        <v>3945</v>
      </c>
      <c r="G24">
        <v>28</v>
      </c>
      <c r="H24">
        <v>33</v>
      </c>
      <c r="I24">
        <v>9939</v>
      </c>
      <c r="J24" s="21">
        <v>6027</v>
      </c>
    </row>
    <row r="25" spans="1:10" x14ac:dyDescent="0.25">
      <c r="A25" t="s">
        <v>56</v>
      </c>
      <c r="B25" s="20">
        <v>5000</v>
      </c>
      <c r="C25">
        <v>0.29199999999999998</v>
      </c>
      <c r="D25">
        <v>0.97599999999999998</v>
      </c>
      <c r="E25">
        <v>2.4E-2</v>
      </c>
      <c r="F25">
        <v>1945</v>
      </c>
      <c r="G25">
        <v>0</v>
      </c>
      <c r="H25">
        <v>1</v>
      </c>
      <c r="I25">
        <v>4999</v>
      </c>
      <c r="J25" s="21">
        <v>3055</v>
      </c>
    </row>
    <row r="26" spans="1:10" x14ac:dyDescent="0.25">
      <c r="A26" t="s">
        <v>57</v>
      </c>
      <c r="B26" s="20">
        <v>5000</v>
      </c>
      <c r="C26">
        <v>0.25900000000000001</v>
      </c>
      <c r="D26">
        <v>0.97599999999999998</v>
      </c>
      <c r="E26">
        <v>2.4E-2</v>
      </c>
      <c r="F26">
        <v>1907</v>
      </c>
      <c r="G26">
        <v>0</v>
      </c>
      <c r="H26">
        <v>0</v>
      </c>
      <c r="I26">
        <v>5000</v>
      </c>
      <c r="J26" s="21">
        <v>3093</v>
      </c>
    </row>
    <row r="27" spans="1:10" x14ac:dyDescent="0.25">
      <c r="A27" t="s">
        <v>58</v>
      </c>
      <c r="B27" s="20">
        <v>5000</v>
      </c>
      <c r="C27">
        <v>0.23799999999999999</v>
      </c>
      <c r="D27">
        <v>0.97599999999999998</v>
      </c>
      <c r="E27">
        <v>2.4E-2</v>
      </c>
      <c r="F27">
        <v>1912</v>
      </c>
      <c r="G27">
        <v>0</v>
      </c>
      <c r="H27">
        <v>0</v>
      </c>
      <c r="I27">
        <v>5000</v>
      </c>
      <c r="J27" s="21">
        <v>3088</v>
      </c>
    </row>
    <row r="28" spans="1:10" x14ac:dyDescent="0.25">
      <c r="A28" t="s">
        <v>59</v>
      </c>
      <c r="B28" s="20">
        <v>5000</v>
      </c>
      <c r="C28">
        <v>0.216</v>
      </c>
      <c r="D28">
        <v>0.97599999999999998</v>
      </c>
      <c r="E28">
        <v>2.4E-2</v>
      </c>
      <c r="F28">
        <v>2018</v>
      </c>
      <c r="G28">
        <v>0</v>
      </c>
      <c r="H28">
        <v>0</v>
      </c>
      <c r="I28">
        <v>5000</v>
      </c>
      <c r="J28" s="21">
        <v>2982</v>
      </c>
    </row>
    <row r="29" spans="1:10" x14ac:dyDescent="0.25">
      <c r="A29" t="s">
        <v>41</v>
      </c>
      <c r="B29" s="20">
        <v>5000</v>
      </c>
      <c r="C29">
        <v>0.19900000000000001</v>
      </c>
      <c r="D29">
        <v>0.97699999999999998</v>
      </c>
      <c r="E29">
        <v>2.3E-2</v>
      </c>
      <c r="F29">
        <v>2068</v>
      </c>
      <c r="G29">
        <v>0</v>
      </c>
      <c r="H29">
        <v>0</v>
      </c>
      <c r="I29">
        <v>5000</v>
      </c>
      <c r="J29" s="21">
        <v>2932</v>
      </c>
    </row>
    <row r="30" spans="1:10" x14ac:dyDescent="0.25">
      <c r="A30" t="s">
        <v>42</v>
      </c>
      <c r="B30" s="20">
        <v>5000</v>
      </c>
      <c r="C30">
        <v>0.187</v>
      </c>
      <c r="D30">
        <v>0.97699999999999998</v>
      </c>
      <c r="E30">
        <v>2.3E-2</v>
      </c>
      <c r="F30">
        <v>2197</v>
      </c>
      <c r="G30">
        <v>0</v>
      </c>
      <c r="H30">
        <v>0</v>
      </c>
      <c r="I30">
        <v>5000</v>
      </c>
      <c r="J30" s="21">
        <v>2803</v>
      </c>
    </row>
    <row r="31" spans="1:10" x14ac:dyDescent="0.25">
      <c r="A31" t="s">
        <v>60</v>
      </c>
      <c r="B31" s="20">
        <v>10000</v>
      </c>
      <c r="C31">
        <v>0.16500000000000001</v>
      </c>
      <c r="D31">
        <v>0.97899999999999998</v>
      </c>
      <c r="E31">
        <v>2.1000000000000001E-2</v>
      </c>
      <c r="F31">
        <v>4744</v>
      </c>
      <c r="G31">
        <v>0</v>
      </c>
      <c r="H31">
        <v>0</v>
      </c>
      <c r="I31">
        <v>10000</v>
      </c>
      <c r="J31" s="21">
        <v>5256</v>
      </c>
    </row>
    <row r="32" spans="1:10" ht="15.75" thickBot="1" x14ac:dyDescent="0.3">
      <c r="A32" s="15" t="s">
        <v>45</v>
      </c>
      <c r="B32" s="20">
        <v>5000</v>
      </c>
      <c r="C32">
        <v>0.153</v>
      </c>
      <c r="D32">
        <v>0.98</v>
      </c>
      <c r="E32">
        <v>0.02</v>
      </c>
      <c r="F32">
        <v>2458</v>
      </c>
      <c r="G32">
        <v>0</v>
      </c>
      <c r="H32">
        <v>0</v>
      </c>
      <c r="I32">
        <v>5000</v>
      </c>
      <c r="J32" s="21">
        <v>2542</v>
      </c>
    </row>
    <row r="33" spans="2:10" ht="15.75" thickBot="1" x14ac:dyDescent="0.3">
      <c r="B33" s="10">
        <f>SUM(B2:B32)</f>
        <v>260000</v>
      </c>
      <c r="C33" s="11">
        <f>AVERAGE(C2:C32)</f>
        <v>0.5228387096774193</v>
      </c>
      <c r="D33" s="11">
        <f>AVERAGE(D2:D32)</f>
        <v>0.99170967741935478</v>
      </c>
      <c r="E33" s="11">
        <f>AVERAGE(E2:E32)</f>
        <v>8.2903225806451597E-3</v>
      </c>
      <c r="F33" s="12">
        <f>SUM(F2:F32)</f>
        <v>185829</v>
      </c>
      <c r="G33" s="12">
        <f>SUM(G2:G32)</f>
        <v>30571</v>
      </c>
      <c r="H33" s="13">
        <f>SUM(H2:H32)</f>
        <v>802</v>
      </c>
      <c r="I33" s="12">
        <f>SUM(I2:I32)</f>
        <v>228627</v>
      </c>
      <c r="J33" s="14">
        <f>SUM(J2:J32)</f>
        <v>43600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2B5EE-21FD-4318-98F5-1F0F02FE7624}">
  <dimension ref="A1:K41"/>
  <sheetViews>
    <sheetView workbookViewId="0">
      <selection activeCell="F13" sqref="F13:K13"/>
    </sheetView>
  </sheetViews>
  <sheetFormatPr defaultRowHeight="15" x14ac:dyDescent="0.25"/>
  <cols>
    <col min="1" max="1" width="27.85546875" customWidth="1"/>
    <col min="2" max="2" width="11.5703125" customWidth="1"/>
    <col min="3" max="3" width="12.42578125" customWidth="1"/>
    <col min="4" max="4" width="13.85546875" customWidth="1"/>
    <col min="5" max="5" width="13" customWidth="1"/>
    <col min="6" max="6" width="17.140625" customWidth="1"/>
    <col min="7" max="7" width="18.42578125" customWidth="1"/>
    <col min="8" max="8" width="16.5703125" customWidth="1"/>
    <col min="9" max="9" width="14.7109375" customWidth="1"/>
    <col min="10" max="10" width="23.5703125" customWidth="1"/>
    <col min="11" max="11" width="20" customWidth="1"/>
  </cols>
  <sheetData>
    <row r="1" spans="1:11" ht="32.25" customHeight="1" x14ac:dyDescent="0.25">
      <c r="A1" s="29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61</v>
      </c>
      <c r="J1" s="16" t="s">
        <v>8</v>
      </c>
      <c r="K1" s="24" t="s">
        <v>9</v>
      </c>
    </row>
    <row r="2" spans="1:11" x14ac:dyDescent="0.25">
      <c r="A2" s="19" t="s">
        <v>46</v>
      </c>
      <c r="B2">
        <v>10000</v>
      </c>
      <c r="C2">
        <v>0.98099999999999998</v>
      </c>
      <c r="D2">
        <v>1</v>
      </c>
      <c r="E2">
        <v>0</v>
      </c>
      <c r="F2">
        <v>728</v>
      </c>
      <c r="G2">
        <v>9272</v>
      </c>
      <c r="H2">
        <v>0</v>
      </c>
      <c r="I2">
        <f>F2+G2+H2</f>
        <v>10000</v>
      </c>
      <c r="J2">
        <v>728</v>
      </c>
      <c r="K2" s="21">
        <v>0</v>
      </c>
    </row>
    <row r="3" spans="1:11" x14ac:dyDescent="0.25">
      <c r="A3" s="21" t="s">
        <v>12</v>
      </c>
      <c r="B3">
        <v>10000</v>
      </c>
      <c r="C3">
        <v>0.91600000000000004</v>
      </c>
      <c r="D3">
        <v>1</v>
      </c>
      <c r="E3">
        <v>0</v>
      </c>
      <c r="F3">
        <v>4156</v>
      </c>
      <c r="G3">
        <v>5844</v>
      </c>
      <c r="H3">
        <v>0</v>
      </c>
      <c r="I3">
        <f t="shared" ref="I3:I4" si="0">F3+G3+H3</f>
        <v>10000</v>
      </c>
      <c r="J3">
        <v>4156</v>
      </c>
      <c r="K3" s="21">
        <v>0</v>
      </c>
    </row>
    <row r="4" spans="1:11" x14ac:dyDescent="0.25">
      <c r="A4" s="21" t="s">
        <v>13</v>
      </c>
      <c r="B4">
        <v>10000</v>
      </c>
      <c r="C4">
        <v>0.85199999999999998</v>
      </c>
      <c r="D4">
        <v>1</v>
      </c>
      <c r="E4">
        <v>0</v>
      </c>
      <c r="F4">
        <v>7493</v>
      </c>
      <c r="G4">
        <v>2507</v>
      </c>
      <c r="H4">
        <v>0</v>
      </c>
      <c r="I4">
        <f t="shared" si="0"/>
        <v>10000</v>
      </c>
      <c r="J4">
        <v>7493</v>
      </c>
      <c r="K4" s="21">
        <v>0</v>
      </c>
    </row>
    <row r="5" spans="1:11" x14ac:dyDescent="0.25">
      <c r="A5" s="21" t="s">
        <v>47</v>
      </c>
      <c r="B5">
        <v>5000</v>
      </c>
      <c r="C5">
        <v>0.81</v>
      </c>
      <c r="D5">
        <v>1</v>
      </c>
      <c r="E5">
        <v>0</v>
      </c>
      <c r="F5">
        <v>4454</v>
      </c>
      <c r="G5">
        <v>546</v>
      </c>
      <c r="H5">
        <v>0</v>
      </c>
      <c r="I5">
        <v>5000</v>
      </c>
      <c r="J5">
        <v>4454</v>
      </c>
      <c r="K5" s="21">
        <v>0</v>
      </c>
    </row>
    <row r="6" spans="1:11" x14ac:dyDescent="0.25">
      <c r="A6" s="21" t="s">
        <v>48</v>
      </c>
      <c r="B6">
        <v>10000</v>
      </c>
      <c r="C6">
        <v>0.77600000000000002</v>
      </c>
      <c r="D6">
        <v>1</v>
      </c>
      <c r="E6">
        <v>0</v>
      </c>
      <c r="F6">
        <v>9620</v>
      </c>
      <c r="G6">
        <v>380</v>
      </c>
      <c r="H6">
        <v>0</v>
      </c>
      <c r="I6">
        <v>10000</v>
      </c>
      <c r="J6">
        <v>9620</v>
      </c>
      <c r="K6" s="21">
        <v>0</v>
      </c>
    </row>
    <row r="7" spans="1:11" x14ac:dyDescent="0.25">
      <c r="A7" s="21" t="s">
        <v>49</v>
      </c>
      <c r="B7">
        <v>10000</v>
      </c>
      <c r="C7">
        <v>0.73599999999999999</v>
      </c>
      <c r="D7">
        <v>1</v>
      </c>
      <c r="E7">
        <v>0</v>
      </c>
      <c r="F7">
        <v>9915</v>
      </c>
      <c r="G7">
        <v>85</v>
      </c>
      <c r="H7">
        <v>0</v>
      </c>
      <c r="I7">
        <v>10000</v>
      </c>
      <c r="J7">
        <v>9915</v>
      </c>
      <c r="K7" s="21">
        <v>0</v>
      </c>
    </row>
    <row r="8" spans="1:11" x14ac:dyDescent="0.25">
      <c r="A8" s="21" t="s">
        <v>62</v>
      </c>
      <c r="B8">
        <v>5000</v>
      </c>
      <c r="C8">
        <v>0.71</v>
      </c>
      <c r="D8">
        <v>1</v>
      </c>
      <c r="E8">
        <v>0</v>
      </c>
      <c r="F8">
        <v>4986</v>
      </c>
      <c r="G8">
        <v>14</v>
      </c>
      <c r="H8">
        <v>0</v>
      </c>
      <c r="I8">
        <v>5000</v>
      </c>
      <c r="J8">
        <v>4986</v>
      </c>
      <c r="K8" s="21">
        <v>0</v>
      </c>
    </row>
    <row r="9" spans="1:11" x14ac:dyDescent="0.25">
      <c r="A9" s="21" t="s">
        <v>18</v>
      </c>
      <c r="B9">
        <v>5000</v>
      </c>
      <c r="C9">
        <v>0.69399999999999995</v>
      </c>
      <c r="D9">
        <v>1</v>
      </c>
      <c r="E9">
        <v>0</v>
      </c>
      <c r="F9">
        <v>4993</v>
      </c>
      <c r="G9">
        <v>7</v>
      </c>
      <c r="H9">
        <v>0</v>
      </c>
      <c r="I9">
        <v>5000</v>
      </c>
      <c r="J9">
        <v>4993</v>
      </c>
      <c r="K9" s="21">
        <v>0</v>
      </c>
    </row>
    <row r="10" spans="1:11" x14ac:dyDescent="0.25">
      <c r="A10" s="19" t="s">
        <v>20</v>
      </c>
      <c r="B10" s="18">
        <v>10000</v>
      </c>
      <c r="C10" s="18">
        <v>0.92</v>
      </c>
      <c r="D10" s="18">
        <v>1</v>
      </c>
      <c r="E10" s="18">
        <v>0</v>
      </c>
      <c r="F10" s="18">
        <v>2610</v>
      </c>
      <c r="G10" s="18">
        <v>7390</v>
      </c>
      <c r="H10" s="18">
        <v>0</v>
      </c>
      <c r="I10" s="18">
        <v>10000</v>
      </c>
      <c r="J10" s="18">
        <v>2610</v>
      </c>
      <c r="K10" s="19">
        <v>0</v>
      </c>
    </row>
    <row r="11" spans="1:11" x14ac:dyDescent="0.25">
      <c r="A11" s="21" t="s">
        <v>69</v>
      </c>
      <c r="B11">
        <v>5000</v>
      </c>
      <c r="C11">
        <v>0.94899999999999995</v>
      </c>
      <c r="D11">
        <v>1</v>
      </c>
      <c r="E11">
        <v>0</v>
      </c>
      <c r="F11">
        <v>757</v>
      </c>
      <c r="G11">
        <v>4243</v>
      </c>
      <c r="H11">
        <v>0</v>
      </c>
      <c r="I11">
        <v>5000</v>
      </c>
      <c r="J11">
        <v>5000</v>
      </c>
      <c r="K11" s="21">
        <v>0</v>
      </c>
    </row>
    <row r="12" spans="1:11" x14ac:dyDescent="0.25">
      <c r="A12" s="21" t="s">
        <v>70</v>
      </c>
      <c r="B12">
        <v>5000</v>
      </c>
      <c r="C12">
        <v>0.89100000000000001</v>
      </c>
      <c r="D12">
        <v>1</v>
      </c>
      <c r="E12">
        <v>0</v>
      </c>
      <c r="F12">
        <v>1853</v>
      </c>
      <c r="G12">
        <v>3147</v>
      </c>
      <c r="H12">
        <v>0</v>
      </c>
      <c r="I12">
        <v>3147</v>
      </c>
      <c r="J12">
        <v>3147</v>
      </c>
      <c r="K12">
        <v>0</v>
      </c>
    </row>
    <row r="13" spans="1:11" x14ac:dyDescent="0.25">
      <c r="A13" s="21"/>
      <c r="F13">
        <f>F11+F12</f>
        <v>2610</v>
      </c>
      <c r="G13">
        <f t="shared" ref="G13:K13" si="1">G11+G12</f>
        <v>7390</v>
      </c>
      <c r="H13">
        <f t="shared" si="1"/>
        <v>0</v>
      </c>
      <c r="I13">
        <f t="shared" si="1"/>
        <v>8147</v>
      </c>
      <c r="J13">
        <f t="shared" si="1"/>
        <v>8147</v>
      </c>
      <c r="K13">
        <f t="shared" si="1"/>
        <v>0</v>
      </c>
    </row>
    <row r="14" spans="1:11" x14ac:dyDescent="0.25">
      <c r="A14" s="21" t="s">
        <v>21</v>
      </c>
      <c r="B14">
        <v>5000</v>
      </c>
      <c r="C14">
        <v>0.83499999999999996</v>
      </c>
      <c r="D14">
        <v>1</v>
      </c>
      <c r="E14">
        <v>0</v>
      </c>
      <c r="F14">
        <v>3027</v>
      </c>
      <c r="G14">
        <v>1973</v>
      </c>
      <c r="H14">
        <v>0</v>
      </c>
      <c r="I14">
        <v>5000</v>
      </c>
      <c r="J14">
        <v>3027</v>
      </c>
      <c r="K14" s="21">
        <v>0</v>
      </c>
    </row>
    <row r="15" spans="1:11" x14ac:dyDescent="0.25">
      <c r="A15" s="21" t="s">
        <v>63</v>
      </c>
      <c r="B15">
        <v>10000</v>
      </c>
      <c r="C15">
        <v>0.75700000000000001</v>
      </c>
      <c r="D15">
        <v>1</v>
      </c>
      <c r="E15">
        <v>0</v>
      </c>
      <c r="F15">
        <v>8549</v>
      </c>
      <c r="G15">
        <v>1451</v>
      </c>
      <c r="H15">
        <v>0</v>
      </c>
      <c r="I15">
        <v>10000</v>
      </c>
      <c r="J15">
        <v>8549</v>
      </c>
      <c r="K15" s="21">
        <v>0</v>
      </c>
    </row>
    <row r="16" spans="1:11" x14ac:dyDescent="0.25">
      <c r="A16" s="21" t="s">
        <v>64</v>
      </c>
      <c r="B16">
        <v>5000</v>
      </c>
      <c r="C16">
        <v>0.69799999999999995</v>
      </c>
      <c r="D16">
        <v>1</v>
      </c>
      <c r="E16">
        <v>0</v>
      </c>
      <c r="F16">
        <v>4812</v>
      </c>
      <c r="G16">
        <v>188</v>
      </c>
      <c r="H16">
        <v>0</v>
      </c>
      <c r="I16">
        <v>5000</v>
      </c>
      <c r="J16">
        <v>4812</v>
      </c>
      <c r="K16" s="21">
        <v>0</v>
      </c>
    </row>
    <row r="17" spans="1:11" s="4" customFormat="1" x14ac:dyDescent="0.25">
      <c r="A17" s="28" t="s">
        <v>24</v>
      </c>
      <c r="B17" s="4">
        <v>5000</v>
      </c>
      <c r="C17">
        <v>0.66400000000000003</v>
      </c>
      <c r="D17">
        <v>1</v>
      </c>
      <c r="E17">
        <v>0</v>
      </c>
      <c r="F17">
        <v>4930</v>
      </c>
      <c r="G17">
        <v>70</v>
      </c>
      <c r="H17">
        <v>0</v>
      </c>
      <c r="I17">
        <v>5000</v>
      </c>
      <c r="J17">
        <v>4930</v>
      </c>
      <c r="K17" s="21">
        <v>0</v>
      </c>
    </row>
    <row r="18" spans="1:11" s="4" customFormat="1" x14ac:dyDescent="0.25">
      <c r="A18" s="21" t="s">
        <v>53</v>
      </c>
      <c r="B18" s="4">
        <v>5000</v>
      </c>
      <c r="C18">
        <v>0.64200000000000002</v>
      </c>
      <c r="D18">
        <v>1</v>
      </c>
      <c r="E18">
        <v>0</v>
      </c>
      <c r="F18">
        <v>4967</v>
      </c>
      <c r="G18">
        <v>33</v>
      </c>
      <c r="H18">
        <v>0</v>
      </c>
      <c r="I18">
        <v>5000</v>
      </c>
      <c r="J18">
        <v>4967</v>
      </c>
      <c r="K18" s="21">
        <v>0</v>
      </c>
    </row>
    <row r="19" spans="1:11" s="4" customFormat="1" x14ac:dyDescent="0.25">
      <c r="A19" s="21" t="s">
        <v>54</v>
      </c>
      <c r="B19" s="4">
        <v>10000</v>
      </c>
      <c r="C19">
        <v>0.61</v>
      </c>
      <c r="D19">
        <v>1</v>
      </c>
      <c r="E19">
        <v>0</v>
      </c>
      <c r="F19">
        <v>9994</v>
      </c>
      <c r="G19">
        <v>6</v>
      </c>
      <c r="H19">
        <v>0</v>
      </c>
      <c r="I19">
        <v>10000</v>
      </c>
      <c r="J19">
        <v>9994</v>
      </c>
      <c r="K19" s="21">
        <v>0</v>
      </c>
    </row>
    <row r="20" spans="1:11" s="4" customFormat="1" x14ac:dyDescent="0.25">
      <c r="A20" s="21" t="s">
        <v>65</v>
      </c>
      <c r="B20">
        <v>5000</v>
      </c>
      <c r="C20">
        <v>0.58799999999999997</v>
      </c>
      <c r="D20">
        <v>1</v>
      </c>
      <c r="E20">
        <v>0</v>
      </c>
      <c r="F20">
        <v>4998</v>
      </c>
      <c r="G20">
        <v>0</v>
      </c>
      <c r="H20">
        <v>0</v>
      </c>
      <c r="I20">
        <v>4998</v>
      </c>
      <c r="J20">
        <v>5000</v>
      </c>
      <c r="K20" s="21">
        <v>2</v>
      </c>
    </row>
    <row r="21" spans="1:11" s="4" customFormat="1" x14ac:dyDescent="0.25">
      <c r="A21" s="21" t="s">
        <v>27</v>
      </c>
      <c r="B21">
        <v>5000</v>
      </c>
      <c r="C21">
        <v>0.57199999999999995</v>
      </c>
      <c r="D21">
        <v>1</v>
      </c>
      <c r="E21">
        <v>0</v>
      </c>
      <c r="F21">
        <v>4998</v>
      </c>
      <c r="G21">
        <v>1</v>
      </c>
      <c r="H21">
        <v>0</v>
      </c>
      <c r="I21">
        <v>4999</v>
      </c>
      <c r="J21">
        <v>4999</v>
      </c>
      <c r="K21" s="21">
        <v>1</v>
      </c>
    </row>
    <row r="22" spans="1:11" x14ac:dyDescent="0.25">
      <c r="A22" s="21" t="s">
        <v>28</v>
      </c>
      <c r="B22">
        <v>5000</v>
      </c>
      <c r="C22">
        <v>0.56299999999999994</v>
      </c>
      <c r="D22">
        <v>1</v>
      </c>
      <c r="E22">
        <v>0</v>
      </c>
      <c r="F22">
        <v>4998</v>
      </c>
      <c r="G22">
        <v>0</v>
      </c>
      <c r="H22">
        <v>0</v>
      </c>
      <c r="I22">
        <v>4998</v>
      </c>
      <c r="J22">
        <v>5000</v>
      </c>
      <c r="K22" s="21">
        <v>2</v>
      </c>
    </row>
    <row r="23" spans="1:11" x14ac:dyDescent="0.25">
      <c r="A23" s="19" t="s">
        <v>29</v>
      </c>
      <c r="B23" s="18">
        <v>10000</v>
      </c>
      <c r="C23" s="18">
        <v>0.78500000000000003</v>
      </c>
      <c r="D23" s="18">
        <v>1</v>
      </c>
      <c r="E23" s="18">
        <v>0</v>
      </c>
      <c r="F23" s="18">
        <v>5330</v>
      </c>
      <c r="G23" s="18">
        <v>4647</v>
      </c>
      <c r="H23" s="18">
        <v>13</v>
      </c>
      <c r="I23" s="18">
        <v>9990</v>
      </c>
      <c r="J23" s="18">
        <v>5340</v>
      </c>
      <c r="K23" s="19">
        <v>23</v>
      </c>
    </row>
    <row r="24" spans="1:11" x14ac:dyDescent="0.25">
      <c r="A24" s="21" t="s">
        <v>30</v>
      </c>
      <c r="B24">
        <v>10000</v>
      </c>
      <c r="C24">
        <v>0.63400000000000001</v>
      </c>
      <c r="D24">
        <v>1</v>
      </c>
      <c r="E24">
        <v>0</v>
      </c>
      <c r="F24">
        <v>9075</v>
      </c>
      <c r="G24">
        <v>879</v>
      </c>
      <c r="H24">
        <v>5</v>
      </c>
      <c r="I24">
        <v>9959</v>
      </c>
      <c r="J24">
        <v>9116</v>
      </c>
      <c r="K24" s="21">
        <v>46</v>
      </c>
    </row>
    <row r="25" spans="1:11" x14ac:dyDescent="0.25">
      <c r="A25" s="21" t="s">
        <v>31</v>
      </c>
      <c r="B25">
        <v>5000</v>
      </c>
      <c r="C25">
        <v>0.55800000000000005</v>
      </c>
      <c r="D25">
        <v>1</v>
      </c>
      <c r="E25">
        <v>0</v>
      </c>
      <c r="F25">
        <v>4923</v>
      </c>
      <c r="G25">
        <v>48</v>
      </c>
      <c r="H25">
        <v>1</v>
      </c>
      <c r="I25">
        <v>4972</v>
      </c>
      <c r="J25">
        <v>4951</v>
      </c>
      <c r="K25" s="21">
        <v>29</v>
      </c>
    </row>
    <row r="26" spans="1:11" x14ac:dyDescent="0.25">
      <c r="A26" s="21" t="s">
        <v>32</v>
      </c>
      <c r="B26">
        <v>5000</v>
      </c>
      <c r="C26">
        <v>0.53100000000000003</v>
      </c>
      <c r="D26">
        <v>1</v>
      </c>
      <c r="E26">
        <v>0</v>
      </c>
      <c r="F26">
        <v>4932</v>
      </c>
      <c r="G26">
        <v>21</v>
      </c>
      <c r="H26">
        <v>0</v>
      </c>
      <c r="I26">
        <f>SUM(F26,G26,H26)</f>
        <v>4953</v>
      </c>
      <c r="J26">
        <v>4979</v>
      </c>
      <c r="K26" s="21">
        <v>47</v>
      </c>
    </row>
    <row r="27" spans="1:11" x14ac:dyDescent="0.25">
      <c r="A27" s="21" t="s">
        <v>33</v>
      </c>
      <c r="B27">
        <v>5000</v>
      </c>
      <c r="C27">
        <v>0.502</v>
      </c>
      <c r="D27">
        <v>1</v>
      </c>
      <c r="E27">
        <v>0</v>
      </c>
      <c r="F27">
        <v>4937</v>
      </c>
      <c r="G27">
        <v>4</v>
      </c>
      <c r="H27">
        <v>0</v>
      </c>
      <c r="I27">
        <f t="shared" ref="I27:I30" si="2">SUM(F27,G27,H27)</f>
        <v>4941</v>
      </c>
      <c r="J27">
        <v>4996</v>
      </c>
      <c r="K27" s="21">
        <v>59</v>
      </c>
    </row>
    <row r="28" spans="1:11" x14ac:dyDescent="0.25">
      <c r="A28" s="21" t="s">
        <v>34</v>
      </c>
      <c r="B28">
        <v>10000</v>
      </c>
      <c r="C28">
        <v>0.47299999999999998</v>
      </c>
      <c r="D28">
        <v>0.999</v>
      </c>
      <c r="E28">
        <v>1E-3</v>
      </c>
      <c r="F28">
        <v>9870</v>
      </c>
      <c r="G28">
        <v>2</v>
      </c>
      <c r="H28">
        <v>0</v>
      </c>
      <c r="I28">
        <f t="shared" si="2"/>
        <v>9872</v>
      </c>
      <c r="J28">
        <v>9998</v>
      </c>
      <c r="K28" s="21">
        <v>128</v>
      </c>
    </row>
    <row r="29" spans="1:11" x14ac:dyDescent="0.25">
      <c r="A29" s="21" t="s">
        <v>35</v>
      </c>
      <c r="B29">
        <v>10000</v>
      </c>
      <c r="C29">
        <v>0.41199999999999998</v>
      </c>
      <c r="D29">
        <v>0.995</v>
      </c>
      <c r="E29">
        <v>5.0000000000000001E-3</v>
      </c>
      <c r="F29">
        <v>8785</v>
      </c>
      <c r="G29">
        <v>0</v>
      </c>
      <c r="H29">
        <v>0</v>
      </c>
      <c r="I29">
        <f t="shared" si="2"/>
        <v>8785</v>
      </c>
      <c r="J29">
        <v>10000</v>
      </c>
      <c r="K29" s="21">
        <v>1215</v>
      </c>
    </row>
    <row r="30" spans="1:11" x14ac:dyDescent="0.25">
      <c r="A30" s="21" t="s">
        <v>36</v>
      </c>
      <c r="B30">
        <v>10000</v>
      </c>
      <c r="C30">
        <v>0.42599999999999999</v>
      </c>
      <c r="D30">
        <v>0.999</v>
      </c>
      <c r="E30">
        <v>1E-3</v>
      </c>
      <c r="F30">
        <v>9798</v>
      </c>
      <c r="G30">
        <v>0</v>
      </c>
      <c r="H30">
        <v>0</v>
      </c>
      <c r="I30">
        <f t="shared" si="2"/>
        <v>9798</v>
      </c>
      <c r="J30">
        <v>10000</v>
      </c>
      <c r="K30" s="21">
        <v>202</v>
      </c>
    </row>
    <row r="31" spans="1:11" x14ac:dyDescent="0.25">
      <c r="A31" s="19" t="s">
        <v>37</v>
      </c>
      <c r="B31" s="18">
        <v>10000</v>
      </c>
      <c r="C31" s="18">
        <v>0.625</v>
      </c>
      <c r="D31" s="18">
        <v>0.996</v>
      </c>
      <c r="E31" s="18">
        <v>4.0000000000000001E-3</v>
      </c>
      <c r="F31" s="18">
        <v>7450</v>
      </c>
      <c r="G31" s="18">
        <v>1581</v>
      </c>
      <c r="H31" s="18">
        <v>230</v>
      </c>
      <c r="I31" s="18">
        <v>9261</v>
      </c>
      <c r="J31" s="18">
        <v>8189</v>
      </c>
      <c r="K31" s="19">
        <v>969</v>
      </c>
    </row>
    <row r="32" spans="1:11" x14ac:dyDescent="0.25">
      <c r="A32" s="21" t="s">
        <v>38</v>
      </c>
      <c r="B32">
        <v>10000</v>
      </c>
      <c r="C32">
        <v>0.48299999999999998</v>
      </c>
      <c r="D32">
        <v>0.995</v>
      </c>
      <c r="E32">
        <v>5.0000000000000001E-3</v>
      </c>
      <c r="F32">
        <v>8619</v>
      </c>
      <c r="G32">
        <v>107</v>
      </c>
      <c r="H32">
        <v>17</v>
      </c>
      <c r="I32">
        <v>8743</v>
      </c>
      <c r="J32">
        <v>9876</v>
      </c>
      <c r="K32" s="21">
        <v>1274</v>
      </c>
    </row>
    <row r="33" spans="1:11" x14ac:dyDescent="0.25">
      <c r="A33" s="21" t="s">
        <v>56</v>
      </c>
      <c r="B33">
        <v>5000</v>
      </c>
      <c r="C33">
        <v>0.41099999999999998</v>
      </c>
      <c r="D33">
        <v>0.99299999999999999</v>
      </c>
      <c r="E33">
        <v>7.0000000000000001E-3</v>
      </c>
      <c r="F33">
        <v>4115</v>
      </c>
      <c r="G33">
        <v>5</v>
      </c>
      <c r="H33">
        <v>0</v>
      </c>
      <c r="I33">
        <v>4120</v>
      </c>
      <c r="J33">
        <v>4995</v>
      </c>
      <c r="K33" s="21">
        <v>880</v>
      </c>
    </row>
    <row r="34" spans="1:11" x14ac:dyDescent="0.25">
      <c r="A34" s="21" t="s">
        <v>57</v>
      </c>
      <c r="B34">
        <v>5000</v>
      </c>
      <c r="C34">
        <v>0.378</v>
      </c>
      <c r="D34">
        <v>0.99199999999999999</v>
      </c>
      <c r="E34">
        <v>8.0000000000000002E-3</v>
      </c>
      <c r="F34">
        <v>3970</v>
      </c>
      <c r="G34">
        <v>0</v>
      </c>
      <c r="H34">
        <v>0</v>
      </c>
      <c r="I34">
        <v>3970</v>
      </c>
      <c r="J34">
        <v>5000</v>
      </c>
      <c r="K34" s="21">
        <v>1030</v>
      </c>
    </row>
    <row r="35" spans="1:11" x14ac:dyDescent="0.25">
      <c r="A35" s="21" t="s">
        <v>58</v>
      </c>
      <c r="B35">
        <v>5000</v>
      </c>
      <c r="C35">
        <v>0.35199999999999998</v>
      </c>
      <c r="D35">
        <v>0.99099999999999999</v>
      </c>
      <c r="E35">
        <v>8.9999999999999993E-3</v>
      </c>
      <c r="F35">
        <v>3884</v>
      </c>
      <c r="G35">
        <v>0</v>
      </c>
      <c r="H35">
        <v>0</v>
      </c>
      <c r="I35">
        <v>3884</v>
      </c>
      <c r="J35">
        <v>5000</v>
      </c>
      <c r="K35" s="21">
        <v>1116</v>
      </c>
    </row>
    <row r="36" spans="1:11" x14ac:dyDescent="0.25">
      <c r="A36" s="21" t="s">
        <v>59</v>
      </c>
      <c r="B36">
        <v>5000</v>
      </c>
      <c r="C36">
        <v>0.32700000000000001</v>
      </c>
      <c r="D36">
        <v>0.99</v>
      </c>
      <c r="E36">
        <v>0.01</v>
      </c>
      <c r="F36">
        <v>3804</v>
      </c>
      <c r="G36">
        <v>0</v>
      </c>
      <c r="H36">
        <v>0</v>
      </c>
      <c r="I36">
        <v>3804</v>
      </c>
      <c r="J36">
        <v>5000</v>
      </c>
      <c r="K36" s="21">
        <v>1196</v>
      </c>
    </row>
    <row r="37" spans="1:11" x14ac:dyDescent="0.25">
      <c r="A37" s="21" t="s">
        <v>41</v>
      </c>
      <c r="B37">
        <v>5000</v>
      </c>
      <c r="C37">
        <v>0.30599999999999999</v>
      </c>
      <c r="D37">
        <v>0.99</v>
      </c>
      <c r="E37">
        <v>0.01</v>
      </c>
      <c r="F37">
        <v>3737</v>
      </c>
      <c r="G37">
        <v>0</v>
      </c>
      <c r="H37">
        <v>0</v>
      </c>
      <c r="I37">
        <v>3737</v>
      </c>
      <c r="J37">
        <v>5000</v>
      </c>
      <c r="K37" s="21">
        <v>1263</v>
      </c>
    </row>
    <row r="38" spans="1:11" x14ac:dyDescent="0.25">
      <c r="A38" s="21" t="s">
        <v>42</v>
      </c>
      <c r="B38">
        <v>5000</v>
      </c>
      <c r="C38">
        <v>0.28999999999999998</v>
      </c>
      <c r="D38">
        <v>0.98799999999999999</v>
      </c>
      <c r="E38">
        <v>1.2E-2</v>
      </c>
      <c r="F38">
        <v>3616</v>
      </c>
      <c r="G38">
        <v>0</v>
      </c>
      <c r="H38">
        <v>0</v>
      </c>
      <c r="I38">
        <v>3616</v>
      </c>
      <c r="J38">
        <v>5000</v>
      </c>
      <c r="K38" s="21">
        <v>1384</v>
      </c>
    </row>
    <row r="39" spans="1:11" x14ac:dyDescent="0.25">
      <c r="A39" s="21" t="s">
        <v>43</v>
      </c>
      <c r="B39">
        <v>10000</v>
      </c>
      <c r="C39">
        <v>0.26600000000000001</v>
      </c>
      <c r="D39">
        <v>0.98899999999999999</v>
      </c>
      <c r="E39">
        <v>1.0999999999999999E-2</v>
      </c>
      <c r="F39">
        <v>7323</v>
      </c>
      <c r="G39">
        <v>0</v>
      </c>
      <c r="H39">
        <v>0</v>
      </c>
      <c r="I39">
        <v>7323</v>
      </c>
      <c r="J39">
        <v>10000</v>
      </c>
      <c r="K39" s="21">
        <v>2677</v>
      </c>
    </row>
    <row r="40" spans="1:11" ht="15.75" thickBot="1" x14ac:dyDescent="0.3">
      <c r="A40" s="15" t="s">
        <v>45</v>
      </c>
      <c r="B40">
        <v>5000</v>
      </c>
      <c r="C40">
        <v>0.249</v>
      </c>
      <c r="D40">
        <v>0.98799999999999999</v>
      </c>
      <c r="E40">
        <v>1.2E-2</v>
      </c>
      <c r="F40">
        <v>3630</v>
      </c>
      <c r="G40">
        <v>0</v>
      </c>
      <c r="H40">
        <v>0</v>
      </c>
      <c r="I40">
        <v>3630</v>
      </c>
      <c r="J40">
        <v>5000</v>
      </c>
      <c r="K40" s="23">
        <v>1370</v>
      </c>
    </row>
    <row r="41" spans="1:11" ht="15.75" thickBot="1" x14ac:dyDescent="0.3">
      <c r="B41" s="10">
        <f>SUM(B2:B40)</f>
        <v>270000</v>
      </c>
      <c r="C41" s="11">
        <f>AVERAGE(C2:C40)</f>
        <v>0.60978947368421033</v>
      </c>
      <c r="D41" s="11">
        <f>AVERAGE(D2:D40)</f>
        <v>0.99750000000000005</v>
      </c>
      <c r="E41" s="11">
        <f>AVERAGE(E2:E40)</f>
        <v>2.5000000000000001E-3</v>
      </c>
      <c r="F41" s="12">
        <f t="shared" ref="F41:K41" si="3">SUM(F2:F40)</f>
        <v>213246</v>
      </c>
      <c r="G41" s="12">
        <f t="shared" si="3"/>
        <v>51841</v>
      </c>
      <c r="H41" s="13">
        <f t="shared" si="3"/>
        <v>266</v>
      </c>
      <c r="I41" s="12">
        <f t="shared" si="3"/>
        <v>261647</v>
      </c>
      <c r="J41" s="12">
        <f t="shared" si="3"/>
        <v>238967</v>
      </c>
      <c r="K41" s="14">
        <f t="shared" si="3"/>
        <v>14913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E07AF-BA89-4DE8-A002-2F86D8F90129}">
  <dimension ref="A1:K46"/>
  <sheetViews>
    <sheetView tabSelected="1" topLeftCell="A11" workbookViewId="0">
      <selection activeCell="F8" sqref="F8"/>
    </sheetView>
  </sheetViews>
  <sheetFormatPr defaultRowHeight="15" x14ac:dyDescent="0.25"/>
  <cols>
    <col min="1" max="1" width="27.85546875" customWidth="1"/>
    <col min="2" max="2" width="11.5703125" customWidth="1"/>
    <col min="3" max="3" width="12.42578125" customWidth="1"/>
    <col min="4" max="4" width="13.85546875" customWidth="1"/>
    <col min="5" max="5" width="13" customWidth="1"/>
    <col min="6" max="6" width="17.140625" customWidth="1"/>
    <col min="7" max="7" width="18.42578125" customWidth="1"/>
    <col min="8" max="8" width="16.5703125" customWidth="1"/>
    <col min="9" max="9" width="14.7109375" customWidth="1"/>
    <col min="10" max="10" width="23.5703125" customWidth="1"/>
    <col min="11" max="11" width="20" customWidth="1"/>
  </cols>
  <sheetData>
    <row r="1" spans="1:11" ht="32.25" customHeight="1" x14ac:dyDescent="0.25">
      <c r="A1" s="30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61</v>
      </c>
      <c r="J1" s="16" t="s">
        <v>8</v>
      </c>
      <c r="K1" s="24" t="s">
        <v>9</v>
      </c>
    </row>
    <row r="2" spans="1:11" x14ac:dyDescent="0.25">
      <c r="A2" s="19" t="s">
        <v>10</v>
      </c>
      <c r="B2">
        <v>5000</v>
      </c>
      <c r="K2" s="19"/>
    </row>
    <row r="3" spans="1:11" x14ac:dyDescent="0.25">
      <c r="A3" s="21" t="s">
        <v>11</v>
      </c>
      <c r="B3">
        <v>5000</v>
      </c>
      <c r="K3" s="21"/>
    </row>
    <row r="4" spans="1:11" x14ac:dyDescent="0.25">
      <c r="A4" s="21" t="s">
        <v>77</v>
      </c>
      <c r="B4">
        <v>5000</v>
      </c>
      <c r="K4" s="21"/>
    </row>
    <row r="5" spans="1:11" x14ac:dyDescent="0.25">
      <c r="A5" s="21" t="s">
        <v>78</v>
      </c>
      <c r="B5">
        <v>5000</v>
      </c>
      <c r="K5" s="21"/>
    </row>
    <row r="6" spans="1:11" x14ac:dyDescent="0.25">
      <c r="A6" s="21" t="s">
        <v>79</v>
      </c>
      <c r="B6">
        <v>5000</v>
      </c>
      <c r="K6" s="21"/>
    </row>
    <row r="7" spans="1:11" x14ac:dyDescent="0.25">
      <c r="A7" s="21" t="s">
        <v>80</v>
      </c>
      <c r="B7">
        <v>5000</v>
      </c>
      <c r="K7" s="21"/>
    </row>
    <row r="8" spans="1:11" x14ac:dyDescent="0.25">
      <c r="A8" s="21" t="s">
        <v>47</v>
      </c>
      <c r="B8">
        <v>5000</v>
      </c>
      <c r="K8" s="21"/>
    </row>
    <row r="9" spans="1:11" x14ac:dyDescent="0.25">
      <c r="A9" s="21" t="s">
        <v>68</v>
      </c>
      <c r="B9">
        <v>5000</v>
      </c>
      <c r="K9" s="21"/>
    </row>
    <row r="10" spans="1:11" x14ac:dyDescent="0.25">
      <c r="A10" s="21" t="s">
        <v>15</v>
      </c>
      <c r="B10">
        <v>5000</v>
      </c>
      <c r="K10" s="21"/>
    </row>
    <row r="11" spans="1:11" x14ac:dyDescent="0.25">
      <c r="A11" s="21" t="s">
        <v>16</v>
      </c>
      <c r="B11">
        <v>5000</v>
      </c>
      <c r="K11" s="21"/>
    </row>
    <row r="12" spans="1:11" x14ac:dyDescent="0.25">
      <c r="A12" s="21" t="s">
        <v>67</v>
      </c>
      <c r="B12">
        <v>5000</v>
      </c>
      <c r="K12" s="21"/>
    </row>
    <row r="13" spans="1:11" x14ac:dyDescent="0.25">
      <c r="A13" s="21" t="s">
        <v>62</v>
      </c>
      <c r="B13" s="20">
        <v>5000</v>
      </c>
      <c r="C13" s="31"/>
      <c r="D13" s="31"/>
      <c r="E13" s="31"/>
      <c r="F13" s="31"/>
      <c r="G13" s="31"/>
      <c r="H13" s="31"/>
      <c r="I13" s="31"/>
      <c r="J13" s="31"/>
      <c r="K13" s="21"/>
    </row>
    <row r="14" spans="1:11" x14ac:dyDescent="0.25">
      <c r="A14" s="21" t="s">
        <v>18</v>
      </c>
      <c r="B14" s="26">
        <v>5000</v>
      </c>
      <c r="C14" s="15"/>
      <c r="D14" s="15"/>
      <c r="E14" s="15"/>
      <c r="F14" s="15"/>
      <c r="G14" s="15"/>
      <c r="H14" s="15"/>
      <c r="I14" s="15"/>
      <c r="J14" s="15"/>
      <c r="K14" s="25"/>
    </row>
    <row r="15" spans="1:11" x14ac:dyDescent="0.25">
      <c r="A15" s="19" t="s">
        <v>20</v>
      </c>
      <c r="B15" s="31">
        <v>10000</v>
      </c>
      <c r="C15">
        <v>0.94899999999999995</v>
      </c>
      <c r="D15">
        <v>1</v>
      </c>
      <c r="E15">
        <v>0</v>
      </c>
      <c r="F15">
        <v>757</v>
      </c>
      <c r="G15">
        <v>4243</v>
      </c>
      <c r="H15">
        <v>0</v>
      </c>
      <c r="I15">
        <v>5000</v>
      </c>
      <c r="J15">
        <v>757</v>
      </c>
      <c r="K15" s="21">
        <v>0</v>
      </c>
    </row>
    <row r="16" spans="1:11" x14ac:dyDescent="0.25">
      <c r="A16" s="21" t="s">
        <v>69</v>
      </c>
      <c r="B16">
        <v>5000</v>
      </c>
      <c r="C16">
        <v>0.89100000000000001</v>
      </c>
      <c r="D16">
        <v>1</v>
      </c>
      <c r="E16">
        <v>0</v>
      </c>
      <c r="F16">
        <v>0</v>
      </c>
      <c r="G16">
        <v>3147</v>
      </c>
      <c r="H16">
        <v>0</v>
      </c>
      <c r="I16">
        <v>3147</v>
      </c>
      <c r="J16">
        <v>1853</v>
      </c>
      <c r="K16" s="21">
        <v>0</v>
      </c>
    </row>
    <row r="17" spans="1:11" x14ac:dyDescent="0.25">
      <c r="A17" s="21" t="s">
        <v>70</v>
      </c>
      <c r="B17">
        <v>5000</v>
      </c>
      <c r="C17">
        <v>0.83499999999999996</v>
      </c>
      <c r="D17">
        <v>1</v>
      </c>
      <c r="E17">
        <v>0</v>
      </c>
      <c r="F17">
        <v>3027</v>
      </c>
      <c r="G17">
        <v>1973</v>
      </c>
      <c r="H17">
        <v>0</v>
      </c>
      <c r="I17">
        <v>1973</v>
      </c>
      <c r="J17">
        <v>3027</v>
      </c>
      <c r="K17" s="21">
        <v>0</v>
      </c>
    </row>
    <row r="18" spans="1:11" x14ac:dyDescent="0.25">
      <c r="A18" s="21"/>
      <c r="C18">
        <v>0.77900000000000003</v>
      </c>
      <c r="D18">
        <v>1</v>
      </c>
      <c r="E18">
        <v>0</v>
      </c>
      <c r="F18">
        <v>0</v>
      </c>
      <c r="G18">
        <v>984</v>
      </c>
      <c r="H18">
        <v>0</v>
      </c>
      <c r="I18">
        <v>984</v>
      </c>
      <c r="J18">
        <v>4016</v>
      </c>
      <c r="K18" s="21">
        <v>0</v>
      </c>
    </row>
    <row r="19" spans="1:11" x14ac:dyDescent="0.25">
      <c r="A19" s="21" t="s">
        <v>21</v>
      </c>
      <c r="B19">
        <v>5000</v>
      </c>
      <c r="C19">
        <v>0.73399999999999999</v>
      </c>
      <c r="D19">
        <v>1</v>
      </c>
      <c r="E19">
        <v>0</v>
      </c>
      <c r="F19">
        <v>0</v>
      </c>
      <c r="G19">
        <v>467</v>
      </c>
      <c r="H19">
        <v>0</v>
      </c>
      <c r="I19">
        <v>467</v>
      </c>
      <c r="J19">
        <v>4533</v>
      </c>
      <c r="K19" s="21">
        <v>0</v>
      </c>
    </row>
    <row r="20" spans="1:11" x14ac:dyDescent="0.25">
      <c r="A20" s="21" t="s">
        <v>63</v>
      </c>
      <c r="B20">
        <v>10000</v>
      </c>
      <c r="C20">
        <v>0.69799999999999995</v>
      </c>
      <c r="D20">
        <v>1</v>
      </c>
      <c r="E20">
        <v>0</v>
      </c>
      <c r="F20">
        <v>0</v>
      </c>
      <c r="G20">
        <v>188</v>
      </c>
      <c r="H20">
        <v>0</v>
      </c>
      <c r="I20">
        <v>188</v>
      </c>
      <c r="J20">
        <v>4812</v>
      </c>
      <c r="K20" s="21">
        <v>0</v>
      </c>
    </row>
    <row r="21" spans="1:11" x14ac:dyDescent="0.25">
      <c r="A21" s="21" t="s">
        <v>64</v>
      </c>
      <c r="B21">
        <v>5000</v>
      </c>
      <c r="C21">
        <v>0.66400000000000003</v>
      </c>
      <c r="D21">
        <v>1</v>
      </c>
      <c r="E21">
        <v>0</v>
      </c>
      <c r="F21">
        <v>0</v>
      </c>
      <c r="G21">
        <v>70</v>
      </c>
      <c r="H21">
        <v>0</v>
      </c>
      <c r="I21">
        <v>70</v>
      </c>
      <c r="J21">
        <v>4930</v>
      </c>
      <c r="K21" s="21">
        <v>0</v>
      </c>
    </row>
    <row r="22" spans="1:11" s="4" customFormat="1" x14ac:dyDescent="0.25">
      <c r="A22" s="28" t="s">
        <v>24</v>
      </c>
      <c r="B22" s="4">
        <v>5000</v>
      </c>
      <c r="C22">
        <v>0.64200000000000002</v>
      </c>
      <c r="D22">
        <v>1</v>
      </c>
      <c r="E22">
        <v>0</v>
      </c>
      <c r="F22">
        <v>0</v>
      </c>
      <c r="G22">
        <v>33</v>
      </c>
      <c r="H22">
        <v>0</v>
      </c>
      <c r="I22">
        <v>33</v>
      </c>
      <c r="J22">
        <v>4967</v>
      </c>
      <c r="K22" s="21">
        <v>0</v>
      </c>
    </row>
    <row r="23" spans="1:11" s="4" customFormat="1" x14ac:dyDescent="0.25">
      <c r="A23" s="21" t="s">
        <v>53</v>
      </c>
      <c r="B23" s="4">
        <v>5000</v>
      </c>
      <c r="C23">
        <v>0.61799999999999999</v>
      </c>
      <c r="D23">
        <v>1</v>
      </c>
      <c r="E23">
        <v>0</v>
      </c>
      <c r="F23">
        <v>0</v>
      </c>
      <c r="G23">
        <v>4</v>
      </c>
      <c r="H23">
        <v>0</v>
      </c>
      <c r="I23">
        <v>4</v>
      </c>
      <c r="J23">
        <v>4996</v>
      </c>
      <c r="K23" s="21">
        <v>0</v>
      </c>
    </row>
    <row r="24" spans="1:11" s="4" customFormat="1" x14ac:dyDescent="0.25">
      <c r="A24" s="21" t="s">
        <v>54</v>
      </c>
      <c r="B24" s="4">
        <v>10000</v>
      </c>
      <c r="C24">
        <v>0.60199999999999998</v>
      </c>
      <c r="D24">
        <v>1</v>
      </c>
      <c r="E24">
        <v>0</v>
      </c>
      <c r="F24">
        <v>0</v>
      </c>
      <c r="G24">
        <v>2</v>
      </c>
      <c r="H24">
        <v>0</v>
      </c>
      <c r="I24">
        <v>2</v>
      </c>
      <c r="J24">
        <v>4998</v>
      </c>
      <c r="K24" s="21">
        <v>0</v>
      </c>
    </row>
    <row r="25" spans="1:11" s="4" customFormat="1" x14ac:dyDescent="0.25">
      <c r="A25" s="21" t="s">
        <v>65</v>
      </c>
      <c r="B25">
        <v>5000</v>
      </c>
      <c r="C25">
        <v>0.58799999999999997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5000</v>
      </c>
      <c r="K25" s="21">
        <v>2</v>
      </c>
    </row>
    <row r="26" spans="1:11" s="4" customFormat="1" x14ac:dyDescent="0.25">
      <c r="A26" s="21" t="s">
        <v>27</v>
      </c>
      <c r="B26">
        <v>5000</v>
      </c>
      <c r="C26">
        <v>0.57199999999999995</v>
      </c>
      <c r="D26">
        <v>1</v>
      </c>
      <c r="E26">
        <v>0</v>
      </c>
      <c r="F26">
        <v>0</v>
      </c>
      <c r="G26">
        <v>1</v>
      </c>
      <c r="H26">
        <v>0</v>
      </c>
      <c r="I26">
        <v>1</v>
      </c>
      <c r="J26">
        <v>4999</v>
      </c>
      <c r="K26" s="21">
        <v>1</v>
      </c>
    </row>
    <row r="27" spans="1:11" x14ac:dyDescent="0.25">
      <c r="A27" s="21" t="s">
        <v>28</v>
      </c>
      <c r="B27">
        <v>5000</v>
      </c>
      <c r="C27">
        <v>0.56299999999999994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5000</v>
      </c>
      <c r="K27" s="21">
        <v>2</v>
      </c>
    </row>
    <row r="28" spans="1:11" x14ac:dyDescent="0.25">
      <c r="A28" s="19" t="s">
        <v>29</v>
      </c>
      <c r="B28" s="18">
        <v>10000</v>
      </c>
      <c r="C28" s="18"/>
      <c r="D28" s="18"/>
      <c r="E28" s="18"/>
      <c r="F28" s="18"/>
      <c r="G28" s="18"/>
      <c r="H28" s="18"/>
      <c r="I28" s="18"/>
      <c r="J28" s="18"/>
      <c r="K28" s="19"/>
    </row>
    <row r="29" spans="1:11" x14ac:dyDescent="0.25">
      <c r="A29" s="21" t="s">
        <v>30</v>
      </c>
      <c r="B29">
        <v>10000</v>
      </c>
      <c r="K29" s="21"/>
    </row>
    <row r="30" spans="1:11" x14ac:dyDescent="0.25">
      <c r="A30" s="21" t="s">
        <v>31</v>
      </c>
      <c r="B30">
        <v>5000</v>
      </c>
      <c r="K30" s="21"/>
    </row>
    <row r="31" spans="1:11" x14ac:dyDescent="0.25">
      <c r="A31" s="21" t="s">
        <v>32</v>
      </c>
      <c r="B31">
        <v>5000</v>
      </c>
      <c r="K31" s="21"/>
    </row>
    <row r="32" spans="1:11" x14ac:dyDescent="0.25">
      <c r="A32" s="21" t="s">
        <v>33</v>
      </c>
      <c r="B32">
        <v>5000</v>
      </c>
      <c r="K32" s="21"/>
    </row>
    <row r="33" spans="1:11" x14ac:dyDescent="0.25">
      <c r="A33" s="21" t="s">
        <v>34</v>
      </c>
      <c r="B33">
        <v>10000</v>
      </c>
      <c r="K33" s="21"/>
    </row>
    <row r="34" spans="1:11" x14ac:dyDescent="0.25">
      <c r="A34" s="21" t="s">
        <v>35</v>
      </c>
      <c r="B34">
        <v>10000</v>
      </c>
      <c r="K34" s="21"/>
    </row>
    <row r="35" spans="1:11" x14ac:dyDescent="0.25">
      <c r="A35" s="21" t="s">
        <v>36</v>
      </c>
      <c r="B35">
        <v>10000</v>
      </c>
      <c r="K35" s="21"/>
    </row>
    <row r="36" spans="1:11" x14ac:dyDescent="0.25">
      <c r="A36" s="19" t="s">
        <v>37</v>
      </c>
      <c r="B36" s="18">
        <v>10000</v>
      </c>
      <c r="C36" s="18"/>
      <c r="D36" s="18"/>
      <c r="E36" s="18"/>
      <c r="F36" s="18"/>
      <c r="G36" s="18"/>
      <c r="H36" s="18"/>
      <c r="I36" s="18"/>
      <c r="J36" s="18"/>
      <c r="K36" s="19"/>
    </row>
    <row r="37" spans="1:11" x14ac:dyDescent="0.25">
      <c r="A37" s="21" t="s">
        <v>38</v>
      </c>
      <c r="B37">
        <v>10000</v>
      </c>
      <c r="K37" s="21"/>
    </row>
    <row r="38" spans="1:11" x14ac:dyDescent="0.25">
      <c r="A38" s="21" t="s">
        <v>56</v>
      </c>
      <c r="B38">
        <v>5000</v>
      </c>
      <c r="K38" s="21"/>
    </row>
    <row r="39" spans="1:11" x14ac:dyDescent="0.25">
      <c r="A39" s="21" t="s">
        <v>57</v>
      </c>
      <c r="B39">
        <v>5000</v>
      </c>
      <c r="K39" s="21"/>
    </row>
    <row r="40" spans="1:11" x14ac:dyDescent="0.25">
      <c r="A40" s="21" t="s">
        <v>58</v>
      </c>
      <c r="B40">
        <v>5000</v>
      </c>
      <c r="K40" s="21"/>
    </row>
    <row r="41" spans="1:11" x14ac:dyDescent="0.25">
      <c r="A41" s="21" t="s">
        <v>59</v>
      </c>
      <c r="B41">
        <v>5000</v>
      </c>
      <c r="K41" s="21"/>
    </row>
    <row r="42" spans="1:11" x14ac:dyDescent="0.25">
      <c r="A42" s="21" t="s">
        <v>41</v>
      </c>
      <c r="B42">
        <v>5000</v>
      </c>
      <c r="K42" s="21"/>
    </row>
    <row r="43" spans="1:11" x14ac:dyDescent="0.25">
      <c r="A43" s="21" t="s">
        <v>42</v>
      </c>
      <c r="B43">
        <v>5000</v>
      </c>
      <c r="K43" s="21"/>
    </row>
    <row r="44" spans="1:11" x14ac:dyDescent="0.25">
      <c r="A44" s="21" t="s">
        <v>43</v>
      </c>
      <c r="B44">
        <v>10000</v>
      </c>
      <c r="K44" s="21"/>
    </row>
    <row r="45" spans="1:11" ht="15.75" thickBot="1" x14ac:dyDescent="0.3">
      <c r="A45" s="15" t="s">
        <v>45</v>
      </c>
      <c r="B45">
        <v>5000</v>
      </c>
      <c r="K45" s="23"/>
    </row>
    <row r="46" spans="1:11" ht="15.75" thickBot="1" x14ac:dyDescent="0.3">
      <c r="B46" s="10">
        <f>SUM(B2:B45)</f>
        <v>270000</v>
      </c>
      <c r="C46" s="11">
        <f>AVERAGE(C15:C45)</f>
        <v>0.70269230769230773</v>
      </c>
      <c r="D46" s="11">
        <f>AVERAGE(D15:D45)</f>
        <v>1</v>
      </c>
      <c r="E46" s="11">
        <f>AVERAGE(E15:E45)</f>
        <v>0</v>
      </c>
      <c r="F46" s="12">
        <f>SUM(F15:F45)</f>
        <v>3784</v>
      </c>
      <c r="G46" s="12">
        <f>SUM(G15:G45)</f>
        <v>11112</v>
      </c>
      <c r="H46" s="13">
        <f>SUM(H15:H45)</f>
        <v>0</v>
      </c>
      <c r="I46" s="12">
        <f>SUM(I15:I45)</f>
        <v>11869</v>
      </c>
      <c r="J46" s="12">
        <f>SUM(J15:J45)</f>
        <v>53888</v>
      </c>
      <c r="K46" s="14">
        <f>SUM(K15:K45)</f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87026-1C3E-47B1-9960-E23D504D8B41}">
  <dimension ref="A1:L44"/>
  <sheetViews>
    <sheetView workbookViewId="0">
      <selection activeCell="B10" sqref="B10"/>
    </sheetView>
  </sheetViews>
  <sheetFormatPr defaultRowHeight="15" x14ac:dyDescent="0.25"/>
  <cols>
    <col min="1" max="1" width="26.7109375" bestFit="1" customWidth="1"/>
    <col min="2" max="2" width="11.5703125" customWidth="1"/>
    <col min="3" max="3" width="12.42578125" customWidth="1"/>
    <col min="4" max="4" width="13.85546875" customWidth="1"/>
    <col min="5" max="5" width="13" customWidth="1"/>
    <col min="6" max="6" width="17.140625" customWidth="1"/>
    <col min="7" max="7" width="18.42578125" customWidth="1"/>
    <col min="8" max="8" width="16.5703125" customWidth="1"/>
    <col min="9" max="9" width="14.7109375" customWidth="1"/>
    <col min="10" max="10" width="23.5703125" customWidth="1"/>
    <col min="11" max="11" width="20" customWidth="1"/>
  </cols>
  <sheetData>
    <row r="1" spans="1:11" ht="32.25" customHeight="1" x14ac:dyDescent="0.25">
      <c r="A1" s="29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61</v>
      </c>
      <c r="J1" s="16" t="s">
        <v>8</v>
      </c>
      <c r="K1" s="24" t="s">
        <v>9</v>
      </c>
    </row>
    <row r="2" spans="1:11" x14ac:dyDescent="0.25">
      <c r="A2" t="s">
        <v>46</v>
      </c>
      <c r="B2" s="17">
        <v>10000</v>
      </c>
      <c r="C2">
        <v>1</v>
      </c>
      <c r="D2">
        <v>0.96599999999999997</v>
      </c>
      <c r="E2">
        <v>3.4000000000000002E-2</v>
      </c>
      <c r="F2">
        <v>0</v>
      </c>
      <c r="G2">
        <v>3964</v>
      </c>
      <c r="H2">
        <v>6036</v>
      </c>
      <c r="I2">
        <v>10000</v>
      </c>
      <c r="J2">
        <v>0</v>
      </c>
      <c r="K2" s="19">
        <v>6036</v>
      </c>
    </row>
    <row r="3" spans="1:11" x14ac:dyDescent="0.25">
      <c r="A3" t="s">
        <v>12</v>
      </c>
      <c r="B3" s="20">
        <v>10000</v>
      </c>
      <c r="C3">
        <v>1</v>
      </c>
      <c r="D3">
        <v>0.96399999999999997</v>
      </c>
      <c r="E3">
        <v>3.5999999999999997E-2</v>
      </c>
      <c r="F3">
        <v>0</v>
      </c>
      <c r="G3">
        <v>4091</v>
      </c>
      <c r="H3">
        <v>5909</v>
      </c>
      <c r="I3">
        <v>10000</v>
      </c>
      <c r="J3">
        <v>0</v>
      </c>
      <c r="K3" s="21">
        <v>5909</v>
      </c>
    </row>
    <row r="4" spans="1:11" x14ac:dyDescent="0.25">
      <c r="A4" t="s">
        <v>13</v>
      </c>
      <c r="B4" s="20">
        <v>10000</v>
      </c>
      <c r="C4">
        <v>1</v>
      </c>
      <c r="D4">
        <v>0.96199999999999997</v>
      </c>
      <c r="E4">
        <v>3.7999999999999999E-2</v>
      </c>
      <c r="F4">
        <v>0</v>
      </c>
      <c r="G4">
        <v>4214</v>
      </c>
      <c r="H4">
        <v>5786</v>
      </c>
      <c r="I4">
        <f>SUM(F4:H4)</f>
        <v>10000</v>
      </c>
      <c r="J4">
        <v>0</v>
      </c>
      <c r="K4" s="21">
        <v>5786</v>
      </c>
    </row>
    <row r="5" spans="1:11" x14ac:dyDescent="0.25">
      <c r="A5" t="s">
        <v>47</v>
      </c>
      <c r="B5" s="20">
        <v>5000</v>
      </c>
      <c r="C5">
        <v>1</v>
      </c>
      <c r="D5">
        <v>0.96199999999999997</v>
      </c>
      <c r="E5">
        <v>3.7999999999999999E-2</v>
      </c>
      <c r="F5">
        <v>0</v>
      </c>
      <c r="G5">
        <v>2216</v>
      </c>
      <c r="H5">
        <v>2784</v>
      </c>
      <c r="I5">
        <f>F5+G5+H5</f>
        <v>5000</v>
      </c>
      <c r="J5">
        <v>0</v>
      </c>
      <c r="K5" s="21">
        <v>2784</v>
      </c>
    </row>
    <row r="6" spans="1:11" x14ac:dyDescent="0.25">
      <c r="A6" t="s">
        <v>68</v>
      </c>
      <c r="B6" s="20">
        <v>5000</v>
      </c>
      <c r="C6">
        <v>1</v>
      </c>
      <c r="D6">
        <v>0.96199999999999997</v>
      </c>
      <c r="E6">
        <v>3.7999999999999999E-2</v>
      </c>
      <c r="F6">
        <v>0</v>
      </c>
      <c r="G6">
        <v>2313</v>
      </c>
      <c r="H6">
        <v>2687</v>
      </c>
      <c r="I6">
        <f>F6+G6+H6</f>
        <v>5000</v>
      </c>
      <c r="J6">
        <v>0</v>
      </c>
      <c r="K6" s="21">
        <v>2687</v>
      </c>
    </row>
    <row r="7" spans="1:11" x14ac:dyDescent="0.25">
      <c r="A7" t="s">
        <v>15</v>
      </c>
      <c r="B7" s="20">
        <v>5000</v>
      </c>
      <c r="C7">
        <v>1</v>
      </c>
      <c r="D7">
        <v>0.95899999999999996</v>
      </c>
      <c r="E7">
        <v>4.1000000000000002E-2</v>
      </c>
      <c r="F7">
        <v>0</v>
      </c>
      <c r="G7">
        <v>2245</v>
      </c>
      <c r="H7">
        <v>2755</v>
      </c>
      <c r="I7">
        <v>5000</v>
      </c>
      <c r="J7">
        <v>0</v>
      </c>
      <c r="K7" s="21">
        <v>2755</v>
      </c>
    </row>
    <row r="8" spans="1:11" x14ac:dyDescent="0.25">
      <c r="A8" t="s">
        <v>16</v>
      </c>
      <c r="B8" s="20">
        <v>5000</v>
      </c>
      <c r="C8">
        <v>1</v>
      </c>
      <c r="D8">
        <v>0.95899999999999996</v>
      </c>
      <c r="E8">
        <v>4.1000000000000002E-2</v>
      </c>
      <c r="F8">
        <v>0</v>
      </c>
      <c r="G8">
        <v>2324</v>
      </c>
      <c r="H8">
        <v>2676</v>
      </c>
      <c r="I8">
        <v>5000</v>
      </c>
      <c r="J8">
        <v>0</v>
      </c>
      <c r="K8" s="21">
        <v>2676</v>
      </c>
    </row>
    <row r="9" spans="1:11" x14ac:dyDescent="0.25">
      <c r="A9" t="s">
        <v>67</v>
      </c>
      <c r="B9" s="20">
        <v>5000</v>
      </c>
      <c r="C9">
        <v>1</v>
      </c>
      <c r="D9">
        <v>0.95899999999999996</v>
      </c>
      <c r="E9">
        <v>4.1000000000000002E-2</v>
      </c>
      <c r="F9">
        <v>0</v>
      </c>
      <c r="G9">
        <v>2440</v>
      </c>
      <c r="H9">
        <v>2560</v>
      </c>
      <c r="I9">
        <v>5000</v>
      </c>
      <c r="J9">
        <v>0</v>
      </c>
      <c r="K9" s="21">
        <v>2560</v>
      </c>
    </row>
    <row r="10" spans="1:11" x14ac:dyDescent="0.25">
      <c r="A10" t="s">
        <v>62</v>
      </c>
      <c r="B10" s="20">
        <v>5000</v>
      </c>
      <c r="C10">
        <v>1</v>
      </c>
      <c r="D10">
        <v>0.95799999999999996</v>
      </c>
      <c r="E10">
        <v>4.2000000000000003E-2</v>
      </c>
      <c r="F10">
        <v>0</v>
      </c>
      <c r="G10">
        <v>2578</v>
      </c>
      <c r="H10">
        <v>2422</v>
      </c>
      <c r="I10">
        <v>5000</v>
      </c>
      <c r="J10">
        <v>0</v>
      </c>
      <c r="K10" s="21">
        <v>2422</v>
      </c>
    </row>
    <row r="11" spans="1:11" x14ac:dyDescent="0.25">
      <c r="A11" s="15" t="s">
        <v>18</v>
      </c>
      <c r="B11" s="26">
        <v>5000</v>
      </c>
      <c r="C11" s="15">
        <v>1</v>
      </c>
      <c r="D11" s="15">
        <v>0.95699999999999996</v>
      </c>
      <c r="E11" s="15">
        <v>4.2999999999999997E-2</v>
      </c>
      <c r="F11" s="15">
        <v>0</v>
      </c>
      <c r="G11" s="15">
        <v>2586</v>
      </c>
      <c r="H11" s="15">
        <v>2414</v>
      </c>
      <c r="I11" s="15">
        <v>5000</v>
      </c>
      <c r="J11" s="15">
        <v>0</v>
      </c>
      <c r="K11" s="25">
        <v>2414</v>
      </c>
    </row>
    <row r="12" spans="1:11" x14ac:dyDescent="0.25">
      <c r="A12" t="s">
        <v>69</v>
      </c>
      <c r="B12" s="20">
        <v>5000</v>
      </c>
      <c r="C12">
        <v>1</v>
      </c>
      <c r="D12">
        <v>0.95799999999999996</v>
      </c>
      <c r="E12">
        <v>4.2000000000000003E-2</v>
      </c>
      <c r="F12">
        <v>0</v>
      </c>
      <c r="G12">
        <v>382</v>
      </c>
      <c r="H12">
        <v>4618</v>
      </c>
      <c r="I12">
        <v>5000</v>
      </c>
      <c r="J12">
        <v>0</v>
      </c>
      <c r="K12" s="21">
        <v>4618</v>
      </c>
    </row>
    <row r="13" spans="1:11" x14ac:dyDescent="0.25">
      <c r="A13" t="s">
        <v>70</v>
      </c>
      <c r="B13" s="20">
        <v>5000</v>
      </c>
      <c r="C13">
        <v>1</v>
      </c>
      <c r="D13">
        <v>0.95699999999999996</v>
      </c>
      <c r="E13">
        <v>4.2999999999999997E-2</v>
      </c>
      <c r="F13">
        <v>0</v>
      </c>
      <c r="G13">
        <v>545</v>
      </c>
      <c r="H13">
        <v>4455</v>
      </c>
      <c r="I13">
        <v>5000</v>
      </c>
      <c r="J13">
        <v>0</v>
      </c>
      <c r="K13" s="21">
        <v>4455</v>
      </c>
    </row>
    <row r="14" spans="1:11" x14ac:dyDescent="0.25">
      <c r="A14" t="s">
        <v>21</v>
      </c>
      <c r="B14" s="20">
        <v>5000</v>
      </c>
      <c r="C14">
        <v>1</v>
      </c>
      <c r="D14">
        <v>0.95499999999999996</v>
      </c>
      <c r="E14">
        <v>4.4999999999999998E-2</v>
      </c>
      <c r="F14">
        <v>0</v>
      </c>
      <c r="G14">
        <v>613</v>
      </c>
      <c r="H14">
        <v>4387</v>
      </c>
      <c r="I14">
        <f t="shared" ref="I14:I16" si="0">F14+G14+H14</f>
        <v>5000</v>
      </c>
      <c r="J14">
        <v>0</v>
      </c>
      <c r="K14" s="21">
        <v>4387</v>
      </c>
    </row>
    <row r="15" spans="1:11" x14ac:dyDescent="0.25">
      <c r="A15" t="s">
        <v>63</v>
      </c>
      <c r="B15" s="20">
        <v>10000</v>
      </c>
      <c r="C15">
        <v>1</v>
      </c>
      <c r="D15">
        <v>0.95299999999999996</v>
      </c>
      <c r="E15">
        <v>4.7E-2</v>
      </c>
      <c r="F15">
        <v>0</v>
      </c>
      <c r="G15">
        <v>1576</v>
      </c>
      <c r="H15">
        <v>8424</v>
      </c>
      <c r="I15">
        <f t="shared" si="0"/>
        <v>10000</v>
      </c>
      <c r="J15">
        <v>0</v>
      </c>
      <c r="K15" s="21">
        <v>8424</v>
      </c>
    </row>
    <row r="16" spans="1:11" x14ac:dyDescent="0.25">
      <c r="A16" t="s">
        <v>64</v>
      </c>
      <c r="B16" s="20">
        <v>5000</v>
      </c>
      <c r="C16">
        <v>1</v>
      </c>
      <c r="D16">
        <v>0.95</v>
      </c>
      <c r="E16">
        <v>0.05</v>
      </c>
      <c r="F16">
        <v>0</v>
      </c>
      <c r="G16">
        <v>960</v>
      </c>
      <c r="H16">
        <v>4040</v>
      </c>
      <c r="I16">
        <f t="shared" si="0"/>
        <v>5000</v>
      </c>
      <c r="J16">
        <v>0</v>
      </c>
      <c r="K16" s="21">
        <v>4040</v>
      </c>
    </row>
    <row r="17" spans="1:12" s="4" customFormat="1" x14ac:dyDescent="0.25">
      <c r="A17" s="4" t="s">
        <v>24</v>
      </c>
      <c r="B17" s="22">
        <v>5000</v>
      </c>
      <c r="C17">
        <v>1</v>
      </c>
      <c r="D17">
        <v>0.94799999999999995</v>
      </c>
      <c r="E17">
        <v>5.1999999999999998E-2</v>
      </c>
      <c r="F17">
        <v>0</v>
      </c>
      <c r="G17">
        <v>1053</v>
      </c>
      <c r="H17">
        <v>3947</v>
      </c>
      <c r="I17">
        <v>5000</v>
      </c>
      <c r="J17">
        <v>0</v>
      </c>
      <c r="K17" s="21">
        <v>3947</v>
      </c>
      <c r="L17"/>
    </row>
    <row r="18" spans="1:12" s="4" customFormat="1" x14ac:dyDescent="0.25">
      <c r="A18" t="s">
        <v>53</v>
      </c>
      <c r="B18" s="22">
        <v>5000</v>
      </c>
      <c r="C18">
        <v>1</v>
      </c>
      <c r="D18">
        <v>0.94599999999999995</v>
      </c>
      <c r="E18">
        <v>5.3999999999999999E-2</v>
      </c>
      <c r="F18">
        <v>0</v>
      </c>
      <c r="G18">
        <v>1116</v>
      </c>
      <c r="H18">
        <v>3884</v>
      </c>
      <c r="I18">
        <v>5000</v>
      </c>
      <c r="J18">
        <v>0</v>
      </c>
      <c r="K18" s="21">
        <v>3884</v>
      </c>
    </row>
    <row r="19" spans="1:12" s="4" customFormat="1" x14ac:dyDescent="0.25">
      <c r="A19" t="s">
        <v>72</v>
      </c>
      <c r="B19" s="22">
        <v>5000</v>
      </c>
      <c r="C19">
        <v>1</v>
      </c>
      <c r="D19">
        <v>0.94499999999999995</v>
      </c>
      <c r="E19">
        <v>5.5E-2</v>
      </c>
      <c r="F19">
        <v>0</v>
      </c>
      <c r="G19">
        <v>1249</v>
      </c>
      <c r="H19">
        <v>3751</v>
      </c>
      <c r="I19">
        <v>5000</v>
      </c>
      <c r="J19">
        <v>0</v>
      </c>
      <c r="K19" s="21">
        <v>3751</v>
      </c>
    </row>
    <row r="20" spans="1:12" s="4" customFormat="1" x14ac:dyDescent="0.25">
      <c r="A20" t="s">
        <v>71</v>
      </c>
      <c r="B20" s="20">
        <v>5000</v>
      </c>
      <c r="C20">
        <v>1</v>
      </c>
      <c r="D20">
        <v>0.94199999999999995</v>
      </c>
      <c r="E20">
        <v>5.8000000000000003E-2</v>
      </c>
      <c r="F20">
        <v>0</v>
      </c>
      <c r="G20">
        <v>1302</v>
      </c>
      <c r="H20">
        <v>3698</v>
      </c>
      <c r="I20">
        <v>5000</v>
      </c>
      <c r="J20">
        <v>0</v>
      </c>
      <c r="K20" s="21">
        <v>3698</v>
      </c>
    </row>
    <row r="21" spans="1:12" s="4" customFormat="1" x14ac:dyDescent="0.25">
      <c r="A21" t="s">
        <v>65</v>
      </c>
      <c r="B21" s="20">
        <v>5000</v>
      </c>
      <c r="C21">
        <v>1</v>
      </c>
      <c r="D21">
        <v>0.94</v>
      </c>
      <c r="E21">
        <v>0.06</v>
      </c>
      <c r="F21">
        <v>0</v>
      </c>
      <c r="G21">
        <v>1401</v>
      </c>
      <c r="H21">
        <v>3599</v>
      </c>
      <c r="I21">
        <v>5000</v>
      </c>
      <c r="J21">
        <v>0</v>
      </c>
      <c r="K21" s="21">
        <v>3599</v>
      </c>
    </row>
    <row r="22" spans="1:12" s="4" customFormat="1" x14ac:dyDescent="0.25">
      <c r="A22" t="s">
        <v>27</v>
      </c>
      <c r="B22" s="20">
        <v>5000</v>
      </c>
      <c r="C22">
        <v>1</v>
      </c>
      <c r="D22">
        <v>0.93700000000000006</v>
      </c>
      <c r="E22">
        <v>6.3E-2</v>
      </c>
      <c r="F22">
        <v>0</v>
      </c>
      <c r="G22">
        <v>1474</v>
      </c>
      <c r="H22">
        <v>3526</v>
      </c>
      <c r="I22">
        <v>5000</v>
      </c>
      <c r="J22">
        <v>0</v>
      </c>
      <c r="K22" s="21">
        <v>3526</v>
      </c>
    </row>
    <row r="23" spans="1:12" x14ac:dyDescent="0.25">
      <c r="A23" s="15" t="s">
        <v>28</v>
      </c>
      <c r="B23" s="26">
        <v>5000</v>
      </c>
      <c r="C23" s="15">
        <v>1</v>
      </c>
      <c r="D23" s="15">
        <v>0.93500000000000005</v>
      </c>
      <c r="E23" s="15">
        <v>6.5000000000000002E-2</v>
      </c>
      <c r="F23" s="15">
        <v>0</v>
      </c>
      <c r="G23" s="15">
        <v>1563</v>
      </c>
      <c r="H23" s="15">
        <v>3437</v>
      </c>
      <c r="I23" s="15">
        <v>5000</v>
      </c>
      <c r="J23" s="15">
        <v>0</v>
      </c>
      <c r="K23" s="25">
        <v>3437</v>
      </c>
    </row>
    <row r="24" spans="1:12" x14ac:dyDescent="0.25">
      <c r="A24" t="s">
        <v>29</v>
      </c>
      <c r="B24" s="20">
        <v>10000</v>
      </c>
      <c r="C24">
        <v>1</v>
      </c>
      <c r="D24">
        <v>0.96</v>
      </c>
      <c r="E24">
        <v>0.04</v>
      </c>
      <c r="F24">
        <v>0</v>
      </c>
      <c r="G24">
        <v>1012</v>
      </c>
      <c r="H24">
        <v>8988</v>
      </c>
      <c r="I24">
        <v>10000</v>
      </c>
      <c r="J24">
        <v>0</v>
      </c>
      <c r="K24" s="21">
        <v>8988</v>
      </c>
    </row>
    <row r="25" spans="1:12" x14ac:dyDescent="0.25">
      <c r="A25" t="s">
        <v>76</v>
      </c>
      <c r="B25" s="20">
        <v>5000</v>
      </c>
      <c r="C25">
        <v>1</v>
      </c>
      <c r="D25">
        <v>0.95499999999999996</v>
      </c>
      <c r="E25">
        <v>4.4999999999999998E-2</v>
      </c>
      <c r="F25">
        <v>0</v>
      </c>
      <c r="G25">
        <v>664</v>
      </c>
      <c r="H25">
        <v>4336</v>
      </c>
      <c r="I25">
        <v>5000</v>
      </c>
      <c r="J25">
        <v>0</v>
      </c>
      <c r="K25" s="21">
        <v>4336</v>
      </c>
    </row>
    <row r="26" spans="1:12" x14ac:dyDescent="0.25">
      <c r="A26" t="s">
        <v>73</v>
      </c>
      <c r="B26" s="20">
        <v>5000</v>
      </c>
      <c r="C26">
        <v>1</v>
      </c>
      <c r="D26">
        <v>0.95</v>
      </c>
      <c r="E26">
        <v>0.05</v>
      </c>
      <c r="F26">
        <v>0</v>
      </c>
      <c r="G26">
        <v>737</v>
      </c>
      <c r="H26">
        <v>4263</v>
      </c>
      <c r="I26">
        <v>5000</v>
      </c>
      <c r="J26">
        <v>0</v>
      </c>
      <c r="K26" s="21">
        <v>4263</v>
      </c>
    </row>
    <row r="27" spans="1:12" x14ac:dyDescent="0.25">
      <c r="A27" t="s">
        <v>31</v>
      </c>
      <c r="B27" s="20">
        <v>5000</v>
      </c>
      <c r="C27">
        <v>1</v>
      </c>
      <c r="D27">
        <v>0.95099999999999996</v>
      </c>
      <c r="E27">
        <v>4.9000000000000002E-2</v>
      </c>
      <c r="F27">
        <v>0</v>
      </c>
      <c r="G27">
        <v>828</v>
      </c>
      <c r="H27">
        <v>4172</v>
      </c>
      <c r="I27">
        <v>5000</v>
      </c>
      <c r="J27">
        <v>0</v>
      </c>
      <c r="K27" s="21">
        <v>4172</v>
      </c>
    </row>
    <row r="28" spans="1:12" x14ac:dyDescent="0.25">
      <c r="A28" t="s">
        <v>32</v>
      </c>
      <c r="B28" s="20">
        <v>5000</v>
      </c>
      <c r="C28">
        <v>1</v>
      </c>
      <c r="D28">
        <v>0.94099999999999995</v>
      </c>
      <c r="E28">
        <v>5.8999999999999997E-2</v>
      </c>
      <c r="F28">
        <v>0</v>
      </c>
      <c r="G28">
        <v>820</v>
      </c>
      <c r="H28">
        <v>4180</v>
      </c>
      <c r="I28">
        <v>5000</v>
      </c>
      <c r="J28">
        <v>0</v>
      </c>
      <c r="K28" s="21">
        <v>4180</v>
      </c>
    </row>
    <row r="29" spans="1:12" x14ac:dyDescent="0.25">
      <c r="A29" t="s">
        <v>33</v>
      </c>
      <c r="B29" s="20">
        <v>5000</v>
      </c>
      <c r="C29">
        <v>1</v>
      </c>
      <c r="D29">
        <v>0.93700000000000006</v>
      </c>
      <c r="E29">
        <v>6.3E-2</v>
      </c>
      <c r="F29">
        <v>0</v>
      </c>
      <c r="G29">
        <v>861</v>
      </c>
      <c r="H29">
        <v>4139</v>
      </c>
      <c r="I29">
        <v>5000</v>
      </c>
      <c r="J29">
        <v>0</v>
      </c>
      <c r="K29" s="21">
        <v>4139</v>
      </c>
    </row>
    <row r="30" spans="1:12" x14ac:dyDescent="0.25">
      <c r="A30" t="s">
        <v>34</v>
      </c>
      <c r="B30" s="20">
        <v>10000</v>
      </c>
      <c r="C30">
        <v>1</v>
      </c>
      <c r="D30">
        <v>0.92700000000000005</v>
      </c>
      <c r="E30">
        <v>7.2999999999999995E-2</v>
      </c>
      <c r="F30">
        <v>0</v>
      </c>
      <c r="G30">
        <v>1753</v>
      </c>
      <c r="H30">
        <v>8247</v>
      </c>
      <c r="I30">
        <v>10000</v>
      </c>
      <c r="J30">
        <v>0</v>
      </c>
      <c r="K30" s="21">
        <v>8247</v>
      </c>
    </row>
    <row r="31" spans="1:12" x14ac:dyDescent="0.25">
      <c r="A31" t="s">
        <v>35</v>
      </c>
      <c r="B31" s="20">
        <v>10000</v>
      </c>
      <c r="C31">
        <v>1</v>
      </c>
      <c r="D31">
        <v>0.91400000000000003</v>
      </c>
      <c r="E31">
        <v>8.5999999999999993E-2</v>
      </c>
      <c r="F31">
        <v>0</v>
      </c>
      <c r="G31">
        <v>1679</v>
      </c>
      <c r="H31">
        <v>8321</v>
      </c>
      <c r="I31">
        <v>10000</v>
      </c>
      <c r="J31">
        <v>0</v>
      </c>
      <c r="K31" s="21">
        <v>8321</v>
      </c>
    </row>
    <row r="32" spans="1:12" x14ac:dyDescent="0.25">
      <c r="A32" s="15" t="s">
        <v>36</v>
      </c>
      <c r="B32" s="26">
        <v>10000</v>
      </c>
      <c r="C32" s="15">
        <v>1</v>
      </c>
      <c r="D32" s="15">
        <v>0.90100000000000002</v>
      </c>
      <c r="E32" s="15">
        <v>9.9000000000000005E-2</v>
      </c>
      <c r="F32" s="15">
        <v>0</v>
      </c>
      <c r="G32" s="15">
        <v>1800</v>
      </c>
      <c r="H32" s="15">
        <v>8200</v>
      </c>
      <c r="I32" s="15">
        <v>10000</v>
      </c>
      <c r="J32" s="15">
        <v>0</v>
      </c>
      <c r="K32" s="25">
        <v>8200</v>
      </c>
    </row>
    <row r="33" spans="1:11" x14ac:dyDescent="0.25">
      <c r="A33" t="s">
        <v>37</v>
      </c>
      <c r="B33" s="20">
        <v>10000</v>
      </c>
      <c r="C33">
        <v>1</v>
      </c>
      <c r="D33">
        <v>0.94699999999999995</v>
      </c>
      <c r="E33">
        <v>5.2999999999999999E-2</v>
      </c>
      <c r="F33">
        <v>0</v>
      </c>
      <c r="G33">
        <v>855</v>
      </c>
      <c r="H33">
        <v>9145</v>
      </c>
      <c r="I33">
        <v>10000</v>
      </c>
      <c r="J33">
        <v>0</v>
      </c>
      <c r="K33" s="21">
        <v>9145</v>
      </c>
    </row>
    <row r="34" spans="1:11" x14ac:dyDescent="0.25">
      <c r="A34" t="s">
        <v>74</v>
      </c>
      <c r="B34" s="20">
        <v>5000</v>
      </c>
      <c r="C34">
        <v>1</v>
      </c>
      <c r="D34">
        <v>0.93300000000000005</v>
      </c>
      <c r="E34">
        <v>6.7000000000000004E-2</v>
      </c>
      <c r="F34">
        <v>0</v>
      </c>
      <c r="G34">
        <v>432</v>
      </c>
      <c r="H34">
        <v>4568</v>
      </c>
      <c r="I34">
        <v>5000</v>
      </c>
      <c r="J34">
        <v>0</v>
      </c>
      <c r="K34" s="21">
        <v>4568</v>
      </c>
    </row>
    <row r="35" spans="1:11" x14ac:dyDescent="0.25">
      <c r="A35" t="s">
        <v>75</v>
      </c>
      <c r="B35" s="20">
        <v>5000</v>
      </c>
      <c r="C35">
        <v>1</v>
      </c>
      <c r="D35">
        <v>0.92</v>
      </c>
      <c r="E35">
        <v>0.08</v>
      </c>
      <c r="F35">
        <v>0</v>
      </c>
      <c r="G35">
        <v>399</v>
      </c>
      <c r="H35">
        <v>4601</v>
      </c>
      <c r="I35">
        <v>5000</v>
      </c>
      <c r="J35">
        <v>0</v>
      </c>
      <c r="K35" s="21">
        <v>4601</v>
      </c>
    </row>
    <row r="36" spans="1:11" x14ac:dyDescent="0.25">
      <c r="A36" t="s">
        <v>56</v>
      </c>
      <c r="B36" s="20">
        <v>5000</v>
      </c>
      <c r="C36">
        <v>1</v>
      </c>
      <c r="D36">
        <v>0.90600000000000003</v>
      </c>
      <c r="E36">
        <v>9.4E-2</v>
      </c>
      <c r="F36">
        <v>0</v>
      </c>
      <c r="G36">
        <v>355</v>
      </c>
      <c r="H36">
        <v>4645</v>
      </c>
      <c r="I36">
        <v>5000</v>
      </c>
      <c r="J36">
        <v>0</v>
      </c>
      <c r="K36" s="21">
        <v>4645</v>
      </c>
    </row>
    <row r="37" spans="1:11" x14ac:dyDescent="0.25">
      <c r="A37" t="s">
        <v>57</v>
      </c>
      <c r="B37" s="20">
        <v>5000</v>
      </c>
      <c r="C37">
        <v>1</v>
      </c>
      <c r="D37">
        <v>0.89300000000000002</v>
      </c>
      <c r="E37">
        <v>0.107</v>
      </c>
      <c r="F37">
        <v>0</v>
      </c>
      <c r="G37">
        <v>313</v>
      </c>
      <c r="H37">
        <v>4687</v>
      </c>
      <c r="I37">
        <v>5000</v>
      </c>
      <c r="J37">
        <v>0</v>
      </c>
      <c r="K37" s="21">
        <v>4687</v>
      </c>
    </row>
    <row r="38" spans="1:11" x14ac:dyDescent="0.25">
      <c r="A38" t="s">
        <v>58</v>
      </c>
      <c r="B38" s="20">
        <v>5000</v>
      </c>
      <c r="C38">
        <v>1</v>
      </c>
      <c r="D38">
        <v>0.879</v>
      </c>
      <c r="E38">
        <v>0.121</v>
      </c>
      <c r="F38">
        <v>0</v>
      </c>
      <c r="G38">
        <v>256</v>
      </c>
      <c r="H38">
        <v>4744</v>
      </c>
      <c r="I38">
        <v>5000</v>
      </c>
      <c r="J38">
        <v>0</v>
      </c>
      <c r="K38" s="21">
        <v>4744</v>
      </c>
    </row>
    <row r="39" spans="1:11" x14ac:dyDescent="0.25">
      <c r="A39" t="s">
        <v>59</v>
      </c>
      <c r="B39" s="20">
        <v>5000</v>
      </c>
      <c r="C39">
        <v>1</v>
      </c>
      <c r="D39">
        <v>0.86799999999999999</v>
      </c>
      <c r="E39">
        <v>0.13200000000000001</v>
      </c>
      <c r="F39">
        <v>0</v>
      </c>
      <c r="G39">
        <v>256</v>
      </c>
      <c r="H39">
        <v>4744</v>
      </c>
      <c r="I39">
        <v>5000</v>
      </c>
      <c r="J39">
        <v>0</v>
      </c>
      <c r="K39" s="21">
        <v>4744</v>
      </c>
    </row>
    <row r="40" spans="1:11" x14ac:dyDescent="0.25">
      <c r="A40" t="s">
        <v>41</v>
      </c>
      <c r="B40" s="20">
        <v>5000</v>
      </c>
      <c r="C40">
        <v>1</v>
      </c>
      <c r="D40">
        <v>0.85399999999999998</v>
      </c>
      <c r="E40">
        <v>0.14599999999999999</v>
      </c>
      <c r="F40">
        <v>0</v>
      </c>
      <c r="G40">
        <v>217</v>
      </c>
      <c r="H40">
        <v>4783</v>
      </c>
      <c r="I40">
        <v>5000</v>
      </c>
      <c r="J40">
        <v>0</v>
      </c>
      <c r="K40" s="21">
        <v>4783</v>
      </c>
    </row>
    <row r="41" spans="1:11" x14ac:dyDescent="0.25">
      <c r="A41" t="s">
        <v>42</v>
      </c>
      <c r="B41" s="20">
        <v>5000</v>
      </c>
      <c r="C41">
        <v>1</v>
      </c>
      <c r="D41">
        <v>0.83899999999999997</v>
      </c>
      <c r="E41">
        <v>0.161</v>
      </c>
      <c r="F41">
        <v>0</v>
      </c>
      <c r="G41">
        <v>209</v>
      </c>
      <c r="H41">
        <v>4791</v>
      </c>
      <c r="I41">
        <v>5000</v>
      </c>
      <c r="J41">
        <v>0</v>
      </c>
      <c r="K41" s="21">
        <v>4791</v>
      </c>
    </row>
    <row r="42" spans="1:11" x14ac:dyDescent="0.25">
      <c r="A42" t="s">
        <v>60</v>
      </c>
      <c r="B42" s="20">
        <v>10000</v>
      </c>
      <c r="C42">
        <v>1</v>
      </c>
      <c r="D42">
        <v>0.82</v>
      </c>
      <c r="E42">
        <v>0.18</v>
      </c>
      <c r="F42">
        <v>0</v>
      </c>
      <c r="G42">
        <v>381</v>
      </c>
      <c r="H42">
        <v>9619</v>
      </c>
      <c r="I42">
        <v>10000</v>
      </c>
      <c r="J42">
        <v>0</v>
      </c>
      <c r="K42" s="21">
        <v>9619</v>
      </c>
    </row>
    <row r="43" spans="1:11" ht="15.75" thickBot="1" x14ac:dyDescent="0.3">
      <c r="A43" s="25" t="s">
        <v>45</v>
      </c>
      <c r="B43" s="27">
        <v>5000</v>
      </c>
      <c r="C43">
        <v>1</v>
      </c>
      <c r="D43">
        <v>0.8</v>
      </c>
      <c r="E43">
        <v>0.2</v>
      </c>
      <c r="F43">
        <v>0</v>
      </c>
      <c r="G43">
        <v>197</v>
      </c>
      <c r="H43">
        <v>4803</v>
      </c>
      <c r="I43">
        <v>5000</v>
      </c>
      <c r="J43">
        <v>0</v>
      </c>
      <c r="K43" s="23">
        <v>4803</v>
      </c>
    </row>
    <row r="44" spans="1:11" ht="15.75" thickBot="1" x14ac:dyDescent="0.3">
      <c r="B44" s="10">
        <f>SUM(B2:B43)</f>
        <v>260000</v>
      </c>
      <c r="C44" s="11">
        <f>AVERAGE(C2:C43)</f>
        <v>1</v>
      </c>
      <c r="D44" s="11">
        <f>AVERAGE(D2:D43)</f>
        <v>0.93021428571428566</v>
      </c>
      <c r="E44" s="11">
        <f>AVERAGE(E2:E43)</f>
        <v>6.9785714285714298E-2</v>
      </c>
      <c r="F44" s="12">
        <f t="shared" ref="F44:K44" si="1">SUM(F2:F43)</f>
        <v>0</v>
      </c>
      <c r="G44" s="12">
        <f t="shared" si="1"/>
        <v>56229</v>
      </c>
      <c r="H44" s="13">
        <f t="shared" si="1"/>
        <v>203771</v>
      </c>
      <c r="I44" s="12">
        <f t="shared" si="1"/>
        <v>260000</v>
      </c>
      <c r="J44" s="12">
        <f t="shared" si="1"/>
        <v>0</v>
      </c>
      <c r="K44" s="14">
        <f t="shared" si="1"/>
        <v>203771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FF32B-12B2-446F-B379-0C77DD69B6A0}">
  <dimension ref="A1:I2"/>
  <sheetViews>
    <sheetView workbookViewId="0">
      <selection activeCell="A2" sqref="A2:I2"/>
    </sheetView>
  </sheetViews>
  <sheetFormatPr defaultRowHeight="15" x14ac:dyDescent="0.25"/>
  <cols>
    <col min="1" max="1" width="17.28515625" bestFit="1" customWidth="1"/>
    <col min="2" max="2" width="18.140625" bestFit="1" customWidth="1"/>
    <col min="3" max="3" width="17.85546875" bestFit="1" customWidth="1"/>
    <col min="4" max="4" width="30.42578125" bestFit="1" customWidth="1"/>
    <col min="5" max="5" width="33.5703125" bestFit="1" customWidth="1"/>
    <col min="6" max="6" width="29.140625" bestFit="1" customWidth="1"/>
    <col min="7" max="7" width="45.28515625" customWidth="1"/>
    <col min="8" max="8" width="39.42578125" bestFit="1" customWidth="1"/>
    <col min="9" max="9" width="36.28515625" bestFit="1" customWidth="1"/>
  </cols>
  <sheetData>
    <row r="1" spans="1:9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66</v>
      </c>
      <c r="H2" t="s">
        <v>8</v>
      </c>
      <c r="I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BM1's Performance</vt:lpstr>
      <vt:lpstr>enet</vt:lpstr>
      <vt:lpstr>lars</vt:lpstr>
      <vt:lpstr>lars (2)</vt:lpstr>
      <vt:lpstr>glmnet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Spencer</dc:creator>
  <cp:keywords/>
  <dc:description/>
  <cp:lastModifiedBy>Spencer Marlen-Starr</cp:lastModifiedBy>
  <cp:revision/>
  <dcterms:created xsi:type="dcterms:W3CDTF">2023-01-13T04:27:03Z</dcterms:created>
  <dcterms:modified xsi:type="dcterms:W3CDTF">2023-05-26T05:43:11Z</dcterms:modified>
  <cp:category/>
  <cp:contentStatus/>
</cp:coreProperties>
</file>