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c35402ec641340/Documents/Analytics Projects/EER project/2nd ^0 3rd Benchmarks/Stepwise Performance Metrics/"/>
    </mc:Choice>
  </mc:AlternateContent>
  <xr:revisionPtr revIDLastSave="391" documentId="13_ncr:1_{C201F272-0E2D-4A06-9A33-DD4C4D14A719}" xr6:coauthVersionLast="47" xr6:coauthVersionMax="47" xr10:uidLastSave="{F7117872-11F5-4B23-A227-75D50F9D82E9}"/>
  <bookViews>
    <workbookView xWindow="-120" yWindow="-120" windowWidth="24240" windowHeight="13020" xr2:uid="{3CE5768C-800C-48C0-8017-154ED30E26CE}"/>
  </bookViews>
  <sheets>
    <sheet name="Backward" sheetId="3" r:id="rId1"/>
    <sheet name="Forward" sheetId="2" r:id="rId2"/>
    <sheet name="Colnames" sheetId="6" r:id="rId3"/>
    <sheet name="FS (MASS)" sheetId="5" state="hidden" r:id="rId4"/>
    <sheet name="Sheet1" sheetId="4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2" l="1"/>
  <c r="I41" i="2"/>
  <c r="J41" i="2"/>
  <c r="F41" i="2"/>
  <c r="D41" i="2"/>
  <c r="E41" i="2"/>
  <c r="C41" i="2"/>
  <c r="C17" i="4"/>
  <c r="H21" i="3"/>
  <c r="H22" i="3"/>
  <c r="H20" i="3"/>
  <c r="H3" i="2"/>
  <c r="H4" i="2"/>
  <c r="H5" i="2"/>
  <c r="H6" i="2"/>
  <c r="H7" i="2"/>
  <c r="H8" i="2"/>
  <c r="H9" i="2"/>
  <c r="H2" i="2"/>
  <c r="H8" i="3"/>
  <c r="H3" i="3"/>
  <c r="H4" i="3"/>
  <c r="H5" i="3"/>
  <c r="H6" i="3"/>
  <c r="H7" i="3"/>
  <c r="H2" i="3"/>
  <c r="G40" i="3"/>
  <c r="I40" i="3"/>
  <c r="J40" i="3"/>
  <c r="F40" i="3"/>
  <c r="D40" i="3"/>
  <c r="E40" i="3"/>
  <c r="C40" i="3"/>
  <c r="D11" i="4"/>
  <c r="D10" i="4"/>
  <c r="B40" i="3"/>
  <c r="D5" i="4"/>
  <c r="D4" i="4"/>
  <c r="D3" i="4"/>
  <c r="D2" i="4"/>
  <c r="B41" i="2"/>
  <c r="H41" i="2" l="1"/>
  <c r="H40" i="3"/>
  <c r="D12" i="4"/>
  <c r="D13" i="4" s="1"/>
</calcChain>
</file>

<file path=xl/sharedStrings.xml><?xml version="1.0" encoding="utf-8"?>
<sst xmlns="http://schemas.openxmlformats.org/spreadsheetml/2006/main" count="190" uniqueCount="95">
  <si>
    <t>Dataset Range</t>
  </si>
  <si>
    <t>Covered? (Yes/No)</t>
  </si>
  <si>
    <t>0-3-1-1 to 0-3-10-500</t>
  </si>
  <si>
    <t>0-4-1-1 to 0-4-10-500</t>
  </si>
  <si>
    <t>Underspecified Models Selected</t>
  </si>
  <si>
    <t>Correctly Specified Models Selected</t>
  </si>
  <si>
    <t>Overspecified Models Selected</t>
  </si>
  <si>
    <t>Models with at least one Omitted Variable</t>
  </si>
  <si>
    <t>Models with at least one Extra Variable</t>
  </si>
  <si>
    <t>Number of Datasets</t>
  </si>
  <si>
    <t>True Positive Rate</t>
  </si>
  <si>
    <t>True Negative Rate</t>
  </si>
  <si>
    <t>False Positive Rate</t>
  </si>
  <si>
    <t>0-5-1-1 to 0-6-10-500</t>
  </si>
  <si>
    <t>0-11-1-1 to 0-11-10-500</t>
  </si>
  <si>
    <t>Folder Name</t>
  </si>
  <si>
    <t>0.25-10-1-1 to 0.25-11-10-500</t>
  </si>
  <si>
    <t>0.25-3-1-1 to 0.25-4-10-500</t>
  </si>
  <si>
    <t>0.25-5-1-1 to 0.25-5-10-500</t>
  </si>
  <si>
    <t>0.25-6-1-1 to 0.25-6-10-500</t>
  </si>
  <si>
    <t>0.5-5-1-1 to 0.5-6-10-500</t>
  </si>
  <si>
    <t>0.5-12-1-1 to 0.5-13-10-500</t>
  </si>
  <si>
    <t>0.5-7-1-1 to 0.5-7-10-500</t>
  </si>
  <si>
    <t>0.5-8-1-1 to 0.5-8-10-500</t>
  </si>
  <si>
    <t>0.5-9-1-1 to 0.5-9-10-500</t>
  </si>
  <si>
    <t>0.5-10-1-1 to 0.5-11-10-500</t>
  </si>
  <si>
    <t>0.75-13-1-1 to 0.75-13-10-500</t>
  </si>
  <si>
    <t>0.5-3-1-1 to 0.5-4-10-500</t>
  </si>
  <si>
    <t>0.25-14-1-1 to 0.25-14-10-500</t>
  </si>
  <si>
    <t>0.25-15-1-1 to 0.25-15-10-500</t>
  </si>
  <si>
    <t>0.25-7-1-1 to 0.25-8-10-500</t>
  </si>
  <si>
    <t>0.25-9-1-1 to 0.25-9-10-500</t>
  </si>
  <si>
    <t>0.5-14-1-1 to 0.5-15-10-500</t>
  </si>
  <si>
    <t>0.75-3-1-1 to 0.75-4-10-500</t>
  </si>
  <si>
    <t>0.75-5-1-1 to 0.75-6-10-500</t>
  </si>
  <si>
    <t>0.75-7-1-1 to 0.75-8-10-500</t>
  </si>
  <si>
    <t>0.75-9-1-1 to 0.75-10-10-500</t>
  </si>
  <si>
    <t>0.75-11-1-1 to 0.75-11-10-500</t>
  </si>
  <si>
    <t>0.75-12-1-1 to 0.75-12-10-500</t>
  </si>
  <si>
    <t>2nd 10k</t>
  </si>
  <si>
    <t>20th 10k</t>
  </si>
  <si>
    <t>16th 10k</t>
  </si>
  <si>
    <t>17th 10k</t>
  </si>
  <si>
    <t>19th 10k</t>
  </si>
  <si>
    <t>9th 10k</t>
  </si>
  <si>
    <t>10th 10k</t>
  </si>
  <si>
    <t>11th 10k</t>
  </si>
  <si>
    <t># of 5k left:</t>
  </si>
  <si>
    <t># of 10k left:</t>
  </si>
  <si>
    <t>approx. # of minutes to run</t>
  </si>
  <si>
    <t xml:space="preserve">minutes </t>
  </si>
  <si>
    <t>hours to finish running the 2nd &amp; 3rd Benchmarks!</t>
  </si>
  <si>
    <t>0.75-14-1-1 to 0.75-15-10-500</t>
  </si>
  <si>
    <t>0-9-1-1 to 0-9-10-500</t>
  </si>
  <si>
    <t>0-10-1-1 to 0-10-10-500</t>
  </si>
  <si>
    <t>4th 5k</t>
  </si>
  <si>
    <t>18th 10k</t>
  </si>
  <si>
    <t>0.25-12-1-1 to 0.25-12-10-500</t>
  </si>
  <si>
    <t>0.25-13-1-1 to 0.25-13-10-500</t>
  </si>
  <si>
    <t>0-7-1-1 to 0-7-10-500</t>
  </si>
  <si>
    <t>0-8-1-1 to 0-8-10-500</t>
  </si>
  <si>
    <t>0-12-1-1 to 0-13-10-500</t>
  </si>
  <si>
    <t>0-10-1-1 to 0-11-10-500</t>
  </si>
  <si>
    <t>0-14-1-1 to 0-14-10-500</t>
  </si>
  <si>
    <t>0-15-1-1 to 0-15-10-500</t>
  </si>
  <si>
    <t>0.25-6-1-1 to 0.25-7-10-500</t>
  </si>
  <si>
    <t>0.25-8-1-1 to 0.25-8-10-500</t>
  </si>
  <si>
    <t>0.25-10-1-1 to 0.25-10-10-500</t>
  </si>
  <si>
    <t>0.25-11-1-1 to 0.25-12-10-500</t>
  </si>
  <si>
    <t>0.75-7-1-1 to 0.75-7-10-500</t>
  </si>
  <si>
    <t>0.75-8-1-1 to 0.75-8-10-500</t>
  </si>
  <si>
    <t>0.75-9-1-1 to 0.75-9-10-500</t>
  </si>
  <si>
    <t>0.75-10-1-1 to 0.75-10-10-500</t>
  </si>
  <si>
    <t>0.75-15-1-1 to 0.75-15-10-500</t>
  </si>
  <si>
    <t>BE's TPR</t>
  </si>
  <si>
    <t>BE's TNR</t>
  </si>
  <si>
    <t>BE's FPR</t>
  </si>
  <si>
    <t>Underspecified Models Selected by BE</t>
  </si>
  <si>
    <t>Correct Models Selected by BE</t>
  </si>
  <si>
    <t>Overspecified Models Selected by BE</t>
  </si>
  <si>
    <t>Num of Regressions Estimated</t>
  </si>
  <si>
    <t>Models Selected by BE with at least one Structural Variable Omitted</t>
  </si>
  <si>
    <t>Models Selected by BE with at least one Extraneous Variable Included</t>
  </si>
  <si>
    <t>FS's TPR</t>
  </si>
  <si>
    <t>FS's TNR</t>
  </si>
  <si>
    <t>FS's FPR</t>
  </si>
  <si>
    <t>Underspecified Models Selected by FS</t>
  </si>
  <si>
    <t>Correct Models Selected by FS</t>
  </si>
  <si>
    <t>Overspecified Models Selected by FS</t>
  </si>
  <si>
    <t>Models Selected by FS with at least one Structural Variable Omitted</t>
  </si>
  <si>
    <t>Models Selected by FS with at least one Extraneous Variable Included</t>
  </si>
  <si>
    <t>DS_name</t>
  </si>
  <si>
    <t>Regressors_Selected_by_BE</t>
  </si>
  <si>
    <t>Regressors_Selected_by_FS</t>
  </si>
  <si>
    <t>Structural_Variables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</si>
</sst>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1" fillId="0" borderId="2" xfId="0" applyFont="1" applyBorder="1"/>
    <xf numFmtId="164" fontId="1" fillId="0" borderId="2" xfId="0" applyNumberFormat="1" applyFont="1" applyBorder="1"/>
    <xf numFmtId="165" fontId="1" fillId="0" borderId="2" xfId="1" applyNumberFormat="1" applyFont="1" applyBorder="1"/>
    <xf numFmtId="165" fontId="1" fillId="0" borderId="3" xfId="1" applyNumberFormat="1" applyFont="1" applyBorder="1"/>
    <xf numFmtId="165" fontId="1" fillId="0" borderId="1" xfId="1" applyNumberFormat="1" applyFont="1" applyBorder="1"/>
    <xf numFmtId="0" fontId="0" fillId="0" borderId="7" xfId="0" applyBorder="1"/>
    <xf numFmtId="0" fontId="0" fillId="0" borderId="8" xfId="0" applyBorder="1"/>
    <xf numFmtId="0" fontId="2" fillId="0" borderId="7" xfId="0" applyFont="1" applyBorder="1"/>
    <xf numFmtId="0" fontId="0" fillId="0" borderId="9" xfId="0" applyBorder="1"/>
    <xf numFmtId="0" fontId="1" fillId="0" borderId="10" xfId="0" applyFont="1" applyBorder="1"/>
    <xf numFmtId="0" fontId="1" fillId="0" borderId="11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3" xfId="0" applyBorder="1"/>
    <xf numFmtId="0" fontId="0" fillId="0" borderId="14" xfId="0" applyBorder="1"/>
    <xf numFmtId="0" fontId="1" fillId="0" borderId="10" xfId="0" applyFont="1" applyBorder="1" applyAlignment="1">
      <alignment wrapText="1"/>
    </xf>
    <xf numFmtId="165" fontId="1" fillId="0" borderId="15" xfId="1" applyNumberFormat="1" applyFont="1" applyBorder="1"/>
    <xf numFmtId="0" fontId="0" fillId="0" borderId="12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7A904-010C-4BFA-AF28-C90834647F82}">
  <dimension ref="A1:J40"/>
  <sheetViews>
    <sheetView tabSelected="1" workbookViewId="0">
      <pane ySplit="1" topLeftCell="A2" activePane="bottomLeft" state="frozen"/>
      <selection pane="bottomLeft" activeCell="J9" sqref="J9"/>
    </sheetView>
  </sheetViews>
  <sheetFormatPr defaultRowHeight="15" x14ac:dyDescent="0.25"/>
  <cols>
    <col min="1" max="1" width="27.85546875" customWidth="1"/>
    <col min="2" max="2" width="11.5703125" bestFit="1" customWidth="1"/>
    <col min="3" max="3" width="12.42578125" customWidth="1"/>
    <col min="4" max="4" width="13.85546875" customWidth="1"/>
    <col min="5" max="5" width="14.140625" customWidth="1"/>
    <col min="6" max="6" width="17.140625" customWidth="1"/>
    <col min="7" max="7" width="18.42578125" customWidth="1"/>
    <col min="8" max="8" width="16.5703125" customWidth="1"/>
    <col min="9" max="9" width="23.5703125" customWidth="1"/>
    <col min="10" max="10" width="20" customWidth="1"/>
  </cols>
  <sheetData>
    <row r="1" spans="1:10" ht="32.25" customHeight="1" x14ac:dyDescent="0.25">
      <c r="A1" s="15" t="s">
        <v>0</v>
      </c>
      <c r="B1" s="23" t="s">
        <v>9</v>
      </c>
      <c r="C1" s="16" t="s">
        <v>10</v>
      </c>
      <c r="D1" s="16" t="s">
        <v>11</v>
      </c>
      <c r="E1" s="16" t="s">
        <v>12</v>
      </c>
      <c r="F1" s="16" t="s">
        <v>4</v>
      </c>
      <c r="G1" s="16" t="s">
        <v>5</v>
      </c>
      <c r="H1" s="16" t="s">
        <v>6</v>
      </c>
      <c r="I1" s="16" t="s">
        <v>7</v>
      </c>
      <c r="J1" s="17" t="s">
        <v>8</v>
      </c>
    </row>
    <row r="2" spans="1:10" x14ac:dyDescent="0.25">
      <c r="A2" s="11" t="s">
        <v>2</v>
      </c>
      <c r="B2" s="11">
        <v>5000</v>
      </c>
      <c r="C2">
        <v>1</v>
      </c>
      <c r="D2">
        <v>0.85799999999999998</v>
      </c>
      <c r="E2">
        <v>0.14199999999999999</v>
      </c>
      <c r="F2">
        <v>0</v>
      </c>
      <c r="G2">
        <v>45</v>
      </c>
      <c r="H2">
        <f>B2-G2</f>
        <v>4955</v>
      </c>
      <c r="I2">
        <v>0</v>
      </c>
      <c r="J2" s="12">
        <v>4955</v>
      </c>
    </row>
    <row r="3" spans="1:10" x14ac:dyDescent="0.25">
      <c r="A3" s="11" t="s">
        <v>3</v>
      </c>
      <c r="B3" s="11">
        <v>5000</v>
      </c>
      <c r="C3">
        <v>1</v>
      </c>
      <c r="D3">
        <v>0.86</v>
      </c>
      <c r="E3">
        <v>0.14000000000000001</v>
      </c>
      <c r="F3">
        <v>0</v>
      </c>
      <c r="G3">
        <v>50</v>
      </c>
      <c r="H3">
        <f t="shared" ref="H3:H8" si="0">B3-G3</f>
        <v>4950</v>
      </c>
      <c r="I3">
        <v>0</v>
      </c>
      <c r="J3" s="12">
        <v>4950</v>
      </c>
    </row>
    <row r="4" spans="1:10" x14ac:dyDescent="0.25">
      <c r="A4" s="11" t="s">
        <v>13</v>
      </c>
      <c r="B4" s="11">
        <v>10000</v>
      </c>
      <c r="C4">
        <v>1</v>
      </c>
      <c r="D4">
        <v>0.86</v>
      </c>
      <c r="E4">
        <v>0.14000000000000001</v>
      </c>
      <c r="F4">
        <v>0</v>
      </c>
      <c r="G4">
        <v>140</v>
      </c>
      <c r="H4">
        <f t="shared" si="0"/>
        <v>9860</v>
      </c>
      <c r="I4">
        <v>0</v>
      </c>
      <c r="J4" s="12">
        <v>9860</v>
      </c>
    </row>
    <row r="5" spans="1:10" x14ac:dyDescent="0.25">
      <c r="A5" s="11" t="s">
        <v>59</v>
      </c>
      <c r="B5" s="11">
        <v>5000</v>
      </c>
      <c r="C5">
        <v>1</v>
      </c>
      <c r="D5">
        <v>0.85799999999999998</v>
      </c>
      <c r="E5">
        <v>0.14199999999999999</v>
      </c>
      <c r="F5">
        <v>0</v>
      </c>
      <c r="G5">
        <v>79</v>
      </c>
      <c r="H5">
        <f t="shared" si="0"/>
        <v>4921</v>
      </c>
      <c r="I5">
        <v>0</v>
      </c>
      <c r="J5" s="12">
        <v>4921</v>
      </c>
    </row>
    <row r="6" spans="1:10" x14ac:dyDescent="0.25">
      <c r="A6" s="11" t="s">
        <v>60</v>
      </c>
      <c r="B6" s="11">
        <v>5000</v>
      </c>
      <c r="C6">
        <v>1</v>
      </c>
      <c r="D6">
        <v>0.85899999999999999</v>
      </c>
      <c r="E6">
        <v>0.14099999999999999</v>
      </c>
      <c r="F6">
        <v>0</v>
      </c>
      <c r="G6">
        <v>97</v>
      </c>
      <c r="H6">
        <f t="shared" si="0"/>
        <v>4903</v>
      </c>
      <c r="I6">
        <v>0</v>
      </c>
      <c r="J6" s="12">
        <v>4903</v>
      </c>
    </row>
    <row r="7" spans="1:10" x14ac:dyDescent="0.25">
      <c r="A7" s="11" t="s">
        <v>53</v>
      </c>
      <c r="B7" s="11">
        <v>5000</v>
      </c>
      <c r="C7">
        <v>1</v>
      </c>
      <c r="D7">
        <v>0.85899999999999999</v>
      </c>
      <c r="E7">
        <v>0.14099999999999999</v>
      </c>
      <c r="F7">
        <v>0</v>
      </c>
      <c r="G7">
        <v>119</v>
      </c>
      <c r="H7">
        <f t="shared" si="0"/>
        <v>4881</v>
      </c>
      <c r="I7">
        <v>0</v>
      </c>
      <c r="J7" s="12">
        <v>4881</v>
      </c>
    </row>
    <row r="8" spans="1:10" x14ac:dyDescent="0.25">
      <c r="A8" s="11" t="s">
        <v>62</v>
      </c>
      <c r="B8" s="11">
        <v>10000</v>
      </c>
      <c r="C8">
        <v>1</v>
      </c>
      <c r="D8">
        <v>0.86</v>
      </c>
      <c r="E8">
        <v>0.14000000000000001</v>
      </c>
      <c r="F8">
        <v>0</v>
      </c>
      <c r="G8">
        <v>290</v>
      </c>
      <c r="H8">
        <f t="shared" si="0"/>
        <v>9710</v>
      </c>
      <c r="I8">
        <v>0</v>
      </c>
      <c r="J8" s="12">
        <v>9710</v>
      </c>
    </row>
    <row r="9" spans="1:10" x14ac:dyDescent="0.25">
      <c r="A9" s="11" t="s">
        <v>61</v>
      </c>
      <c r="B9" s="11">
        <v>10000</v>
      </c>
      <c r="C9">
        <v>1</v>
      </c>
      <c r="D9">
        <v>0.86</v>
      </c>
      <c r="E9">
        <v>0.14000000000000001</v>
      </c>
      <c r="F9">
        <v>0</v>
      </c>
      <c r="G9">
        <v>429</v>
      </c>
      <c r="H9">
        <v>9571</v>
      </c>
      <c r="I9">
        <v>0</v>
      </c>
      <c r="J9">
        <v>9571</v>
      </c>
    </row>
    <row r="10" spans="1:10" x14ac:dyDescent="0.25">
      <c r="A10" s="11" t="s">
        <v>63</v>
      </c>
      <c r="B10" s="11">
        <v>5000</v>
      </c>
      <c r="C10">
        <v>1</v>
      </c>
      <c r="D10">
        <v>0.86</v>
      </c>
      <c r="E10">
        <v>0.14000000000000001</v>
      </c>
      <c r="F10">
        <v>0</v>
      </c>
      <c r="G10">
        <v>266</v>
      </c>
      <c r="H10">
        <v>4734</v>
      </c>
      <c r="I10">
        <v>0</v>
      </c>
      <c r="J10" s="12">
        <v>4734</v>
      </c>
    </row>
    <row r="11" spans="1:10" x14ac:dyDescent="0.25">
      <c r="A11" s="14" t="s">
        <v>64</v>
      </c>
      <c r="B11" s="14">
        <v>5000</v>
      </c>
      <c r="C11" s="21">
        <v>1</v>
      </c>
      <c r="D11" s="21">
        <v>0.86</v>
      </c>
      <c r="E11" s="21">
        <v>0.14000000000000001</v>
      </c>
      <c r="F11" s="21">
        <v>0</v>
      </c>
      <c r="G11" s="21">
        <v>308</v>
      </c>
      <c r="H11" s="21">
        <v>4692</v>
      </c>
      <c r="I11" s="21">
        <v>0</v>
      </c>
      <c r="J11" s="22">
        <v>4692</v>
      </c>
    </row>
    <row r="12" spans="1:10" x14ac:dyDescent="0.25">
      <c r="A12" s="11" t="s">
        <v>17</v>
      </c>
      <c r="B12" s="11">
        <v>10000</v>
      </c>
      <c r="C12">
        <v>1</v>
      </c>
      <c r="D12">
        <v>0.83699999999999997</v>
      </c>
      <c r="E12">
        <v>0.16300000000000001</v>
      </c>
      <c r="F12">
        <v>0</v>
      </c>
      <c r="G12">
        <v>16</v>
      </c>
      <c r="H12">
        <v>9984</v>
      </c>
      <c r="I12">
        <v>0</v>
      </c>
      <c r="J12" s="12">
        <v>9984</v>
      </c>
    </row>
    <row r="13" spans="1:10" x14ac:dyDescent="0.25">
      <c r="A13" s="11" t="s">
        <v>18</v>
      </c>
      <c r="B13" s="11">
        <v>5000</v>
      </c>
      <c r="C13">
        <v>1</v>
      </c>
      <c r="D13">
        <v>0.83599999999999997</v>
      </c>
      <c r="E13">
        <v>0.16400000000000001</v>
      </c>
      <c r="F13">
        <v>0</v>
      </c>
      <c r="G13">
        <v>12</v>
      </c>
      <c r="H13">
        <v>4988</v>
      </c>
      <c r="I13">
        <v>0</v>
      </c>
      <c r="J13" s="12">
        <v>4988</v>
      </c>
    </row>
    <row r="14" spans="1:10" x14ac:dyDescent="0.25">
      <c r="A14" s="11" t="s">
        <v>65</v>
      </c>
      <c r="B14" s="11">
        <v>10000</v>
      </c>
      <c r="C14">
        <v>1</v>
      </c>
      <c r="D14">
        <v>0.83699999999999997</v>
      </c>
      <c r="E14">
        <v>0.16300000000000001</v>
      </c>
      <c r="F14">
        <v>0</v>
      </c>
      <c r="G14">
        <v>30</v>
      </c>
      <c r="H14">
        <v>9970</v>
      </c>
      <c r="I14">
        <v>0</v>
      </c>
      <c r="J14" s="12">
        <v>9970</v>
      </c>
    </row>
    <row r="15" spans="1:10" x14ac:dyDescent="0.25">
      <c r="A15" s="11" t="s">
        <v>66</v>
      </c>
      <c r="B15" s="11">
        <v>5000</v>
      </c>
      <c r="C15">
        <v>1</v>
      </c>
      <c r="D15">
        <v>0.83699999999999997</v>
      </c>
      <c r="E15">
        <v>0.16300000000000001</v>
      </c>
      <c r="F15">
        <v>0</v>
      </c>
      <c r="G15">
        <v>27</v>
      </c>
      <c r="H15">
        <v>4973</v>
      </c>
      <c r="I15">
        <v>0</v>
      </c>
      <c r="J15" s="12">
        <v>4973</v>
      </c>
    </row>
    <row r="16" spans="1:10" x14ac:dyDescent="0.25">
      <c r="A16" s="13" t="s">
        <v>31</v>
      </c>
      <c r="B16" s="11">
        <v>5000</v>
      </c>
      <c r="C16">
        <v>1</v>
      </c>
      <c r="D16">
        <v>0.83499999999999996</v>
      </c>
      <c r="E16">
        <v>0.16500000000000001</v>
      </c>
      <c r="F16">
        <v>0</v>
      </c>
      <c r="G16">
        <v>21</v>
      </c>
      <c r="H16">
        <v>4979</v>
      </c>
      <c r="I16">
        <v>0</v>
      </c>
      <c r="J16" s="12">
        <v>4979</v>
      </c>
    </row>
    <row r="17" spans="1:10" x14ac:dyDescent="0.25">
      <c r="A17" s="11" t="s">
        <v>67</v>
      </c>
      <c r="B17" s="11">
        <v>5000</v>
      </c>
      <c r="C17">
        <v>1</v>
      </c>
      <c r="D17">
        <v>0.83799999999999997</v>
      </c>
      <c r="E17">
        <v>0.16200000000000001</v>
      </c>
      <c r="F17">
        <v>0</v>
      </c>
      <c r="G17">
        <v>42</v>
      </c>
      <c r="H17">
        <v>4958</v>
      </c>
      <c r="I17">
        <v>0</v>
      </c>
      <c r="J17" s="12">
        <v>4958</v>
      </c>
    </row>
    <row r="18" spans="1:10" x14ac:dyDescent="0.25">
      <c r="A18" s="11" t="s">
        <v>68</v>
      </c>
      <c r="B18" s="11">
        <v>10000</v>
      </c>
      <c r="C18">
        <v>1</v>
      </c>
      <c r="D18">
        <v>0.83799999999999997</v>
      </c>
      <c r="E18">
        <v>0.16200000000000001</v>
      </c>
      <c r="F18">
        <v>0</v>
      </c>
      <c r="G18">
        <v>119</v>
      </c>
      <c r="H18">
        <v>9881</v>
      </c>
      <c r="I18">
        <v>0</v>
      </c>
      <c r="J18" s="12">
        <v>9881</v>
      </c>
    </row>
    <row r="19" spans="1:10" x14ac:dyDescent="0.25">
      <c r="A19" s="11" t="s">
        <v>58</v>
      </c>
      <c r="B19" s="11">
        <v>5000</v>
      </c>
      <c r="C19">
        <v>1</v>
      </c>
      <c r="D19">
        <v>0.84</v>
      </c>
      <c r="E19">
        <v>0.16</v>
      </c>
      <c r="F19">
        <v>0</v>
      </c>
      <c r="G19">
        <v>114</v>
      </c>
      <c r="H19" s="12">
        <v>4886</v>
      </c>
      <c r="I19">
        <v>0</v>
      </c>
      <c r="J19" s="12">
        <v>4886</v>
      </c>
    </row>
    <row r="20" spans="1:10" x14ac:dyDescent="0.25">
      <c r="A20" s="11" t="s">
        <v>28</v>
      </c>
      <c r="B20" s="11">
        <v>5000</v>
      </c>
      <c r="C20">
        <v>1</v>
      </c>
      <c r="D20">
        <v>0.84</v>
      </c>
      <c r="E20">
        <v>0.16</v>
      </c>
      <c r="F20">
        <v>0</v>
      </c>
      <c r="G20">
        <v>136</v>
      </c>
      <c r="H20">
        <f>B20-G20</f>
        <v>4864</v>
      </c>
      <c r="I20">
        <v>0</v>
      </c>
      <c r="J20" s="12">
        <v>4864</v>
      </c>
    </row>
    <row r="21" spans="1:10" x14ac:dyDescent="0.25">
      <c r="A21" s="14" t="s">
        <v>29</v>
      </c>
      <c r="B21" s="14">
        <v>5000</v>
      </c>
      <c r="C21" s="21">
        <v>1</v>
      </c>
      <c r="D21" s="21">
        <v>0.84099999999999997</v>
      </c>
      <c r="E21" s="21">
        <v>0.159</v>
      </c>
      <c r="F21" s="21">
        <v>0</v>
      </c>
      <c r="G21" s="21">
        <v>171</v>
      </c>
      <c r="H21" s="21">
        <f t="shared" ref="H21:H22" si="1">B21-G21</f>
        <v>4829</v>
      </c>
      <c r="I21" s="21">
        <v>0</v>
      </c>
      <c r="J21" s="22">
        <v>4829</v>
      </c>
    </row>
    <row r="22" spans="1:10" x14ac:dyDescent="0.25">
      <c r="A22" s="11" t="s">
        <v>27</v>
      </c>
      <c r="B22" s="11">
        <v>10000</v>
      </c>
      <c r="C22">
        <v>1</v>
      </c>
      <c r="D22">
        <v>0.82799999999999996</v>
      </c>
      <c r="E22">
        <v>0.17199999999999999</v>
      </c>
      <c r="F22">
        <v>0</v>
      </c>
      <c r="G22">
        <v>5</v>
      </c>
      <c r="H22">
        <f t="shared" si="1"/>
        <v>9995</v>
      </c>
      <c r="I22">
        <v>0</v>
      </c>
      <c r="J22" s="20">
        <v>9995</v>
      </c>
    </row>
    <row r="23" spans="1:10" x14ac:dyDescent="0.25">
      <c r="A23" s="11" t="s">
        <v>20</v>
      </c>
      <c r="B23" s="11">
        <v>10000</v>
      </c>
      <c r="C23">
        <v>1</v>
      </c>
      <c r="D23">
        <v>0.82899999999999996</v>
      </c>
      <c r="E23">
        <v>0.17100000000000001</v>
      </c>
      <c r="F23">
        <v>0</v>
      </c>
      <c r="G23">
        <v>24</v>
      </c>
      <c r="H23">
        <v>9976</v>
      </c>
      <c r="I23">
        <v>0</v>
      </c>
      <c r="J23" s="12">
        <v>9976</v>
      </c>
    </row>
    <row r="24" spans="1:10" x14ac:dyDescent="0.25">
      <c r="A24" s="11" t="s">
        <v>22</v>
      </c>
      <c r="B24" s="11">
        <v>5000</v>
      </c>
      <c r="C24">
        <v>1</v>
      </c>
      <c r="D24">
        <v>0.83</v>
      </c>
      <c r="E24">
        <v>0.17</v>
      </c>
      <c r="F24">
        <v>0</v>
      </c>
      <c r="G24">
        <v>19</v>
      </c>
      <c r="H24" s="12">
        <v>4981</v>
      </c>
      <c r="I24">
        <v>0</v>
      </c>
      <c r="J24" s="12">
        <v>4981</v>
      </c>
    </row>
    <row r="25" spans="1:10" x14ac:dyDescent="0.25">
      <c r="A25" s="11" t="s">
        <v>23</v>
      </c>
      <c r="B25" s="11">
        <v>5000</v>
      </c>
      <c r="C25">
        <v>1</v>
      </c>
      <c r="D25">
        <v>0.83</v>
      </c>
      <c r="E25">
        <v>0.17</v>
      </c>
      <c r="F25">
        <v>0</v>
      </c>
      <c r="G25">
        <v>27</v>
      </c>
      <c r="H25" s="12">
        <v>4973</v>
      </c>
      <c r="I25">
        <v>0</v>
      </c>
      <c r="J25" s="12">
        <v>4973</v>
      </c>
    </row>
    <row r="26" spans="1:10" x14ac:dyDescent="0.25">
      <c r="A26" s="11" t="s">
        <v>24</v>
      </c>
      <c r="B26" s="11">
        <v>5000</v>
      </c>
      <c r="C26">
        <v>1</v>
      </c>
      <c r="D26">
        <v>0.83199999999999996</v>
      </c>
      <c r="E26">
        <v>0.16800000000000001</v>
      </c>
      <c r="F26">
        <v>0</v>
      </c>
      <c r="G26">
        <v>30</v>
      </c>
      <c r="H26" s="12">
        <v>4970</v>
      </c>
      <c r="I26">
        <v>0</v>
      </c>
      <c r="J26" s="12">
        <v>4970</v>
      </c>
    </row>
    <row r="27" spans="1:10" x14ac:dyDescent="0.25">
      <c r="A27" s="11" t="s">
        <v>25</v>
      </c>
      <c r="B27" s="11">
        <v>10000</v>
      </c>
      <c r="C27">
        <v>1</v>
      </c>
      <c r="D27">
        <v>0.82899999999999996</v>
      </c>
      <c r="E27">
        <v>0.17100000000000001</v>
      </c>
      <c r="F27">
        <v>0</v>
      </c>
      <c r="G27">
        <v>24</v>
      </c>
      <c r="H27">
        <v>9976</v>
      </c>
      <c r="I27">
        <v>0</v>
      </c>
      <c r="J27" s="12">
        <v>9976</v>
      </c>
    </row>
    <row r="28" spans="1:10" x14ac:dyDescent="0.25">
      <c r="A28" s="11" t="s">
        <v>21</v>
      </c>
      <c r="B28" s="11">
        <v>10000</v>
      </c>
      <c r="C28">
        <v>1</v>
      </c>
      <c r="D28">
        <v>0.83399999999999996</v>
      </c>
      <c r="E28">
        <v>0.16600000000000001</v>
      </c>
      <c r="F28">
        <v>0</v>
      </c>
      <c r="G28">
        <v>175</v>
      </c>
      <c r="H28">
        <v>9825</v>
      </c>
      <c r="I28">
        <v>0</v>
      </c>
      <c r="J28" s="12">
        <v>9825</v>
      </c>
    </row>
    <row r="29" spans="1:10" x14ac:dyDescent="0.25">
      <c r="A29" s="14" t="s">
        <v>32</v>
      </c>
      <c r="B29" s="14">
        <v>10000</v>
      </c>
      <c r="C29" s="21">
        <v>1</v>
      </c>
      <c r="D29" s="21">
        <v>0.83499999999999996</v>
      </c>
      <c r="E29" s="21">
        <v>0.16500000000000001</v>
      </c>
      <c r="F29" s="21">
        <v>0</v>
      </c>
      <c r="G29" s="21">
        <v>307</v>
      </c>
      <c r="H29" s="21">
        <v>9693</v>
      </c>
      <c r="I29" s="21">
        <v>0</v>
      </c>
      <c r="J29" s="22">
        <v>9693</v>
      </c>
    </row>
    <row r="30" spans="1:10" x14ac:dyDescent="0.25">
      <c r="A30" s="11" t="s">
        <v>33</v>
      </c>
      <c r="B30" s="11">
        <v>10000</v>
      </c>
      <c r="C30">
        <v>1</v>
      </c>
      <c r="D30">
        <v>0.81499999999999995</v>
      </c>
      <c r="E30">
        <v>0.185</v>
      </c>
      <c r="F30">
        <v>0</v>
      </c>
      <c r="G30">
        <v>5</v>
      </c>
      <c r="H30">
        <v>9995</v>
      </c>
      <c r="I30">
        <v>0</v>
      </c>
      <c r="J30" s="12">
        <v>9995</v>
      </c>
    </row>
    <row r="31" spans="1:10" x14ac:dyDescent="0.25">
      <c r="A31" s="11" t="s">
        <v>34</v>
      </c>
      <c r="B31" s="11">
        <v>10000</v>
      </c>
      <c r="C31">
        <v>1</v>
      </c>
      <c r="D31">
        <v>0.81799999999999995</v>
      </c>
      <c r="E31">
        <v>0.182</v>
      </c>
      <c r="F31">
        <v>0</v>
      </c>
      <c r="G31">
        <v>25</v>
      </c>
      <c r="H31">
        <v>9975</v>
      </c>
      <c r="I31">
        <v>0</v>
      </c>
      <c r="J31" s="12">
        <v>9975</v>
      </c>
    </row>
    <row r="32" spans="1:10" x14ac:dyDescent="0.25">
      <c r="A32" s="11" t="s">
        <v>69</v>
      </c>
      <c r="B32" s="11">
        <v>5000</v>
      </c>
      <c r="C32">
        <v>1</v>
      </c>
      <c r="D32">
        <v>0.82099999999999995</v>
      </c>
      <c r="E32">
        <v>0.17899999999999999</v>
      </c>
      <c r="F32">
        <v>0</v>
      </c>
      <c r="G32">
        <v>15</v>
      </c>
      <c r="H32">
        <v>4985</v>
      </c>
      <c r="I32">
        <v>0</v>
      </c>
      <c r="J32" s="12">
        <v>4985</v>
      </c>
    </row>
    <row r="33" spans="1:10" x14ac:dyDescent="0.25">
      <c r="A33" s="11" t="s">
        <v>70</v>
      </c>
      <c r="B33" s="11">
        <v>5000</v>
      </c>
      <c r="C33">
        <v>1</v>
      </c>
      <c r="D33">
        <v>0.82299999999999995</v>
      </c>
      <c r="E33">
        <v>0.17699999999999999</v>
      </c>
      <c r="F33">
        <v>0</v>
      </c>
      <c r="G33">
        <v>20</v>
      </c>
      <c r="H33">
        <v>4980</v>
      </c>
      <c r="I33">
        <v>0</v>
      </c>
      <c r="J33" s="12">
        <v>4980</v>
      </c>
    </row>
    <row r="34" spans="1:10" x14ac:dyDescent="0.25">
      <c r="A34" s="11" t="s">
        <v>71</v>
      </c>
      <c r="B34" s="11">
        <v>5000</v>
      </c>
      <c r="C34">
        <v>1</v>
      </c>
      <c r="D34">
        <v>0.82399999999999995</v>
      </c>
      <c r="E34">
        <v>0.17599999999999999</v>
      </c>
      <c r="F34">
        <v>0</v>
      </c>
      <c r="G34">
        <v>37</v>
      </c>
      <c r="H34">
        <v>4963</v>
      </c>
      <c r="I34">
        <v>0</v>
      </c>
      <c r="J34" s="12">
        <v>4963</v>
      </c>
    </row>
    <row r="35" spans="1:10" x14ac:dyDescent="0.25">
      <c r="A35" s="11" t="s">
        <v>72</v>
      </c>
      <c r="B35" s="11">
        <v>5000</v>
      </c>
      <c r="C35">
        <v>1</v>
      </c>
      <c r="D35">
        <v>0.82699999999999996</v>
      </c>
      <c r="E35">
        <v>0.17299999999999999</v>
      </c>
      <c r="F35">
        <v>0</v>
      </c>
      <c r="G35">
        <v>37</v>
      </c>
      <c r="H35">
        <v>4963</v>
      </c>
      <c r="I35">
        <v>0</v>
      </c>
      <c r="J35" s="12">
        <v>4963</v>
      </c>
    </row>
    <row r="36" spans="1:10" x14ac:dyDescent="0.25">
      <c r="A36" s="11" t="s">
        <v>37</v>
      </c>
      <c r="B36" s="11">
        <v>5000</v>
      </c>
      <c r="C36">
        <v>1</v>
      </c>
      <c r="D36">
        <v>0.82799999999999996</v>
      </c>
      <c r="E36">
        <v>0.17199999999999999</v>
      </c>
      <c r="F36">
        <v>0</v>
      </c>
      <c r="G36">
        <v>65</v>
      </c>
      <c r="H36">
        <v>4935</v>
      </c>
      <c r="I36">
        <v>0</v>
      </c>
      <c r="J36" s="12">
        <v>4935</v>
      </c>
    </row>
    <row r="37" spans="1:10" x14ac:dyDescent="0.25">
      <c r="A37" s="11" t="s">
        <v>38</v>
      </c>
      <c r="B37" s="11">
        <v>5000</v>
      </c>
      <c r="C37">
        <v>1</v>
      </c>
      <c r="D37">
        <v>0.82799999999999996</v>
      </c>
      <c r="E37">
        <v>0.17199999999999999</v>
      </c>
      <c r="F37">
        <v>0</v>
      </c>
      <c r="G37">
        <v>90</v>
      </c>
      <c r="H37">
        <v>4910</v>
      </c>
      <c r="I37">
        <v>0</v>
      </c>
      <c r="J37" s="12">
        <v>4910</v>
      </c>
    </row>
    <row r="38" spans="1:10" x14ac:dyDescent="0.25">
      <c r="A38" s="11" t="s">
        <v>52</v>
      </c>
      <c r="B38" s="11">
        <v>10000</v>
      </c>
      <c r="C38">
        <v>1</v>
      </c>
      <c r="D38">
        <v>0.83</v>
      </c>
      <c r="E38">
        <v>0.17</v>
      </c>
      <c r="F38">
        <v>0</v>
      </c>
      <c r="G38">
        <v>235</v>
      </c>
      <c r="H38">
        <v>9765</v>
      </c>
      <c r="I38">
        <v>0</v>
      </c>
      <c r="J38" s="12">
        <v>9765</v>
      </c>
    </row>
    <row r="39" spans="1:10" ht="15.75" thickBot="1" x14ac:dyDescent="0.3">
      <c r="A39" s="14" t="s">
        <v>73</v>
      </c>
      <c r="B39" s="11">
        <v>5000</v>
      </c>
      <c r="C39">
        <v>1</v>
      </c>
      <c r="D39">
        <v>0.83199999999999996</v>
      </c>
      <c r="E39">
        <v>0.16800000000000001</v>
      </c>
      <c r="F39">
        <v>0</v>
      </c>
      <c r="G39">
        <v>160</v>
      </c>
      <c r="H39">
        <v>4840</v>
      </c>
      <c r="I39">
        <v>0</v>
      </c>
      <c r="J39" s="12">
        <v>4840</v>
      </c>
    </row>
    <row r="40" spans="1:10" ht="15.75" thickBot="1" x14ac:dyDescent="0.3">
      <c r="A40" s="25"/>
      <c r="B40" s="24">
        <f>SUM(B2:B39)</f>
        <v>260000</v>
      </c>
      <c r="C40" s="6">
        <f>AVERAGE(C2:C39)</f>
        <v>1</v>
      </c>
      <c r="D40" s="7">
        <f>AVERAGE(D2:D39)</f>
        <v>0.83857894736842109</v>
      </c>
      <c r="E40" s="7">
        <f>AVERAGE(E2:E39)</f>
        <v>0.16142105263157897</v>
      </c>
      <c r="F40" s="6">
        <f>SUM(F2:F39)</f>
        <v>0</v>
      </c>
      <c r="G40" s="8">
        <f>SUM(G2:G39)</f>
        <v>3811</v>
      </c>
      <c r="H40" s="8">
        <f>SUM(H2:H39)</f>
        <v>256189</v>
      </c>
      <c r="I40" s="6">
        <f>SUM(I2:I39)</f>
        <v>0</v>
      </c>
      <c r="J40" s="9">
        <f>SUM(J2:J39)</f>
        <v>256189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F9CF-D0E3-46C5-9EE9-A505A21AFEDB}">
  <dimension ref="A1:J41"/>
  <sheetViews>
    <sheetView topLeftCell="A23" workbookViewId="0">
      <selection activeCell="H28" sqref="H28"/>
    </sheetView>
  </sheetViews>
  <sheetFormatPr defaultRowHeight="15" x14ac:dyDescent="0.25"/>
  <cols>
    <col min="1" max="1" width="27.85546875" customWidth="1"/>
    <col min="2" max="2" width="11.5703125" bestFit="1" customWidth="1"/>
    <col min="3" max="3" width="12.42578125" customWidth="1"/>
    <col min="4" max="4" width="13.85546875" customWidth="1"/>
    <col min="5" max="5" width="13" customWidth="1"/>
    <col min="6" max="6" width="17.140625" customWidth="1"/>
    <col min="7" max="7" width="18.42578125" customWidth="1"/>
    <col min="8" max="8" width="16.5703125" customWidth="1"/>
    <col min="9" max="9" width="23.5703125" customWidth="1"/>
    <col min="10" max="10" width="20" customWidth="1"/>
  </cols>
  <sheetData>
    <row r="1" spans="1:10" ht="32.25" customHeight="1" x14ac:dyDescent="0.25">
      <c r="A1" s="15" t="s">
        <v>0</v>
      </c>
      <c r="B1" s="16" t="s">
        <v>9</v>
      </c>
      <c r="C1" s="16" t="s">
        <v>10</v>
      </c>
      <c r="D1" s="16" t="s">
        <v>11</v>
      </c>
      <c r="E1" s="16" t="s">
        <v>12</v>
      </c>
      <c r="F1" s="16" t="s">
        <v>4</v>
      </c>
      <c r="G1" s="16" t="s">
        <v>5</v>
      </c>
      <c r="H1" s="16" t="s">
        <v>6</v>
      </c>
      <c r="I1" s="16" t="s">
        <v>7</v>
      </c>
      <c r="J1" s="17" t="s">
        <v>8</v>
      </c>
    </row>
    <row r="2" spans="1:10" x14ac:dyDescent="0.25">
      <c r="A2" s="18" t="s">
        <v>2</v>
      </c>
      <c r="B2" s="19">
        <v>5000</v>
      </c>
      <c r="C2" s="19">
        <v>1</v>
      </c>
      <c r="D2" s="19">
        <v>0.86199999999999999</v>
      </c>
      <c r="E2" s="19">
        <v>0.13800000000000001</v>
      </c>
      <c r="F2" s="19">
        <v>0</v>
      </c>
      <c r="G2" s="19">
        <v>51</v>
      </c>
      <c r="H2" s="19">
        <f>B2-G2</f>
        <v>4949</v>
      </c>
      <c r="I2" s="19">
        <v>0</v>
      </c>
      <c r="J2" s="20">
        <v>4949</v>
      </c>
    </row>
    <row r="3" spans="1:10" x14ac:dyDescent="0.25">
      <c r="A3" s="11" t="s">
        <v>3</v>
      </c>
      <c r="B3">
        <v>5000</v>
      </c>
      <c r="C3">
        <v>1</v>
      </c>
      <c r="D3">
        <v>0.86299999999999999</v>
      </c>
      <c r="E3">
        <v>0.13700000000000001</v>
      </c>
      <c r="F3">
        <v>0</v>
      </c>
      <c r="G3">
        <v>53</v>
      </c>
      <c r="H3">
        <f t="shared" ref="H3:H9" si="0">B3-G3</f>
        <v>4947</v>
      </c>
      <c r="I3">
        <v>0</v>
      </c>
      <c r="J3" s="12">
        <v>4947</v>
      </c>
    </row>
    <row r="4" spans="1:10" x14ac:dyDescent="0.25">
      <c r="A4" s="11" t="s">
        <v>13</v>
      </c>
      <c r="B4">
        <v>10000</v>
      </c>
      <c r="C4">
        <v>1</v>
      </c>
      <c r="D4">
        <v>0.26200000000000001</v>
      </c>
      <c r="E4">
        <v>0.73799999999999999</v>
      </c>
      <c r="F4">
        <v>0</v>
      </c>
      <c r="G4">
        <v>145</v>
      </c>
      <c r="H4">
        <f t="shared" si="0"/>
        <v>9855</v>
      </c>
      <c r="I4">
        <v>0</v>
      </c>
      <c r="J4" s="12">
        <v>9855</v>
      </c>
    </row>
    <row r="5" spans="1:10" x14ac:dyDescent="0.25">
      <c r="A5" s="11" t="s">
        <v>59</v>
      </c>
      <c r="B5">
        <v>5000</v>
      </c>
      <c r="C5">
        <v>1</v>
      </c>
      <c r="D5">
        <v>0.86099999999999999</v>
      </c>
      <c r="E5">
        <v>0.13900000000000001</v>
      </c>
      <c r="F5">
        <v>0</v>
      </c>
      <c r="G5">
        <v>82</v>
      </c>
      <c r="H5">
        <f t="shared" si="0"/>
        <v>4918</v>
      </c>
      <c r="I5">
        <v>0</v>
      </c>
      <c r="J5" s="12">
        <v>4918</v>
      </c>
    </row>
    <row r="6" spans="1:10" x14ac:dyDescent="0.25">
      <c r="A6" s="11" t="s">
        <v>60</v>
      </c>
      <c r="B6">
        <v>5000</v>
      </c>
      <c r="C6">
        <v>1</v>
      </c>
      <c r="D6">
        <v>0.86199999999999999</v>
      </c>
      <c r="E6">
        <v>0.13800000000000001</v>
      </c>
      <c r="F6">
        <v>0</v>
      </c>
      <c r="G6">
        <v>101</v>
      </c>
      <c r="H6">
        <f t="shared" si="0"/>
        <v>4899</v>
      </c>
      <c r="I6">
        <v>0</v>
      </c>
      <c r="J6" s="12">
        <v>4899</v>
      </c>
    </row>
    <row r="7" spans="1:10" x14ac:dyDescent="0.25">
      <c r="A7" s="11" t="s">
        <v>53</v>
      </c>
      <c r="B7">
        <v>5000</v>
      </c>
      <c r="C7">
        <v>1</v>
      </c>
      <c r="D7">
        <v>0.86199999999999999</v>
      </c>
      <c r="E7">
        <v>0.13800000000000001</v>
      </c>
      <c r="F7">
        <v>0</v>
      </c>
      <c r="G7">
        <v>126</v>
      </c>
      <c r="H7">
        <f t="shared" si="0"/>
        <v>4874</v>
      </c>
      <c r="I7">
        <v>0</v>
      </c>
      <c r="J7" s="12">
        <v>4874</v>
      </c>
    </row>
    <row r="8" spans="1:10" x14ac:dyDescent="0.25">
      <c r="A8" s="11" t="s">
        <v>54</v>
      </c>
      <c r="B8">
        <v>5000</v>
      </c>
      <c r="C8">
        <v>1</v>
      </c>
      <c r="D8">
        <v>0.67</v>
      </c>
      <c r="E8">
        <v>0.33</v>
      </c>
      <c r="F8">
        <v>0</v>
      </c>
      <c r="G8">
        <v>137</v>
      </c>
      <c r="H8">
        <f t="shared" si="0"/>
        <v>4863</v>
      </c>
      <c r="I8">
        <v>0</v>
      </c>
      <c r="J8" s="12">
        <v>4863</v>
      </c>
    </row>
    <row r="9" spans="1:10" x14ac:dyDescent="0.25">
      <c r="A9" s="11" t="s">
        <v>14</v>
      </c>
      <c r="B9">
        <v>5000</v>
      </c>
      <c r="C9">
        <v>1</v>
      </c>
      <c r="D9">
        <v>0.55100000000000005</v>
      </c>
      <c r="E9">
        <v>0.44900000000000001</v>
      </c>
      <c r="F9">
        <v>0</v>
      </c>
      <c r="G9">
        <v>28</v>
      </c>
      <c r="H9">
        <f t="shared" si="0"/>
        <v>4972</v>
      </c>
      <c r="I9">
        <v>0</v>
      </c>
      <c r="J9" s="12">
        <v>4972</v>
      </c>
    </row>
    <row r="10" spans="1:10" x14ac:dyDescent="0.25">
      <c r="A10" s="11" t="s">
        <v>61</v>
      </c>
      <c r="B10">
        <v>10000</v>
      </c>
      <c r="C10">
        <v>1</v>
      </c>
      <c r="D10">
        <v>0.86199999999999999</v>
      </c>
      <c r="E10">
        <v>0.13800000000000001</v>
      </c>
      <c r="F10">
        <v>0</v>
      </c>
      <c r="G10">
        <v>442</v>
      </c>
      <c r="H10">
        <v>9558</v>
      </c>
      <c r="I10">
        <v>0</v>
      </c>
      <c r="J10" s="12">
        <v>9558</v>
      </c>
    </row>
    <row r="11" spans="1:10" x14ac:dyDescent="0.25">
      <c r="A11" s="11" t="s">
        <v>63</v>
      </c>
      <c r="B11">
        <v>5000</v>
      </c>
      <c r="C11">
        <v>1</v>
      </c>
      <c r="D11">
        <v>0.86199999999999999</v>
      </c>
      <c r="E11">
        <v>0.13800000000000001</v>
      </c>
      <c r="F11">
        <v>0</v>
      </c>
      <c r="G11">
        <v>270</v>
      </c>
      <c r="H11">
        <v>4730</v>
      </c>
      <c r="I11">
        <v>0</v>
      </c>
      <c r="J11" s="12">
        <v>4730</v>
      </c>
    </row>
    <row r="12" spans="1:10" s="21" customFormat="1" x14ac:dyDescent="0.25">
      <c r="A12" s="14" t="s">
        <v>64</v>
      </c>
      <c r="B12" s="21">
        <v>5000</v>
      </c>
      <c r="C12" s="21">
        <v>1</v>
      </c>
      <c r="D12" s="21">
        <v>0.86199999999999999</v>
      </c>
      <c r="E12" s="21">
        <v>0.13800000000000001</v>
      </c>
      <c r="F12" s="21">
        <v>0</v>
      </c>
      <c r="G12" s="21">
        <v>325</v>
      </c>
      <c r="H12" s="21">
        <v>4675</v>
      </c>
      <c r="I12" s="21">
        <v>0</v>
      </c>
      <c r="J12" s="22">
        <v>4675</v>
      </c>
    </row>
    <row r="13" spans="1:10" x14ac:dyDescent="0.25">
      <c r="A13" s="11" t="s">
        <v>17</v>
      </c>
      <c r="B13">
        <v>10000</v>
      </c>
      <c r="C13">
        <v>1</v>
      </c>
      <c r="D13">
        <v>0.84499999999999997</v>
      </c>
      <c r="E13">
        <v>0.155</v>
      </c>
      <c r="F13">
        <v>0</v>
      </c>
      <c r="G13">
        <v>20</v>
      </c>
      <c r="H13">
        <v>9980</v>
      </c>
      <c r="I13">
        <v>0</v>
      </c>
      <c r="J13" s="12">
        <v>9980</v>
      </c>
    </row>
    <row r="14" spans="1:10" x14ac:dyDescent="0.25">
      <c r="A14" s="11" t="s">
        <v>18</v>
      </c>
      <c r="B14">
        <v>5000</v>
      </c>
      <c r="C14">
        <v>1</v>
      </c>
      <c r="D14">
        <v>0.84499999999999997</v>
      </c>
      <c r="E14">
        <v>0.155</v>
      </c>
      <c r="F14">
        <v>0</v>
      </c>
      <c r="G14">
        <v>14</v>
      </c>
      <c r="H14">
        <v>4986</v>
      </c>
      <c r="I14">
        <v>0</v>
      </c>
      <c r="J14" s="12">
        <v>4986</v>
      </c>
    </row>
    <row r="15" spans="1:10" x14ac:dyDescent="0.25">
      <c r="A15" s="11" t="s">
        <v>65</v>
      </c>
      <c r="B15">
        <v>10000</v>
      </c>
      <c r="C15">
        <v>1</v>
      </c>
      <c r="D15">
        <v>0.84399999999999997</v>
      </c>
      <c r="E15">
        <v>0.156</v>
      </c>
      <c r="F15">
        <v>0</v>
      </c>
      <c r="G15">
        <v>36</v>
      </c>
      <c r="H15">
        <v>9964</v>
      </c>
      <c r="I15">
        <v>0</v>
      </c>
      <c r="J15" s="12">
        <v>9964</v>
      </c>
    </row>
    <row r="16" spans="1:10" s="4" customFormat="1" x14ac:dyDescent="0.25">
      <c r="A16" s="11" t="s">
        <v>66</v>
      </c>
      <c r="B16">
        <v>5000</v>
      </c>
      <c r="C16">
        <v>1</v>
      </c>
      <c r="D16">
        <v>0.84399999999999997</v>
      </c>
      <c r="E16">
        <v>0.156</v>
      </c>
      <c r="F16">
        <v>0</v>
      </c>
      <c r="G16">
        <v>30</v>
      </c>
      <c r="H16">
        <v>4970</v>
      </c>
      <c r="I16">
        <v>0</v>
      </c>
      <c r="J16" s="12">
        <v>4970</v>
      </c>
    </row>
    <row r="17" spans="1:10" x14ac:dyDescent="0.25">
      <c r="A17" s="13" t="s">
        <v>31</v>
      </c>
      <c r="B17">
        <v>5000</v>
      </c>
      <c r="C17">
        <v>1</v>
      </c>
      <c r="D17">
        <v>0.84299999999999997</v>
      </c>
      <c r="E17">
        <v>0.157</v>
      </c>
      <c r="F17">
        <v>0</v>
      </c>
      <c r="G17">
        <v>28</v>
      </c>
      <c r="H17">
        <v>4972</v>
      </c>
      <c r="I17">
        <v>0</v>
      </c>
      <c r="J17" s="12">
        <v>4972</v>
      </c>
    </row>
    <row r="18" spans="1:10" x14ac:dyDescent="0.25">
      <c r="A18" s="11" t="s">
        <v>67</v>
      </c>
      <c r="B18">
        <v>5000</v>
      </c>
      <c r="C18">
        <v>1</v>
      </c>
      <c r="D18">
        <v>0.84399999999999997</v>
      </c>
      <c r="E18">
        <v>0.156</v>
      </c>
      <c r="F18">
        <v>0</v>
      </c>
      <c r="G18">
        <v>44</v>
      </c>
      <c r="H18">
        <v>4956</v>
      </c>
      <c r="I18">
        <v>0</v>
      </c>
      <c r="J18" s="12">
        <v>4956</v>
      </c>
    </row>
    <row r="19" spans="1:10" x14ac:dyDescent="0.25">
      <c r="A19" s="11" t="s">
        <v>68</v>
      </c>
      <c r="B19">
        <v>10000</v>
      </c>
      <c r="C19">
        <v>1</v>
      </c>
      <c r="D19">
        <v>0.84399999999999997</v>
      </c>
      <c r="E19">
        <v>0.156</v>
      </c>
      <c r="F19">
        <v>0</v>
      </c>
      <c r="G19">
        <v>138</v>
      </c>
      <c r="H19">
        <v>9862</v>
      </c>
      <c r="I19">
        <v>0</v>
      </c>
      <c r="J19" s="12">
        <v>9862</v>
      </c>
    </row>
    <row r="20" spans="1:10" x14ac:dyDescent="0.25">
      <c r="A20" s="11" t="s">
        <v>58</v>
      </c>
      <c r="B20">
        <v>5000</v>
      </c>
      <c r="C20">
        <v>1</v>
      </c>
      <c r="D20">
        <v>0.84499999999999997</v>
      </c>
      <c r="E20">
        <v>0.155</v>
      </c>
      <c r="F20">
        <v>0</v>
      </c>
      <c r="G20">
        <v>131</v>
      </c>
      <c r="H20">
        <v>4869</v>
      </c>
      <c r="I20">
        <v>0</v>
      </c>
      <c r="J20" s="12">
        <v>4869</v>
      </c>
    </row>
    <row r="21" spans="1:10" x14ac:dyDescent="0.25">
      <c r="A21" s="11" t="s">
        <v>28</v>
      </c>
      <c r="B21">
        <v>5000</v>
      </c>
      <c r="C21">
        <v>1</v>
      </c>
      <c r="D21">
        <v>0.84599999999999997</v>
      </c>
      <c r="E21">
        <v>0.154</v>
      </c>
      <c r="F21">
        <v>0</v>
      </c>
      <c r="G21">
        <v>152</v>
      </c>
      <c r="H21">
        <v>4848</v>
      </c>
      <c r="I21">
        <v>0</v>
      </c>
      <c r="J21" s="12">
        <v>4848</v>
      </c>
    </row>
    <row r="22" spans="1:10" s="21" customFormat="1" x14ac:dyDescent="0.25">
      <c r="A22" s="14" t="s">
        <v>29</v>
      </c>
      <c r="B22" s="21">
        <v>5000</v>
      </c>
      <c r="C22" s="21">
        <v>1</v>
      </c>
      <c r="D22" s="21">
        <v>0.84599999999999997</v>
      </c>
      <c r="E22" s="21">
        <v>0.154</v>
      </c>
      <c r="F22" s="21">
        <v>0</v>
      </c>
      <c r="G22" s="21">
        <v>187</v>
      </c>
      <c r="H22" s="22">
        <v>4813</v>
      </c>
      <c r="I22" s="21">
        <v>0</v>
      </c>
      <c r="J22" s="22">
        <v>4813</v>
      </c>
    </row>
    <row r="23" spans="1:10" x14ac:dyDescent="0.25">
      <c r="A23" s="11" t="s">
        <v>27</v>
      </c>
      <c r="B23">
        <v>10000</v>
      </c>
      <c r="C23">
        <v>1</v>
      </c>
      <c r="D23">
        <v>0.85499999999999998</v>
      </c>
      <c r="E23">
        <v>0.14499999999999999</v>
      </c>
      <c r="F23">
        <v>0</v>
      </c>
      <c r="G23">
        <v>19</v>
      </c>
      <c r="H23">
        <v>9981</v>
      </c>
      <c r="I23">
        <v>0</v>
      </c>
      <c r="J23">
        <v>9981</v>
      </c>
    </row>
    <row r="24" spans="1:10" x14ac:dyDescent="0.25">
      <c r="A24" s="11" t="s">
        <v>20</v>
      </c>
      <c r="B24">
        <v>10000</v>
      </c>
      <c r="C24">
        <v>1</v>
      </c>
      <c r="D24">
        <v>0.85299999999999998</v>
      </c>
      <c r="E24">
        <v>0.14699999999999999</v>
      </c>
      <c r="F24">
        <v>0</v>
      </c>
      <c r="G24">
        <v>48</v>
      </c>
      <c r="H24">
        <v>9952</v>
      </c>
      <c r="I24">
        <v>0</v>
      </c>
      <c r="J24" s="12">
        <v>9952</v>
      </c>
    </row>
    <row r="25" spans="1:10" x14ac:dyDescent="0.25">
      <c r="A25" s="11" t="s">
        <v>22</v>
      </c>
      <c r="B25">
        <v>5000</v>
      </c>
      <c r="C25">
        <v>1</v>
      </c>
      <c r="D25">
        <v>0.85199999999999998</v>
      </c>
      <c r="E25">
        <v>0.14799999999999999</v>
      </c>
      <c r="F25">
        <v>0</v>
      </c>
      <c r="G25">
        <v>34</v>
      </c>
      <c r="H25" s="12">
        <v>4966</v>
      </c>
      <c r="I25">
        <v>0</v>
      </c>
      <c r="J25" s="12">
        <v>4966</v>
      </c>
    </row>
    <row r="26" spans="1:10" x14ac:dyDescent="0.25">
      <c r="A26" s="11" t="s">
        <v>23</v>
      </c>
      <c r="B26">
        <v>5000</v>
      </c>
      <c r="C26">
        <v>1</v>
      </c>
      <c r="D26">
        <v>0.85099999999999998</v>
      </c>
      <c r="E26">
        <v>0.14899999999999999</v>
      </c>
      <c r="F26">
        <v>0</v>
      </c>
      <c r="G26">
        <v>32</v>
      </c>
      <c r="H26" s="12">
        <v>4966</v>
      </c>
      <c r="I26">
        <v>0</v>
      </c>
      <c r="J26" s="12">
        <v>4966</v>
      </c>
    </row>
    <row r="27" spans="1:10" x14ac:dyDescent="0.25">
      <c r="A27" s="11" t="s">
        <v>24</v>
      </c>
      <c r="B27">
        <v>5000</v>
      </c>
      <c r="C27">
        <v>1</v>
      </c>
      <c r="D27">
        <v>0.85199999999999998</v>
      </c>
      <c r="E27">
        <v>0.14799999999999999</v>
      </c>
      <c r="F27">
        <v>0</v>
      </c>
      <c r="G27">
        <v>57</v>
      </c>
      <c r="H27" s="12">
        <v>4943</v>
      </c>
      <c r="I27">
        <v>0</v>
      </c>
      <c r="J27" s="12">
        <v>4943</v>
      </c>
    </row>
    <row r="28" spans="1:10" x14ac:dyDescent="0.25">
      <c r="A28" s="11" t="s">
        <v>25</v>
      </c>
      <c r="B28">
        <v>10000</v>
      </c>
      <c r="C28">
        <v>1</v>
      </c>
      <c r="D28">
        <v>0.85</v>
      </c>
      <c r="E28">
        <v>0.15</v>
      </c>
      <c r="F28">
        <v>0</v>
      </c>
      <c r="G28">
        <v>138</v>
      </c>
      <c r="H28" s="12">
        <v>9862</v>
      </c>
      <c r="I28">
        <v>0</v>
      </c>
      <c r="J28" s="12">
        <v>9862</v>
      </c>
    </row>
    <row r="29" spans="1:10" x14ac:dyDescent="0.25">
      <c r="A29" s="11" t="s">
        <v>21</v>
      </c>
      <c r="B29">
        <v>10000</v>
      </c>
      <c r="C29">
        <v>1</v>
      </c>
      <c r="D29">
        <v>0.84899999999999998</v>
      </c>
      <c r="E29">
        <v>0.151</v>
      </c>
      <c r="F29">
        <v>0</v>
      </c>
      <c r="G29">
        <v>238</v>
      </c>
      <c r="H29">
        <v>9762</v>
      </c>
      <c r="I29">
        <v>0</v>
      </c>
      <c r="J29" s="12">
        <v>9762</v>
      </c>
    </row>
    <row r="30" spans="1:10" s="21" customFormat="1" x14ac:dyDescent="0.25">
      <c r="A30" s="14" t="s">
        <v>32</v>
      </c>
      <c r="B30" s="21">
        <v>10000</v>
      </c>
      <c r="C30" s="21">
        <v>1</v>
      </c>
      <c r="D30" s="21">
        <v>0.84799999999999998</v>
      </c>
      <c r="E30" s="21">
        <v>0.152</v>
      </c>
      <c r="F30" s="21">
        <v>0</v>
      </c>
      <c r="G30" s="21">
        <v>395</v>
      </c>
      <c r="H30" s="21">
        <v>9605</v>
      </c>
      <c r="I30" s="21">
        <v>0</v>
      </c>
      <c r="J30" s="22">
        <v>9605</v>
      </c>
    </row>
    <row r="31" spans="1:10" x14ac:dyDescent="0.25">
      <c r="A31" s="11" t="s">
        <v>33</v>
      </c>
      <c r="B31">
        <v>10000</v>
      </c>
      <c r="C31">
        <v>1</v>
      </c>
      <c r="D31">
        <v>0.86899999999999999</v>
      </c>
      <c r="E31">
        <v>0.13100000000000001</v>
      </c>
      <c r="F31">
        <v>0</v>
      </c>
      <c r="G31">
        <v>53</v>
      </c>
      <c r="H31">
        <v>9947</v>
      </c>
      <c r="I31">
        <v>0</v>
      </c>
      <c r="J31" s="12">
        <v>9947</v>
      </c>
    </row>
    <row r="32" spans="1:10" x14ac:dyDescent="0.25">
      <c r="A32" s="11" t="s">
        <v>34</v>
      </c>
      <c r="B32">
        <v>10000</v>
      </c>
      <c r="C32">
        <v>1</v>
      </c>
      <c r="D32">
        <v>0.86399999999999999</v>
      </c>
      <c r="E32">
        <v>0.13600000000000001</v>
      </c>
      <c r="F32">
        <v>0</v>
      </c>
      <c r="G32">
        <v>98</v>
      </c>
      <c r="H32">
        <v>9902</v>
      </c>
      <c r="I32">
        <v>0</v>
      </c>
      <c r="J32" s="12">
        <v>9902</v>
      </c>
    </row>
    <row r="33" spans="1:10" x14ac:dyDescent="0.25">
      <c r="A33" s="11" t="s">
        <v>69</v>
      </c>
      <c r="B33">
        <v>5000</v>
      </c>
      <c r="C33">
        <v>1</v>
      </c>
      <c r="D33">
        <v>0.86</v>
      </c>
      <c r="E33">
        <v>0.14000000000000001</v>
      </c>
      <c r="F33">
        <v>0</v>
      </c>
      <c r="G33">
        <v>46</v>
      </c>
      <c r="H33">
        <v>4954</v>
      </c>
      <c r="I33">
        <v>0</v>
      </c>
      <c r="J33" s="12">
        <v>4954</v>
      </c>
    </row>
    <row r="34" spans="1:10" x14ac:dyDescent="0.25">
      <c r="A34" s="11" t="s">
        <v>70</v>
      </c>
      <c r="B34">
        <v>5000</v>
      </c>
      <c r="C34">
        <v>1</v>
      </c>
      <c r="D34">
        <v>0.85899999999999999</v>
      </c>
      <c r="E34">
        <v>0.14099999999999999</v>
      </c>
      <c r="F34">
        <v>0</v>
      </c>
      <c r="G34">
        <v>72</v>
      </c>
      <c r="H34">
        <v>4928</v>
      </c>
      <c r="I34">
        <v>0</v>
      </c>
      <c r="J34" s="12">
        <v>4928</v>
      </c>
    </row>
    <row r="35" spans="1:10" x14ac:dyDescent="0.25">
      <c r="A35" s="11" t="s">
        <v>71</v>
      </c>
      <c r="B35">
        <v>5000</v>
      </c>
      <c r="C35">
        <v>1</v>
      </c>
      <c r="D35">
        <v>0.85599999999999998</v>
      </c>
      <c r="E35">
        <v>0.14399999999999999</v>
      </c>
      <c r="F35">
        <v>0</v>
      </c>
      <c r="G35">
        <v>70</v>
      </c>
      <c r="H35">
        <v>4930</v>
      </c>
      <c r="I35">
        <v>0</v>
      </c>
      <c r="J35" s="12">
        <v>4930</v>
      </c>
    </row>
    <row r="36" spans="1:10" x14ac:dyDescent="0.25">
      <c r="A36" s="11" t="s">
        <v>72</v>
      </c>
      <c r="B36">
        <v>5000</v>
      </c>
      <c r="C36">
        <v>1</v>
      </c>
      <c r="D36">
        <v>0.85499999999999998</v>
      </c>
      <c r="E36">
        <v>0.14499999999999999</v>
      </c>
      <c r="F36">
        <v>0</v>
      </c>
      <c r="G36">
        <v>101</v>
      </c>
      <c r="H36">
        <v>4899</v>
      </c>
      <c r="I36">
        <v>0</v>
      </c>
      <c r="J36" s="12">
        <v>4899</v>
      </c>
    </row>
    <row r="37" spans="1:10" x14ac:dyDescent="0.25">
      <c r="A37" s="11" t="s">
        <v>37</v>
      </c>
      <c r="B37">
        <v>5000</v>
      </c>
      <c r="C37">
        <v>1</v>
      </c>
      <c r="D37">
        <v>0.85399999999999998</v>
      </c>
      <c r="E37">
        <v>0.14599999999999999</v>
      </c>
      <c r="F37">
        <v>0</v>
      </c>
      <c r="G37">
        <v>111</v>
      </c>
      <c r="H37">
        <v>4889</v>
      </c>
      <c r="I37">
        <v>0</v>
      </c>
      <c r="J37" s="12">
        <v>4889</v>
      </c>
    </row>
    <row r="38" spans="1:10" x14ac:dyDescent="0.25">
      <c r="A38" s="11" t="s">
        <v>38</v>
      </c>
      <c r="B38">
        <v>5000</v>
      </c>
      <c r="C38">
        <v>1</v>
      </c>
      <c r="D38">
        <v>0.85099999999999998</v>
      </c>
      <c r="E38">
        <v>0.14899999999999999</v>
      </c>
      <c r="F38">
        <v>0</v>
      </c>
      <c r="G38">
        <v>133</v>
      </c>
      <c r="H38">
        <v>4867</v>
      </c>
      <c r="I38">
        <v>0</v>
      </c>
      <c r="J38" s="12">
        <v>4867</v>
      </c>
    </row>
    <row r="39" spans="1:10" x14ac:dyDescent="0.25">
      <c r="A39" s="11" t="s">
        <v>26</v>
      </c>
      <c r="B39">
        <v>10000</v>
      </c>
      <c r="C39">
        <v>1</v>
      </c>
      <c r="D39">
        <v>0.84899999999999998</v>
      </c>
      <c r="E39">
        <v>0.151</v>
      </c>
      <c r="F39">
        <v>0</v>
      </c>
      <c r="G39">
        <v>322</v>
      </c>
      <c r="H39">
        <v>9678</v>
      </c>
      <c r="I39">
        <v>0</v>
      </c>
      <c r="J39" s="12">
        <v>9678</v>
      </c>
    </row>
    <row r="40" spans="1:10" ht="15.75" thickBot="1" x14ac:dyDescent="0.3">
      <c r="A40" s="14" t="s">
        <v>52</v>
      </c>
      <c r="B40">
        <v>5000</v>
      </c>
      <c r="C40">
        <v>1</v>
      </c>
      <c r="D40">
        <v>0.84599999999999997</v>
      </c>
      <c r="E40">
        <v>0.154</v>
      </c>
      <c r="F40">
        <v>0</v>
      </c>
      <c r="G40">
        <v>183</v>
      </c>
      <c r="H40">
        <v>4817</v>
      </c>
      <c r="I40">
        <v>0</v>
      </c>
      <c r="J40" s="12">
        <v>4817</v>
      </c>
    </row>
    <row r="41" spans="1:10" ht="15.75" thickBot="1" x14ac:dyDescent="0.3">
      <c r="B41" s="10">
        <f>SUM(B2:B40)</f>
        <v>260000</v>
      </c>
      <c r="C41" s="6">
        <f>AVERAGE(C2:C40)</f>
        <v>1</v>
      </c>
      <c r="D41" s="7">
        <f t="shared" ref="D41:E41" si="1">AVERAGE(D2:D40)</f>
        <v>0.82558974358974357</v>
      </c>
      <c r="E41" s="7">
        <f t="shared" si="1"/>
        <v>0.17441025641025637</v>
      </c>
      <c r="F41" s="6">
        <f>SUM(F2:F40)</f>
        <v>0</v>
      </c>
      <c r="G41" s="8">
        <f t="shared" ref="G41:J41" si="2">SUM(G2:G40)</f>
        <v>4690</v>
      </c>
      <c r="H41" s="8">
        <f t="shared" si="2"/>
        <v>255308</v>
      </c>
      <c r="I41" s="6">
        <f t="shared" si="2"/>
        <v>0</v>
      </c>
      <c r="J41" s="9">
        <f t="shared" si="2"/>
        <v>255308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4E21D-1DC9-49FE-9F17-7687228AB46C}">
  <dimension ref="A1:I4"/>
  <sheetViews>
    <sheetView workbookViewId="0">
      <selection activeCell="A2" sqref="A2:I2"/>
    </sheetView>
  </sheetViews>
  <sheetFormatPr defaultColWidth="8.85546875" defaultRowHeight="15" x14ac:dyDescent="0.25"/>
  <cols>
    <col min="1" max="1" width="9.28515625" bestFit="1" customWidth="1"/>
    <col min="2" max="2" width="26.140625" bestFit="1" customWidth="1"/>
    <col min="3" max="3" width="26" bestFit="1" customWidth="1"/>
    <col min="4" max="4" width="35.7109375" bestFit="1" customWidth="1"/>
    <col min="5" max="5" width="28.28515625" bestFit="1" customWidth="1"/>
    <col min="6" max="6" width="34.5703125" bestFit="1" customWidth="1"/>
    <col min="7" max="7" width="28.42578125" bestFit="1" customWidth="1"/>
    <col min="8" max="8" width="62.42578125" bestFit="1" customWidth="1"/>
    <col min="9" max="9" width="64.140625" bestFit="1" customWidth="1"/>
  </cols>
  <sheetData>
    <row r="1" spans="1:9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</row>
    <row r="2" spans="1:9" x14ac:dyDescent="0.25">
      <c r="A2" t="s">
        <v>83</v>
      </c>
      <c r="B2" t="s">
        <v>84</v>
      </c>
      <c r="C2" t="s">
        <v>85</v>
      </c>
      <c r="D2" t="s">
        <v>86</v>
      </c>
      <c r="E2" t="s">
        <v>87</v>
      </c>
      <c r="F2" t="s">
        <v>88</v>
      </c>
      <c r="G2" t="s">
        <v>80</v>
      </c>
      <c r="H2" t="s">
        <v>89</v>
      </c>
      <c r="I2" t="s">
        <v>90</v>
      </c>
    </row>
    <row r="4" spans="1:9" x14ac:dyDescent="0.25">
      <c r="A4" t="s">
        <v>91</v>
      </c>
      <c r="B4" t="s">
        <v>92</v>
      </c>
      <c r="C4" t="s">
        <v>93</v>
      </c>
      <c r="D4" t="s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FFC31-6CC1-4B31-B637-C9CA380D6F63}">
  <dimension ref="A1:L38"/>
  <sheetViews>
    <sheetView workbookViewId="0">
      <selection activeCell="C2" sqref="C2"/>
    </sheetView>
  </sheetViews>
  <sheetFormatPr defaultRowHeight="15" x14ac:dyDescent="0.25"/>
  <cols>
    <col min="1" max="1" width="12.42578125" bestFit="1" customWidth="1"/>
    <col min="2" max="2" width="27.85546875" customWidth="1"/>
    <col min="3" max="3" width="9.42578125" bestFit="1" customWidth="1"/>
    <col min="4" max="4" width="10.5703125" bestFit="1" customWidth="1"/>
    <col min="5" max="5" width="12.42578125" customWidth="1"/>
    <col min="6" max="6" width="13.85546875" customWidth="1"/>
    <col min="7" max="7" width="13" customWidth="1"/>
    <col min="8" max="8" width="17.140625" customWidth="1"/>
    <col min="9" max="9" width="18.42578125" customWidth="1"/>
    <col min="10" max="10" width="16.5703125" customWidth="1"/>
    <col min="11" max="11" width="23.5703125" customWidth="1"/>
    <col min="12" max="12" width="20" customWidth="1"/>
  </cols>
  <sheetData>
    <row r="1" spans="1:12" ht="32.25" customHeight="1" x14ac:dyDescent="0.25">
      <c r="A1" s="2" t="s">
        <v>15</v>
      </c>
      <c r="B1" s="1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</row>
    <row r="2" spans="1:12" x14ac:dyDescent="0.25">
      <c r="B2" t="s">
        <v>2</v>
      </c>
    </row>
    <row r="3" spans="1:12" x14ac:dyDescent="0.25">
      <c r="B3" t="s">
        <v>3</v>
      </c>
    </row>
    <row r="4" spans="1:12" x14ac:dyDescent="0.25">
      <c r="A4" t="s">
        <v>39</v>
      </c>
      <c r="B4" t="s">
        <v>13</v>
      </c>
    </row>
    <row r="5" spans="1:12" x14ac:dyDescent="0.25">
      <c r="B5" t="s">
        <v>59</v>
      </c>
    </row>
    <row r="6" spans="1:12" x14ac:dyDescent="0.25">
      <c r="B6" t="s">
        <v>60</v>
      </c>
    </row>
    <row r="7" spans="1:12" x14ac:dyDescent="0.25">
      <c r="A7" t="s">
        <v>55</v>
      </c>
      <c r="B7" t="s">
        <v>53</v>
      </c>
    </row>
    <row r="8" spans="1:12" x14ac:dyDescent="0.25">
      <c r="B8" t="s">
        <v>54</v>
      </c>
    </row>
    <row r="9" spans="1:12" x14ac:dyDescent="0.25">
      <c r="B9" t="s">
        <v>14</v>
      </c>
    </row>
    <row r="10" spans="1:12" x14ac:dyDescent="0.25">
      <c r="B10" t="s">
        <v>61</v>
      </c>
    </row>
    <row r="11" spans="1:12" x14ac:dyDescent="0.25">
      <c r="B11" t="s">
        <v>63</v>
      </c>
    </row>
    <row r="12" spans="1:12" x14ac:dyDescent="0.25">
      <c r="B12" t="s">
        <v>64</v>
      </c>
    </row>
    <row r="13" spans="1:12" x14ac:dyDescent="0.25">
      <c r="A13" t="s">
        <v>44</v>
      </c>
      <c r="B13" t="s">
        <v>17</v>
      </c>
    </row>
    <row r="14" spans="1:12" x14ac:dyDescent="0.25">
      <c r="B14" t="s">
        <v>18</v>
      </c>
    </row>
    <row r="15" spans="1:12" x14ac:dyDescent="0.25">
      <c r="B15" t="s">
        <v>19</v>
      </c>
    </row>
    <row r="16" spans="1:12" s="4" customFormat="1" x14ac:dyDescent="0.25">
      <c r="A16"/>
      <c r="B16" t="s">
        <v>30</v>
      </c>
      <c r="C16"/>
      <c r="D16"/>
      <c r="E16"/>
      <c r="F16"/>
      <c r="G16"/>
      <c r="H16"/>
      <c r="I16"/>
      <c r="J16"/>
      <c r="K16"/>
      <c r="L16"/>
    </row>
    <row r="17" spans="1:2" x14ac:dyDescent="0.25">
      <c r="B17" s="3" t="s">
        <v>31</v>
      </c>
    </row>
    <row r="18" spans="1:2" x14ac:dyDescent="0.25">
      <c r="A18" t="s">
        <v>45</v>
      </c>
      <c r="B18" t="s">
        <v>16</v>
      </c>
    </row>
    <row r="19" spans="1:2" x14ac:dyDescent="0.25">
      <c r="A19" t="s">
        <v>46</v>
      </c>
      <c r="B19" t="s">
        <v>57</v>
      </c>
    </row>
    <row r="20" spans="1:2" x14ac:dyDescent="0.25">
      <c r="A20" t="s">
        <v>46</v>
      </c>
      <c r="B20" t="s">
        <v>58</v>
      </c>
    </row>
    <row r="21" spans="1:2" x14ac:dyDescent="0.25">
      <c r="B21" t="s">
        <v>28</v>
      </c>
    </row>
    <row r="22" spans="1:2" x14ac:dyDescent="0.25">
      <c r="B22" t="s">
        <v>29</v>
      </c>
    </row>
    <row r="23" spans="1:2" x14ac:dyDescent="0.25">
      <c r="B23" t="s">
        <v>27</v>
      </c>
    </row>
    <row r="24" spans="1:2" x14ac:dyDescent="0.25">
      <c r="B24" t="s">
        <v>20</v>
      </c>
    </row>
    <row r="25" spans="1:2" x14ac:dyDescent="0.25">
      <c r="B25" t="s">
        <v>22</v>
      </c>
    </row>
    <row r="26" spans="1:2" x14ac:dyDescent="0.25">
      <c r="B26" t="s">
        <v>23</v>
      </c>
    </row>
    <row r="27" spans="1:2" x14ac:dyDescent="0.25">
      <c r="B27" t="s">
        <v>24</v>
      </c>
    </row>
    <row r="28" spans="1:2" x14ac:dyDescent="0.25">
      <c r="B28" t="s">
        <v>25</v>
      </c>
    </row>
    <row r="29" spans="1:2" x14ac:dyDescent="0.25">
      <c r="A29" t="s">
        <v>41</v>
      </c>
      <c r="B29" t="s">
        <v>21</v>
      </c>
    </row>
    <row r="30" spans="1:2" x14ac:dyDescent="0.25">
      <c r="A30" t="s">
        <v>42</v>
      </c>
      <c r="B30" t="s">
        <v>32</v>
      </c>
    </row>
    <row r="31" spans="1:2" x14ac:dyDescent="0.25">
      <c r="A31" t="s">
        <v>42</v>
      </c>
      <c r="B31" t="s">
        <v>33</v>
      </c>
    </row>
    <row r="32" spans="1:2" x14ac:dyDescent="0.25">
      <c r="A32" t="s">
        <v>56</v>
      </c>
      <c r="B32" t="s">
        <v>34</v>
      </c>
    </row>
    <row r="33" spans="1:2" x14ac:dyDescent="0.25">
      <c r="A33" t="s">
        <v>43</v>
      </c>
      <c r="B33" t="s">
        <v>35</v>
      </c>
    </row>
    <row r="34" spans="1:2" x14ac:dyDescent="0.25">
      <c r="A34" t="s">
        <v>40</v>
      </c>
      <c r="B34" t="s">
        <v>36</v>
      </c>
    </row>
    <row r="35" spans="1:2" x14ac:dyDescent="0.25">
      <c r="B35" t="s">
        <v>37</v>
      </c>
    </row>
    <row r="36" spans="1:2" x14ac:dyDescent="0.25">
      <c r="B36" t="s">
        <v>38</v>
      </c>
    </row>
    <row r="37" spans="1:2" x14ac:dyDescent="0.25">
      <c r="B37" t="s">
        <v>26</v>
      </c>
    </row>
    <row r="38" spans="1:2" x14ac:dyDescent="0.25">
      <c r="B38" t="s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9B7F6-FA3B-4F27-9E5F-750686230A75}">
  <dimension ref="A1:E17"/>
  <sheetViews>
    <sheetView workbookViewId="0">
      <selection activeCell="C18" sqref="C18"/>
    </sheetView>
  </sheetViews>
  <sheetFormatPr defaultRowHeight="15" x14ac:dyDescent="0.25"/>
  <cols>
    <col min="1" max="1" width="11.85546875" bestFit="1" customWidth="1"/>
    <col min="3" max="3" width="15.140625" customWidth="1"/>
  </cols>
  <sheetData>
    <row r="1" spans="1:5" ht="30" x14ac:dyDescent="0.25">
      <c r="C1" s="5" t="s">
        <v>49</v>
      </c>
    </row>
    <row r="2" spans="1:5" x14ac:dyDescent="0.25">
      <c r="A2" t="s">
        <v>47</v>
      </c>
      <c r="B2">
        <v>15</v>
      </c>
      <c r="C2">
        <v>40</v>
      </c>
      <c r="D2">
        <f>B2*C2</f>
        <v>600</v>
      </c>
    </row>
    <row r="3" spans="1:5" x14ac:dyDescent="0.25">
      <c r="A3" t="s">
        <v>48</v>
      </c>
      <c r="B3">
        <v>9</v>
      </c>
      <c r="C3">
        <v>60</v>
      </c>
      <c r="D3">
        <f>B3*C3</f>
        <v>540</v>
      </c>
    </row>
    <row r="4" spans="1:5" x14ac:dyDescent="0.25">
      <c r="D4">
        <f>SUM(D2:D3)</f>
        <v>1140</v>
      </c>
      <c r="E4" t="s">
        <v>50</v>
      </c>
    </row>
    <row r="5" spans="1:5" x14ac:dyDescent="0.25">
      <c r="D5">
        <f>D4/60</f>
        <v>19</v>
      </c>
      <c r="E5" t="s">
        <v>51</v>
      </c>
    </row>
    <row r="9" spans="1:5" ht="30" x14ac:dyDescent="0.25">
      <c r="C9" s="5" t="s">
        <v>49</v>
      </c>
    </row>
    <row r="10" spans="1:5" x14ac:dyDescent="0.25">
      <c r="A10" t="s">
        <v>47</v>
      </c>
      <c r="B10">
        <v>6</v>
      </c>
      <c r="C10">
        <v>40</v>
      </c>
      <c r="D10">
        <f>B10*C10</f>
        <v>240</v>
      </c>
    </row>
    <row r="11" spans="1:5" x14ac:dyDescent="0.25">
      <c r="A11" t="s">
        <v>48</v>
      </c>
      <c r="B11">
        <v>6</v>
      </c>
      <c r="C11">
        <v>60</v>
      </c>
      <c r="D11">
        <f>B11*C11</f>
        <v>360</v>
      </c>
    </row>
    <row r="12" spans="1:5" x14ac:dyDescent="0.25">
      <c r="D12">
        <f>SUM(D10:D11)</f>
        <v>600</v>
      </c>
      <c r="E12" t="s">
        <v>50</v>
      </c>
    </row>
    <row r="13" spans="1:5" x14ac:dyDescent="0.25">
      <c r="D13">
        <f>D12/60</f>
        <v>10</v>
      </c>
      <c r="E13" t="s">
        <v>51</v>
      </c>
    </row>
    <row r="17" spans="3:3" x14ac:dyDescent="0.25">
      <c r="C17">
        <f>2583/60</f>
        <v>43.05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Backward</vt:lpstr>
      <vt:lpstr>Forward</vt:lpstr>
      <vt:lpstr>Colnames</vt:lpstr>
      <vt:lpstr>FS (MASS)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</dc:creator>
  <cp:lastModifiedBy>Spencer Marlen-Starr</cp:lastModifiedBy>
  <dcterms:created xsi:type="dcterms:W3CDTF">2023-01-13T04:27:03Z</dcterms:created>
  <dcterms:modified xsi:type="dcterms:W3CDTF">2023-03-11T19:01:41Z</dcterms:modified>
</cp:coreProperties>
</file>