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scru7556_vandals_uidaho_edu/Documents/ME 223 Group Project/"/>
    </mc:Choice>
  </mc:AlternateContent>
  <xr:revisionPtr revIDLastSave="0" documentId="8_{F6D22CF0-988D-44D3-8BB5-4A3F200DA7D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OM Examp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1" l="1"/>
  <c r="D9" i="1"/>
  <c r="D10" i="1" s="1"/>
  <c r="D11" i="1" s="1"/>
  <c r="N7" i="1"/>
  <c r="H7" i="1" a="1"/>
  <c r="H7" i="1" s="1"/>
  <c r="H8" i="1" s="1" a="1"/>
  <c r="E7" i="1"/>
  <c r="E8" i="1" s="1"/>
  <c r="E9" i="1" s="1"/>
  <c r="E10" i="1" s="1"/>
  <c r="E11" i="1" s="1"/>
  <c r="N4" i="1"/>
  <c r="L3" i="1"/>
  <c r="L2" i="1"/>
  <c r="N2" i="1" s="1" a="1"/>
  <c r="N2" i="1" s="1"/>
  <c r="H8" i="1" l="1"/>
  <c r="H9" i="1" s="1" a="1"/>
  <c r="H9" i="1" s="1"/>
  <c r="H10" i="1" s="1" a="1"/>
  <c r="H10" i="1" s="1"/>
  <c r="H11" i="1" s="1" a="1"/>
  <c r="H11" i="1" s="1"/>
  <c r="N9" i="1"/>
  <c r="N10" i="1" s="1"/>
  <c r="N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<sst xmlns="http://schemas.openxmlformats.org/spreadsheetml/2006/main" count="167" uniqueCount="74">
  <si>
    <t>part_number</t>
  </si>
  <si>
    <t>Part Name</t>
  </si>
  <si>
    <t>Thumbnail Image</t>
  </si>
  <si>
    <t>Custom Part</t>
  </si>
  <si>
    <t>part_class</t>
  </si>
  <si>
    <t>synopsis</t>
  </si>
  <si>
    <t>revision</t>
  </si>
  <si>
    <t>manufacturer_name</t>
  </si>
  <si>
    <t>manufacturer_part_number</t>
  </si>
  <si>
    <t>seller</t>
  </si>
  <si>
    <t>link</t>
  </si>
  <si>
    <t>unit_cost</t>
  </si>
  <si>
    <t>Quantity</t>
  </si>
  <si>
    <t>Total Cost</t>
  </si>
  <si>
    <t>Mass (g)</t>
  </si>
  <si>
    <t>Thickness (in)</t>
  </si>
  <si>
    <t>Servo Motor</t>
  </si>
  <si>
    <t xml:space="preserve">Servo </t>
  </si>
  <si>
    <t>180 degree servo with 12kg/cm torque</t>
  </si>
  <si>
    <t>Deegoo-FPV</t>
  </si>
  <si>
    <t>B07NQJ1VZ2</t>
  </si>
  <si>
    <t>Amazon</t>
  </si>
  <si>
    <t>https://www.amazon.com/Control-Angle180-Digital-Torque-Helicopter/dp/B07NQJ1VZ2/ref=sr_1_9?keywords=mg955+servo&amp;qid=1650933671&amp;sr=8-9</t>
  </si>
  <si>
    <t>N/A</t>
  </si>
  <si>
    <t>Ball Joint</t>
  </si>
  <si>
    <t>Joint</t>
  </si>
  <si>
    <t>Ball joint linkage</t>
  </si>
  <si>
    <t>Uxcell</t>
  </si>
  <si>
    <t>‎A18122800ux0757</t>
  </si>
  <si>
    <t>https://www.amazon.com/dp/B07Q2QSS72?psc=1&amp;ref=ppx_yo2ov_dt_b_product_details</t>
  </si>
  <si>
    <t>PSU</t>
  </si>
  <si>
    <t>Power supply for the servos</t>
  </si>
  <si>
    <t>‎ShenZhen ZuoEn Technologies Co. Ltd</t>
  </si>
  <si>
    <t>‎ISP-NW-PS-6V-WP-UL-12W</t>
  </si>
  <si>
    <t>https://www.amazon.com/dp/B01GCI99OG?ref=ppx_yo2ov_dt_b_product_details&amp;th=1</t>
  </si>
  <si>
    <t>Pen Pad</t>
  </si>
  <si>
    <t>Pen control on windows computers</t>
  </si>
  <si>
    <t>HUION</t>
  </si>
  <si>
    <t>H430P-OTG</t>
  </si>
  <si>
    <t>https://www.amazon.com/gp/product/B078GZFY1C/ref=ppx_yo_dt_b_asin_title_o00_s00?ie=UTF8&amp;psc=1</t>
  </si>
  <si>
    <t>Lever</t>
  </si>
  <si>
    <t>3D-Printed</t>
  </si>
  <si>
    <t>Lever that connects servo with the arms</t>
  </si>
  <si>
    <t>Effector</t>
  </si>
  <si>
    <t>End effector that holds the pen</t>
  </si>
  <si>
    <t>Cap</t>
  </si>
  <si>
    <t>End cap for the top of the pen</t>
  </si>
  <si>
    <t>Lever Cap</t>
  </si>
  <si>
    <t xml:space="preserve">Screw cap for the lever </t>
  </si>
  <si>
    <t>Connector</t>
  </si>
  <si>
    <t>Connects the end effector with the joints</t>
  </si>
  <si>
    <t>Rod</t>
  </si>
  <si>
    <t>Connects the joints together</t>
  </si>
  <si>
    <t>Base Triangle</t>
  </si>
  <si>
    <t>Lazer-Cut</t>
  </si>
  <si>
    <t xml:space="preserve">Holds the paper and side supports for arm </t>
  </si>
  <si>
    <t>1/4"</t>
  </si>
  <si>
    <t>TopTriangle</t>
  </si>
  <si>
    <t>Holds main support for servos</t>
  </si>
  <si>
    <t>Top Support</t>
  </si>
  <si>
    <t>Support for top of servos</t>
  </si>
  <si>
    <t>Bottom Support</t>
  </si>
  <si>
    <t>Support for bottom of servos</t>
  </si>
  <si>
    <t>Main Support</t>
  </si>
  <si>
    <t>Suspends servos above the base triangle</t>
  </si>
  <si>
    <t>Plexiglass Stands</t>
  </si>
  <si>
    <t>Holds the top triangle above the base triangle</t>
  </si>
  <si>
    <t>1/8"</t>
  </si>
  <si>
    <t>Servo Brackets</t>
  </si>
  <si>
    <t>Holds servos in place</t>
  </si>
  <si>
    <t>Arduino Box</t>
  </si>
  <si>
    <t>Encloses Arduino and PCB board</t>
  </si>
  <si>
    <t>Paper Keepers</t>
  </si>
  <si>
    <t>Holds paper in place on base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</si>
</sst>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8" fontId="0" fillId="0" borderId="0" xfId="0" applyNumberFormat="1"/>
    <xf numFmtId="0" fontId="18" fillId="0" borderId="0" xfId="42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9" fillId="0" borderId="0" xfId="0" applyFont="1"/>
    <xf numFmtId="0" fontId="20" fillId="0" borderId="0" xfId="0" applyFont="1"/>
    <xf numFmtId="1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28575</xdr:rowOff>
    </xdr:from>
    <xdr:to>
      <xdr:col>2</xdr:col>
      <xdr:colOff>904875</xdr:colOff>
      <xdr:row>2</xdr:row>
      <xdr:rowOff>0</xdr:rowOff>
    </xdr:to>
    <xdr:pic>
      <xdr:nvPicPr>
        <xdr:cNvPr id="7" name="Picture 6" descr="MG995 High Torgue Mental Gear Analog Servo Sale - Banggood USA">
          <a:extLst>
            <a:ext uri="{FF2B5EF4-FFF2-40B4-BE49-F238E27FC236}">
              <a16:creationId xmlns:a16="http://schemas.microsoft.com/office/drawing/2014/main" id="{F9E7F6B2-DA0C-43FE-8EB4-743B2C70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021" y="219075"/>
          <a:ext cx="695325" cy="755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55179</xdr:colOff>
      <xdr:row>2</xdr:row>
      <xdr:rowOff>98347</xdr:rowOff>
    </xdr:from>
    <xdr:to>
      <xdr:col>2</xdr:col>
      <xdr:colOff>1120588</xdr:colOff>
      <xdr:row>2</xdr:row>
      <xdr:rowOff>800249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6C64E2-F3BA-462D-8747-4717FFB4E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895404" y="891505"/>
          <a:ext cx="701902" cy="1065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</xdr:col>
      <xdr:colOff>304801</xdr:colOff>
      <xdr:row>3</xdr:row>
      <xdr:rowOff>28575</xdr:rowOff>
    </xdr:from>
    <xdr:to>
      <xdr:col>2</xdr:col>
      <xdr:colOff>857251</xdr:colOff>
      <xdr:row>3</xdr:row>
      <xdr:rowOff>825581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80A6672-39F3-461D-BB84-FDE23AD26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3272" y="1866340"/>
          <a:ext cx="552450" cy="797006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5</xdr:row>
      <xdr:rowOff>38100</xdr:rowOff>
    </xdr:from>
    <xdr:to>
      <xdr:col>2</xdr:col>
      <xdr:colOff>1085850</xdr:colOff>
      <xdr:row>5</xdr:row>
      <xdr:rowOff>822960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9A79E53-41B2-479D-B119-B7EACCCBF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3246" y="3534335"/>
          <a:ext cx="981075" cy="784860"/>
        </a:xfrm>
        <a:prstGeom prst="rect">
          <a:avLst/>
        </a:prstGeom>
      </xdr:spPr>
    </xdr:pic>
    <xdr:clientData/>
  </xdr:twoCellAnchor>
  <xdr:twoCellAnchor editAs="oneCell">
    <xdr:from>
      <xdr:col>2</xdr:col>
      <xdr:colOff>112059</xdr:colOff>
      <xdr:row>6</xdr:row>
      <xdr:rowOff>33617</xdr:rowOff>
    </xdr:from>
    <xdr:to>
      <xdr:col>2</xdr:col>
      <xdr:colOff>1092574</xdr:colOff>
      <xdr:row>6</xdr:row>
      <xdr:rowOff>818029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CA174A2-7B79-4A53-9495-C5C4FE866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0530" y="4359088"/>
          <a:ext cx="980515" cy="784412"/>
        </a:xfrm>
        <a:prstGeom prst="rect">
          <a:avLst/>
        </a:prstGeom>
      </xdr:spPr>
    </xdr:pic>
    <xdr:clientData/>
  </xdr:twoCellAnchor>
  <xdr:twoCellAnchor editAs="oneCell">
    <xdr:from>
      <xdr:col>2</xdr:col>
      <xdr:colOff>89647</xdr:colOff>
      <xdr:row>7</xdr:row>
      <xdr:rowOff>22412</xdr:rowOff>
    </xdr:from>
    <xdr:to>
      <xdr:col>2</xdr:col>
      <xdr:colOff>1098177</xdr:colOff>
      <xdr:row>8</xdr:row>
      <xdr:rowOff>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4BB9E5A-1EC4-4834-9945-5045EF5CD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8118" y="5177118"/>
          <a:ext cx="1008530" cy="806824"/>
        </a:xfrm>
        <a:prstGeom prst="rect">
          <a:avLst/>
        </a:prstGeom>
      </xdr:spPr>
    </xdr:pic>
    <xdr:clientData/>
  </xdr:twoCellAnchor>
  <xdr:twoCellAnchor editAs="oneCell">
    <xdr:from>
      <xdr:col>2</xdr:col>
      <xdr:colOff>78442</xdr:colOff>
      <xdr:row>8</xdr:row>
      <xdr:rowOff>22412</xdr:rowOff>
    </xdr:from>
    <xdr:to>
      <xdr:col>2</xdr:col>
      <xdr:colOff>1072964</xdr:colOff>
      <xdr:row>8</xdr:row>
      <xdr:rowOff>818030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7B4FE53-BCA1-4BA1-A897-D856D5FE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6913" y="6006353"/>
          <a:ext cx="994522" cy="795618"/>
        </a:xfrm>
        <a:prstGeom prst="rect">
          <a:avLst/>
        </a:prstGeom>
      </xdr:spPr>
    </xdr:pic>
    <xdr:clientData/>
  </xdr:twoCellAnchor>
  <xdr:twoCellAnchor editAs="oneCell">
    <xdr:from>
      <xdr:col>2</xdr:col>
      <xdr:colOff>78442</xdr:colOff>
      <xdr:row>9</xdr:row>
      <xdr:rowOff>22412</xdr:rowOff>
    </xdr:from>
    <xdr:to>
      <xdr:col>2</xdr:col>
      <xdr:colOff>1075765</xdr:colOff>
      <xdr:row>9</xdr:row>
      <xdr:rowOff>820271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298F149-5A3D-4786-8441-529F15618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6913" y="6835588"/>
          <a:ext cx="997323" cy="797859"/>
        </a:xfrm>
        <a:prstGeom prst="rect">
          <a:avLst/>
        </a:prstGeom>
      </xdr:spPr>
    </xdr:pic>
    <xdr:clientData/>
  </xdr:twoCellAnchor>
  <xdr:twoCellAnchor editAs="oneCell">
    <xdr:from>
      <xdr:col>2</xdr:col>
      <xdr:colOff>100854</xdr:colOff>
      <xdr:row>10</xdr:row>
      <xdr:rowOff>22412</xdr:rowOff>
    </xdr:from>
    <xdr:to>
      <xdr:col>2</xdr:col>
      <xdr:colOff>1067362</xdr:colOff>
      <xdr:row>10</xdr:row>
      <xdr:rowOff>795618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102E8C0-F2A3-4BB0-81F7-3A52C91CF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9325" y="7664824"/>
          <a:ext cx="966508" cy="773206"/>
        </a:xfrm>
        <a:prstGeom prst="rect">
          <a:avLst/>
        </a:prstGeom>
      </xdr:spPr>
    </xdr:pic>
    <xdr:clientData/>
  </xdr:twoCellAnchor>
  <xdr:twoCellAnchor>
    <xdr:from>
      <xdr:col>2</xdr:col>
      <xdr:colOff>212912</xdr:colOff>
      <xdr:row>4</xdr:row>
      <xdr:rowOff>100853</xdr:rowOff>
    </xdr:from>
    <xdr:to>
      <xdr:col>2</xdr:col>
      <xdr:colOff>974912</xdr:colOff>
      <xdr:row>4</xdr:row>
      <xdr:rowOff>809455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26BEB0B-AE2F-432E-AC7C-33A38AFB9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2767853"/>
          <a:ext cx="762000" cy="708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11</xdr:row>
      <xdr:rowOff>0</xdr:rowOff>
    </xdr:from>
    <xdr:to>
      <xdr:col>2</xdr:col>
      <xdr:colOff>1066800</xdr:colOff>
      <xdr:row>11</xdr:row>
      <xdr:rowOff>800100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AD423B-3259-0E37-8C5D-45D6027245DB}"/>
            </a:ext>
            <a:ext uri="{147F2762-F138-4A5C-976F-8EAC2B608ADB}">
              <a16:predDERef xmlns:a16="http://schemas.microsoft.com/office/drawing/2014/main" pred="{426BEB0B-AE2F-432E-AC7C-33A38AFB9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71650" y="8458200"/>
          <a:ext cx="952500" cy="8001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11</xdr:row>
      <xdr:rowOff>819150</xdr:rowOff>
    </xdr:from>
    <xdr:to>
      <xdr:col>2</xdr:col>
      <xdr:colOff>1114425</xdr:colOff>
      <xdr:row>12</xdr:row>
      <xdr:rowOff>809625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F44EA8-13E9-3FE0-D86A-842C8CD21617}"/>
            </a:ext>
            <a:ext uri="{147F2762-F138-4A5C-976F-8EAC2B608ADB}">
              <a16:predDERef xmlns:a16="http://schemas.microsoft.com/office/drawing/2014/main" pred="{76AD423B-3259-0E37-8C5D-45D602724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14500" y="9277350"/>
          <a:ext cx="1057275" cy="81915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13</xdr:row>
      <xdr:rowOff>0</xdr:rowOff>
    </xdr:from>
    <xdr:to>
      <xdr:col>2</xdr:col>
      <xdr:colOff>1019175</xdr:colOff>
      <xdr:row>13</xdr:row>
      <xdr:rowOff>800100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492EA4-0784-1434-938E-FDE8A1C37D5C}"/>
            </a:ext>
            <a:ext uri="{147F2762-F138-4A5C-976F-8EAC2B608ADB}">
              <a16:predDERef xmlns:a16="http://schemas.microsoft.com/office/drawing/2014/main" pred="{7EF44EA8-13E9-3FE0-D86A-842C8CD21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00225" y="10115550"/>
          <a:ext cx="876300" cy="80010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14</xdr:row>
      <xdr:rowOff>0</xdr:rowOff>
    </xdr:from>
    <xdr:to>
      <xdr:col>2</xdr:col>
      <xdr:colOff>1028700</xdr:colOff>
      <xdr:row>14</xdr:row>
      <xdr:rowOff>809625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8FA431-58E7-A1FB-302E-3A5F9E0A6604}"/>
            </a:ext>
            <a:ext uri="{147F2762-F138-4A5C-976F-8EAC2B608ADB}">
              <a16:predDERef xmlns:a16="http://schemas.microsoft.com/office/drawing/2014/main" pred="{FC492EA4-0784-1434-938E-FDE8A1C37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71650" y="10944225"/>
          <a:ext cx="914400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14</xdr:row>
      <xdr:rowOff>819150</xdr:rowOff>
    </xdr:from>
    <xdr:to>
      <xdr:col>2</xdr:col>
      <xdr:colOff>1076325</xdr:colOff>
      <xdr:row>15</xdr:row>
      <xdr:rowOff>790575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FF1DDB-19FD-83C2-CCD7-F99933EE551F}"/>
            </a:ext>
            <a:ext uri="{147F2762-F138-4A5C-976F-8EAC2B608ADB}">
              <a16:predDERef xmlns:a16="http://schemas.microsoft.com/office/drawing/2014/main" pred="{A38FA431-58E7-A1FB-302E-3A5F9E0A6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28800" y="11763375"/>
          <a:ext cx="1028700" cy="8001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15</xdr:row>
      <xdr:rowOff>819150</xdr:rowOff>
    </xdr:from>
    <xdr:to>
      <xdr:col>2</xdr:col>
      <xdr:colOff>971550</xdr:colOff>
      <xdr:row>16</xdr:row>
      <xdr:rowOff>809625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743EDE5-0A6D-4E9F-26E9-64B03E1E8016}"/>
            </a:ext>
            <a:ext uri="{147F2762-F138-4A5C-976F-8EAC2B608ADB}">
              <a16:predDERef xmlns:a16="http://schemas.microsoft.com/office/drawing/2014/main" pred="{8CFF1DDB-19FD-83C2-CCD7-F99933EE5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90725" y="12592050"/>
          <a:ext cx="762000" cy="819150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17</xdr:row>
      <xdr:rowOff>0</xdr:rowOff>
    </xdr:from>
    <xdr:to>
      <xdr:col>2</xdr:col>
      <xdr:colOff>876300</xdr:colOff>
      <xdr:row>17</xdr:row>
      <xdr:rowOff>790575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BFF5CB4-B8FA-87DB-E8B5-439C32BD3632}"/>
            </a:ext>
            <a:ext uri="{147F2762-F138-4A5C-976F-8EAC2B608ADB}">
              <a16:predDERef xmlns:a16="http://schemas.microsoft.com/office/drawing/2014/main" pred="{4743EDE5-0A6D-4E9F-26E9-64B03E1E8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43125" y="13430250"/>
          <a:ext cx="514350" cy="7905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17</xdr:row>
      <xdr:rowOff>819150</xdr:rowOff>
    </xdr:from>
    <xdr:to>
      <xdr:col>2</xdr:col>
      <xdr:colOff>1104900</xdr:colOff>
      <xdr:row>18</xdr:row>
      <xdr:rowOff>800100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E29E907-D870-9295-0EBC-08119084EE2C}"/>
            </a:ext>
            <a:ext uri="{147F2762-F138-4A5C-976F-8EAC2B608ADB}">
              <a16:predDERef xmlns:a16="http://schemas.microsoft.com/office/drawing/2014/main" pred="{DBFF5CB4-B8FA-87DB-E8B5-439C32BD3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76425" y="14249400"/>
          <a:ext cx="1009650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114300</xdr:rowOff>
    </xdr:from>
    <xdr:to>
      <xdr:col>2</xdr:col>
      <xdr:colOff>1162050</xdr:colOff>
      <xdr:row>19</xdr:row>
      <xdr:rowOff>666750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5A15771-CF65-F0FA-1124-20FDF710A77B}"/>
            </a:ext>
            <a:ext uri="{147F2762-F138-4A5C-976F-8EAC2B608ADB}">
              <a16:predDERef xmlns:a16="http://schemas.microsoft.com/office/drawing/2014/main" pred="{5E29E907-D870-9295-0EBC-08119084E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81175" y="15201900"/>
          <a:ext cx="116205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1GCI99OG?ref=ppx_yo2ov_dt_b_product_details&amp;th=1" TargetMode="External"/><Relationship Id="rId2" Type="http://schemas.openxmlformats.org/officeDocument/2006/relationships/hyperlink" Target="https://www.amazon.com/dp/B07Q2QSS72?psc=1&amp;ref=ppx_yo2ov_dt_b_product_details" TargetMode="External"/><Relationship Id="rId1" Type="http://schemas.openxmlformats.org/officeDocument/2006/relationships/hyperlink" Target="https://www.amazon.com/Control-Angle180-Digital-Torque-Helicopter/dp/B07NQJ1VZ2/ref=sr_1_9?keywords=mg955+servo&amp;qid=1650933671&amp;sr=8-9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gp/product/B078GZFY1C/ref=ppx_yo_dt_b_asin_title_o00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85" zoomScaleNormal="85" workbookViewId="0">
      <selection activeCell="P1" sqref="P1:P1048576"/>
    </sheetView>
  </sheetViews>
  <sheetFormatPr defaultRowHeight="15"/>
  <cols>
    <col min="1" max="1" width="12.42578125" customWidth="1"/>
    <col min="2" max="2" width="14.28515625" customWidth="1"/>
    <col min="3" max="3" width="17.7109375" customWidth="1"/>
    <col min="4" max="4" width="11.7109375" bestFit="1" customWidth="1"/>
    <col min="5" max="5" width="11.5703125" bestFit="1" customWidth="1"/>
    <col min="6" max="6" width="38.140625" customWidth="1"/>
    <col min="8" max="8" width="34.42578125" customWidth="1"/>
    <col min="9" max="9" width="25.28515625" customWidth="1"/>
    <col min="11" max="11" width="23.5703125" customWidth="1"/>
    <col min="13" max="13" width="9.5703125" customWidth="1"/>
    <col min="16" max="16" width="12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61.5" customHeight="1">
      <c r="A2" s="4">
        <v>1</v>
      </c>
      <c r="B2" s="4" t="s">
        <v>16</v>
      </c>
      <c r="C2" s="3"/>
      <c r="D2" t="b">
        <v>0</v>
      </c>
      <c r="E2" t="s">
        <v>17</v>
      </c>
      <c r="F2" t="s">
        <v>18</v>
      </c>
      <c r="G2">
        <v>0</v>
      </c>
      <c r="H2" s="5" t="s">
        <v>19</v>
      </c>
      <c r="I2" s="5" t="s">
        <v>20</v>
      </c>
      <c r="J2" t="s">
        <v>21</v>
      </c>
      <c r="K2" s="2" t="s">
        <v>22</v>
      </c>
      <c r="L2" s="1">
        <f>21.99/4</f>
        <v>5.4974999999999996</v>
      </c>
      <c r="M2">
        <v>3</v>
      </c>
      <c r="N2" s="1" cm="1">
        <f t="array" ref="N2:N3">L2:L3*M2:M3</f>
        <v>16.4925</v>
      </c>
      <c r="O2" t="s">
        <v>23</v>
      </c>
      <c r="P2" t="s">
        <v>23</v>
      </c>
    </row>
    <row r="3" spans="1:16" ht="67.5" customHeight="1">
      <c r="A3" s="4">
        <v>2</v>
      </c>
      <c r="B3" s="4" t="s">
        <v>24</v>
      </c>
      <c r="D3" t="b">
        <v>0</v>
      </c>
      <c r="E3" t="s">
        <v>25</v>
      </c>
      <c r="F3" t="s">
        <v>26</v>
      </c>
      <c r="G3">
        <v>0</v>
      </c>
      <c r="H3" t="s">
        <v>27</v>
      </c>
      <c r="I3" s="5" t="s">
        <v>28</v>
      </c>
      <c r="J3" t="s">
        <v>21</v>
      </c>
      <c r="K3" s="2" t="s">
        <v>29</v>
      </c>
      <c r="L3">
        <f>11.99/12</f>
        <v>0.99916666666666665</v>
      </c>
      <c r="M3">
        <v>12</v>
      </c>
      <c r="N3">
        <v>11.99</v>
      </c>
      <c r="O3" t="s">
        <v>23</v>
      </c>
      <c r="P3" t="s">
        <v>23</v>
      </c>
    </row>
    <row r="4" spans="1:16" ht="65.25" customHeight="1">
      <c r="A4" s="4">
        <v>3</v>
      </c>
      <c r="B4" s="4" t="s">
        <v>30</v>
      </c>
      <c r="D4" t="b">
        <v>0</v>
      </c>
      <c r="E4" t="s">
        <v>30</v>
      </c>
      <c r="F4" t="s">
        <v>31</v>
      </c>
      <c r="G4">
        <v>0</v>
      </c>
      <c r="H4" t="s">
        <v>32</v>
      </c>
      <c r="I4" t="s">
        <v>33</v>
      </c>
      <c r="J4" t="s">
        <v>21</v>
      </c>
      <c r="K4" s="2" t="s">
        <v>34</v>
      </c>
      <c r="L4">
        <v>6.29</v>
      </c>
      <c r="M4">
        <v>1</v>
      </c>
      <c r="N4">
        <f>L4*M4</f>
        <v>6.29</v>
      </c>
      <c r="O4" t="s">
        <v>23</v>
      </c>
      <c r="P4" t="s">
        <v>23</v>
      </c>
    </row>
    <row r="5" spans="1:16" ht="65.25" customHeight="1">
      <c r="A5" s="4">
        <v>4</v>
      </c>
      <c r="B5" s="4" t="s">
        <v>35</v>
      </c>
      <c r="D5" t="b">
        <v>0</v>
      </c>
      <c r="E5" t="s">
        <v>35</v>
      </c>
      <c r="F5" t="s">
        <v>36</v>
      </c>
      <c r="G5">
        <v>0</v>
      </c>
      <c r="H5" t="s">
        <v>37</v>
      </c>
      <c r="I5" s="5" t="s">
        <v>38</v>
      </c>
      <c r="J5" t="s">
        <v>21</v>
      </c>
      <c r="K5" s="2" t="s">
        <v>39</v>
      </c>
      <c r="L5">
        <v>32.99</v>
      </c>
      <c r="M5">
        <v>1</v>
      </c>
      <c r="N5">
        <f>L5*M5</f>
        <v>32.99</v>
      </c>
      <c r="O5" t="s">
        <v>23</v>
      </c>
      <c r="P5" t="s">
        <v>23</v>
      </c>
    </row>
    <row r="6" spans="1:16" ht="65.25" customHeight="1">
      <c r="A6" s="4">
        <v>5</v>
      </c>
      <c r="B6" s="4" t="s">
        <v>40</v>
      </c>
      <c r="D6" t="b">
        <v>1</v>
      </c>
      <c r="E6" t="s">
        <v>41</v>
      </c>
      <c r="F6" t="s">
        <v>42</v>
      </c>
      <c r="G6">
        <v>1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>
        <v>3</v>
      </c>
      <c r="N6" t="s">
        <v>23</v>
      </c>
      <c r="O6">
        <v>6</v>
      </c>
      <c r="P6" t="s">
        <v>23</v>
      </c>
    </row>
    <row r="7" spans="1:16" ht="65.25" customHeight="1">
      <c r="A7" s="4">
        <v>6</v>
      </c>
      <c r="B7" s="4" t="s">
        <v>43</v>
      </c>
      <c r="D7" t="b">
        <v>1</v>
      </c>
      <c r="E7" t="str">
        <f>E6</f>
        <v>3D-Printed</v>
      </c>
      <c r="F7" t="s">
        <v>44</v>
      </c>
      <c r="G7">
        <v>2</v>
      </c>
      <c r="H7" t="str" cm="1">
        <f t="array" ref="H7:L7">H6:L6</f>
        <v>N/A</v>
      </c>
      <c r="I7" t="str">
        <v>N/A</v>
      </c>
      <c r="J7" t="str">
        <v>N/A</v>
      </c>
      <c r="K7" t="str">
        <v>N/A</v>
      </c>
      <c r="L7" t="str">
        <v>N/A</v>
      </c>
      <c r="M7">
        <v>1</v>
      </c>
      <c r="N7" t="str">
        <f>N6</f>
        <v>N/A</v>
      </c>
      <c r="O7">
        <v>3</v>
      </c>
      <c r="P7" t="s">
        <v>23</v>
      </c>
    </row>
    <row r="8" spans="1:16" ht="65.25" customHeight="1">
      <c r="A8" s="4">
        <v>7</v>
      </c>
      <c r="B8" s="4" t="s">
        <v>45</v>
      </c>
      <c r="D8" t="b">
        <v>1</v>
      </c>
      <c r="E8" t="str">
        <f>E7</f>
        <v>3D-Printed</v>
      </c>
      <c r="F8" t="s">
        <v>46</v>
      </c>
      <c r="G8">
        <v>0</v>
      </c>
      <c r="H8" t="str" cm="1">
        <f t="array" ref="H8:N8">H7:N7</f>
        <v>N/A</v>
      </c>
      <c r="I8" t="str">
        <v>N/A</v>
      </c>
      <c r="J8" t="str">
        <v>N/A</v>
      </c>
      <c r="K8" t="str">
        <v>N/A</v>
      </c>
      <c r="L8" t="str">
        <v>N/A</v>
      </c>
      <c r="M8">
        <v>1</v>
      </c>
      <c r="N8" t="str">
        <v>N/A</v>
      </c>
      <c r="O8">
        <v>1</v>
      </c>
      <c r="P8" t="s">
        <v>23</v>
      </c>
    </row>
    <row r="9" spans="1:16" ht="65.25" customHeight="1">
      <c r="A9" s="4">
        <v>8</v>
      </c>
      <c r="B9" s="4" t="s">
        <v>47</v>
      </c>
      <c r="D9" t="b">
        <f>D8</f>
        <v>1</v>
      </c>
      <c r="E9" t="str">
        <f>E8</f>
        <v>3D-Printed</v>
      </c>
      <c r="F9" t="s">
        <v>48</v>
      </c>
      <c r="G9">
        <v>0</v>
      </c>
      <c r="H9" t="str" cm="1">
        <f t="array" ref="H9:L9">H8:L8</f>
        <v>N/A</v>
      </c>
      <c r="I9" t="str">
        <v>N/A</v>
      </c>
      <c r="J9" t="str">
        <v>N/A</v>
      </c>
      <c r="K9" t="str">
        <v>N/A</v>
      </c>
      <c r="L9" t="str">
        <v>N/A</v>
      </c>
      <c r="M9">
        <v>6</v>
      </c>
      <c r="N9" t="str">
        <f>N8</f>
        <v>N/A</v>
      </c>
      <c r="O9">
        <v>1</v>
      </c>
      <c r="P9" t="s">
        <v>23</v>
      </c>
    </row>
    <row r="10" spans="1:16" ht="65.25" customHeight="1">
      <c r="A10" s="4">
        <v>9</v>
      </c>
      <c r="B10" s="4" t="s">
        <v>49</v>
      </c>
      <c r="D10" t="b">
        <f>D9</f>
        <v>1</v>
      </c>
      <c r="E10" t="str">
        <f>E9</f>
        <v>3D-Printed</v>
      </c>
      <c r="F10" t="s">
        <v>50</v>
      </c>
      <c r="G10">
        <v>1</v>
      </c>
      <c r="H10" t="str" cm="1">
        <f t="array" ref="H10:L10">H9:L9</f>
        <v>N/A</v>
      </c>
      <c r="I10" t="str">
        <v>N/A</v>
      </c>
      <c r="J10" t="str">
        <v>N/A</v>
      </c>
      <c r="K10" t="str">
        <v>N/A</v>
      </c>
      <c r="L10" t="str">
        <v>N/A</v>
      </c>
      <c r="M10">
        <v>3</v>
      </c>
      <c r="N10" t="str">
        <f>N9</f>
        <v>N/A</v>
      </c>
      <c r="O10">
        <v>1</v>
      </c>
      <c r="P10" t="s">
        <v>23</v>
      </c>
    </row>
    <row r="11" spans="1:16" ht="65.25" customHeight="1">
      <c r="A11" s="4">
        <v>10</v>
      </c>
      <c r="B11" s="4" t="s">
        <v>51</v>
      </c>
      <c r="D11" t="b">
        <f>D10</f>
        <v>1</v>
      </c>
      <c r="E11" t="str">
        <f>E10</f>
        <v>3D-Printed</v>
      </c>
      <c r="F11" t="s">
        <v>52</v>
      </c>
      <c r="G11">
        <v>1</v>
      </c>
      <c r="H11" t="str" cm="1">
        <f t="array" ref="H11:L11">H10:L10</f>
        <v>N/A</v>
      </c>
      <c r="I11" t="str">
        <v>N/A</v>
      </c>
      <c r="J11" t="str">
        <v>N/A</v>
      </c>
      <c r="K11" t="str">
        <v>N/A</v>
      </c>
      <c r="L11" t="str">
        <v>N/A</v>
      </c>
      <c r="M11">
        <v>6</v>
      </c>
      <c r="N11" t="str">
        <f>N10</f>
        <v>N/A</v>
      </c>
      <c r="O11">
        <v>4</v>
      </c>
      <c r="P11" t="s">
        <v>23</v>
      </c>
    </row>
    <row r="12" spans="1:16" ht="65.25" customHeight="1">
      <c r="A12" s="4">
        <v>11</v>
      </c>
      <c r="B12" s="4" t="s">
        <v>53</v>
      </c>
      <c r="D12" t="b">
        <v>1</v>
      </c>
      <c r="E12" t="s">
        <v>54</v>
      </c>
      <c r="F12" t="s">
        <v>55</v>
      </c>
      <c r="G12">
        <v>0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>
        <v>1</v>
      </c>
      <c r="N12" t="s">
        <v>23</v>
      </c>
      <c r="O12">
        <v>900</v>
      </c>
      <c r="P12" s="7" t="s">
        <v>56</v>
      </c>
    </row>
    <row r="13" spans="1:16" ht="65.25" customHeight="1">
      <c r="A13" s="4">
        <v>12</v>
      </c>
      <c r="B13" s="4" t="s">
        <v>57</v>
      </c>
      <c r="D13" t="b">
        <v>1</v>
      </c>
      <c r="E13" s="6" t="s">
        <v>54</v>
      </c>
      <c r="F13" t="s">
        <v>58</v>
      </c>
      <c r="G13">
        <v>0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>
        <v>1</v>
      </c>
      <c r="N13" t="s">
        <v>23</v>
      </c>
      <c r="O13">
        <v>200</v>
      </c>
      <c r="P13" t="s">
        <v>56</v>
      </c>
    </row>
    <row r="14" spans="1:16" ht="65.25" customHeight="1">
      <c r="A14" s="4">
        <v>13</v>
      </c>
      <c r="B14" s="4" t="s">
        <v>59</v>
      </c>
      <c r="D14" t="b">
        <v>1</v>
      </c>
      <c r="E14" t="s">
        <v>54</v>
      </c>
      <c r="F14" t="s">
        <v>60</v>
      </c>
      <c r="G14">
        <v>1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>
        <v>1</v>
      </c>
      <c r="N14" t="s">
        <v>23</v>
      </c>
      <c r="O14">
        <v>50</v>
      </c>
      <c r="P14" t="s">
        <v>56</v>
      </c>
    </row>
    <row r="15" spans="1:16" ht="65.25" customHeight="1">
      <c r="A15" s="4">
        <v>14</v>
      </c>
      <c r="B15" s="4" t="s">
        <v>61</v>
      </c>
      <c r="C15" s="4"/>
      <c r="D15" t="b">
        <v>1</v>
      </c>
      <c r="E15" t="s">
        <v>54</v>
      </c>
      <c r="F15" t="s">
        <v>62</v>
      </c>
      <c r="G15">
        <v>1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>
        <v>1</v>
      </c>
      <c r="N15" t="s">
        <v>23</v>
      </c>
      <c r="O15">
        <v>30</v>
      </c>
      <c r="P15" t="s">
        <v>56</v>
      </c>
    </row>
    <row r="16" spans="1:16" ht="65.25" customHeight="1">
      <c r="A16" s="4">
        <v>15</v>
      </c>
      <c r="B16" s="4" t="s">
        <v>63</v>
      </c>
      <c r="D16" t="b">
        <v>1</v>
      </c>
      <c r="E16" t="s">
        <v>54</v>
      </c>
      <c r="F16" t="s">
        <v>64</v>
      </c>
      <c r="G16">
        <v>0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>
        <v>1</v>
      </c>
      <c r="N16" t="s">
        <v>23</v>
      </c>
      <c r="O16">
        <v>30</v>
      </c>
      <c r="P16" t="s">
        <v>56</v>
      </c>
    </row>
    <row r="17" spans="1:16" ht="65.25" customHeight="1">
      <c r="A17" s="4">
        <v>16</v>
      </c>
      <c r="B17" s="4" t="s">
        <v>65</v>
      </c>
      <c r="D17" t="b">
        <v>1</v>
      </c>
      <c r="E17" t="s">
        <v>54</v>
      </c>
      <c r="F17" t="s">
        <v>66</v>
      </c>
      <c r="G17">
        <v>0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>
        <v>6</v>
      </c>
      <c r="N17" t="s">
        <v>23</v>
      </c>
      <c r="O17">
        <v>40</v>
      </c>
      <c r="P17" t="s">
        <v>67</v>
      </c>
    </row>
    <row r="18" spans="1:16" ht="65.25" customHeight="1">
      <c r="A18" s="4">
        <v>17</v>
      </c>
      <c r="B18" s="4" t="s">
        <v>68</v>
      </c>
      <c r="D18" t="b">
        <v>1</v>
      </c>
      <c r="E18" t="s">
        <v>54</v>
      </c>
      <c r="F18" t="s">
        <v>69</v>
      </c>
      <c r="G18">
        <v>1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>
        <v>3</v>
      </c>
      <c r="N18" t="s">
        <v>23</v>
      </c>
      <c r="O18">
        <v>15</v>
      </c>
      <c r="P18" t="s">
        <v>67</v>
      </c>
    </row>
    <row r="19" spans="1:16" ht="65.25" customHeight="1">
      <c r="A19" s="4">
        <v>18</v>
      </c>
      <c r="B19" s="4" t="s">
        <v>70</v>
      </c>
      <c r="D19" t="b">
        <v>1</v>
      </c>
      <c r="E19" t="s">
        <v>54</v>
      </c>
      <c r="F19" t="s">
        <v>71</v>
      </c>
      <c r="G19">
        <v>0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>
        <v>1</v>
      </c>
      <c r="N19" t="s">
        <v>23</v>
      </c>
      <c r="O19">
        <v>60</v>
      </c>
      <c r="P19" t="s">
        <v>67</v>
      </c>
    </row>
    <row r="20" spans="1:16" ht="65.25" customHeight="1">
      <c r="A20" s="4">
        <v>19</v>
      </c>
      <c r="B20" s="4" t="s">
        <v>72</v>
      </c>
      <c r="D20" t="b">
        <v>1</v>
      </c>
      <c r="E20" t="s">
        <v>54</v>
      </c>
      <c r="F20" t="s">
        <v>73</v>
      </c>
      <c r="G20">
        <v>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>
        <v>1</v>
      </c>
      <c r="N20" t="s">
        <v>23</v>
      </c>
      <c r="O20">
        <v>30</v>
      </c>
      <c r="P20" t="s">
        <v>67</v>
      </c>
    </row>
  </sheetData>
  <hyperlinks>
    <hyperlink ref="K2" r:id="rId1" xr:uid="{C1367C04-6043-49B9-8345-9274A7B49644}"/>
    <hyperlink ref="K3" r:id="rId2" xr:uid="{DF3B7035-9014-451C-8F4E-40CFCCBB23E8}"/>
    <hyperlink ref="K4" r:id="rId3" xr:uid="{35758247-3A52-4DD1-B7D6-3FA765022EEC}"/>
    <hyperlink ref="K5" r:id="rId4" xr:uid="{B1F0D024-424C-4231-8850-17CCA4F27827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Spenser</dc:creator>
  <cp:keywords/>
  <dc:description/>
  <cp:lastModifiedBy/>
  <cp:revision/>
  <dcterms:created xsi:type="dcterms:W3CDTF">2022-04-15T22:19:01Z</dcterms:created>
  <dcterms:modified xsi:type="dcterms:W3CDTF">2022-05-06T00:05:32Z</dcterms:modified>
  <cp:category/>
  <cp:contentStatus/>
</cp:coreProperties>
</file>