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irby Back-Up\melai\PF 2020 Files\NFAPFI\"/>
    </mc:Choice>
  </mc:AlternateContent>
  <bookViews>
    <workbookView xWindow="0" yWindow="0" windowWidth="20490" windowHeight="7455" firstSheet="1" activeTab="1"/>
  </bookViews>
  <sheets>
    <sheet name="Chart of Accounts" sheetId="1" r:id="rId1"/>
    <sheet name="TRIAL BALANCE" sheetId="5" r:id="rId2"/>
    <sheet name="Financial Position (Format)" sheetId="3" r:id="rId3"/>
    <sheet name="Comprehensive Income (format)" sheetId="4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AT126" i="5" l="1"/>
  <c r="AV64" i="5"/>
  <c r="AV63" i="5"/>
  <c r="AV62" i="5"/>
  <c r="AV60" i="5"/>
  <c r="AV59" i="5"/>
  <c r="AV57" i="5"/>
  <c r="AV56" i="5"/>
  <c r="AV55" i="5"/>
  <c r="AV54" i="5"/>
  <c r="AV53" i="5"/>
  <c r="AV52" i="5"/>
  <c r="AV51" i="5"/>
  <c r="AV50" i="5"/>
  <c r="AV49" i="5"/>
  <c r="AV48" i="5"/>
  <c r="AV47" i="5"/>
  <c r="AV46" i="5"/>
  <c r="AV45" i="5"/>
  <c r="AV44" i="5"/>
  <c r="AR129" i="5"/>
  <c r="AF120" i="5"/>
  <c r="AE120" i="5"/>
  <c r="AG120" i="5" s="1"/>
  <c r="W120" i="5"/>
  <c r="AP119" i="5"/>
  <c r="AO119" i="5"/>
  <c r="AB119" i="5"/>
  <c r="AA119" i="5"/>
  <c r="Z119" i="5"/>
  <c r="AF119" i="5" s="1"/>
  <c r="Y119" i="5"/>
  <c r="AE119" i="5" s="1"/>
  <c r="V119" i="5"/>
  <c r="S119" i="5"/>
  <c r="O119" i="5"/>
  <c r="J119" i="5"/>
  <c r="L119" i="5" s="1"/>
  <c r="I119" i="5"/>
  <c r="K119" i="5" s="1"/>
  <c r="AP118" i="5"/>
  <c r="AK118" i="5"/>
  <c r="AI118" i="5"/>
  <c r="AF118" i="5"/>
  <c r="AC118" i="5"/>
  <c r="AA118" i="5"/>
  <c r="Y118" i="5"/>
  <c r="AE118" i="5" s="1"/>
  <c r="V118" i="5"/>
  <c r="S118" i="5"/>
  <c r="Q118" i="5"/>
  <c r="O118" i="5"/>
  <c r="H118" i="5"/>
  <c r="L118" i="5" s="1"/>
  <c r="G118" i="5"/>
  <c r="E118" i="5"/>
  <c r="K118" i="5" s="1"/>
  <c r="AP117" i="5"/>
  <c r="AJ117" i="5"/>
  <c r="AI117" i="5"/>
  <c r="AO117" i="5" s="1"/>
  <c r="AD117" i="5"/>
  <c r="AC117" i="5"/>
  <c r="AB117" i="5"/>
  <c r="AA117" i="5"/>
  <c r="Z117" i="5"/>
  <c r="Y117" i="5"/>
  <c r="T117" i="5"/>
  <c r="S117" i="5"/>
  <c r="R117" i="5"/>
  <c r="Q117" i="5"/>
  <c r="O117" i="5"/>
  <c r="J117" i="5"/>
  <c r="L117" i="5" s="1"/>
  <c r="I117" i="5"/>
  <c r="K117" i="5" s="1"/>
  <c r="H117" i="5"/>
  <c r="AL116" i="5"/>
  <c r="AP116" i="5" s="1"/>
  <c r="AK116" i="5"/>
  <c r="AO116" i="5" s="1"/>
  <c r="AF116" i="5"/>
  <c r="AB116" i="5"/>
  <c r="AA116" i="5"/>
  <c r="Z116" i="5"/>
  <c r="Y116" i="5"/>
  <c r="T116" i="5"/>
  <c r="S116" i="5"/>
  <c r="R116" i="5"/>
  <c r="V116" i="5" s="1"/>
  <c r="Q116" i="5"/>
  <c r="O116" i="5"/>
  <c r="K116" i="5"/>
  <c r="J116" i="5"/>
  <c r="H116" i="5"/>
  <c r="AP115" i="5"/>
  <c r="AM115" i="5"/>
  <c r="AO115" i="5" s="1"/>
  <c r="AF115" i="5"/>
  <c r="AE115" i="5"/>
  <c r="V115" i="5"/>
  <c r="U115" i="5"/>
  <c r="L115" i="5"/>
  <c r="M115" i="5" s="1"/>
  <c r="H115" i="5"/>
  <c r="G115" i="5"/>
  <c r="K115" i="5" s="1"/>
  <c r="AL114" i="5"/>
  <c r="AP114" i="5" s="1"/>
  <c r="AK114" i="5"/>
  <c r="AO114" i="5" s="1"/>
  <c r="AF114" i="5"/>
  <c r="AE114" i="5"/>
  <c r="V114" i="5"/>
  <c r="U114" i="5"/>
  <c r="I114" i="5"/>
  <c r="H114" i="5"/>
  <c r="L114" i="5" s="1"/>
  <c r="G114" i="5"/>
  <c r="AL113" i="5"/>
  <c r="AK113" i="5"/>
  <c r="AJ113" i="5"/>
  <c r="AP113" i="5" s="1"/>
  <c r="AI113" i="5"/>
  <c r="AD113" i="5"/>
  <c r="AB113" i="5"/>
  <c r="AA113" i="5"/>
  <c r="AE113" i="5" s="1"/>
  <c r="Z113" i="5"/>
  <c r="Y113" i="5"/>
  <c r="R113" i="5"/>
  <c r="V113" i="5" s="1"/>
  <c r="Q113" i="5"/>
  <c r="P113" i="5"/>
  <c r="O113" i="5"/>
  <c r="U113" i="5" s="1"/>
  <c r="J113" i="5"/>
  <c r="I113" i="5"/>
  <c r="H113" i="5"/>
  <c r="G113" i="5"/>
  <c r="F113" i="5"/>
  <c r="E113" i="5"/>
  <c r="AL112" i="5"/>
  <c r="AK112" i="5"/>
  <c r="AJ112" i="5"/>
  <c r="AI112" i="5"/>
  <c r="AD112" i="5"/>
  <c r="AC112" i="5"/>
  <c r="AB112" i="5"/>
  <c r="Z112" i="5"/>
  <c r="Y112" i="5"/>
  <c r="AE112" i="5" s="1"/>
  <c r="T112" i="5"/>
  <c r="S112" i="5"/>
  <c r="R112" i="5"/>
  <c r="Q112" i="5"/>
  <c r="P112" i="5"/>
  <c r="O112" i="5"/>
  <c r="J112" i="5"/>
  <c r="I112" i="5"/>
  <c r="H112" i="5"/>
  <c r="G112" i="5"/>
  <c r="F112" i="5"/>
  <c r="E112" i="5"/>
  <c r="AM111" i="5"/>
  <c r="AL111" i="5"/>
  <c r="AK111" i="5"/>
  <c r="AJ111" i="5"/>
  <c r="AI111" i="5"/>
  <c r="AD111" i="5"/>
  <c r="AC111" i="5"/>
  <c r="AB111" i="5"/>
  <c r="AA111" i="5"/>
  <c r="Z111" i="5"/>
  <c r="Y111" i="5"/>
  <c r="T111" i="5"/>
  <c r="S111" i="5"/>
  <c r="R111" i="5"/>
  <c r="Q111" i="5"/>
  <c r="P111" i="5"/>
  <c r="O111" i="5"/>
  <c r="J111" i="5"/>
  <c r="I111" i="5"/>
  <c r="H111" i="5"/>
  <c r="G111" i="5"/>
  <c r="F111" i="5"/>
  <c r="E111" i="5"/>
  <c r="AP110" i="5"/>
  <c r="AM110" i="5"/>
  <c r="AL110" i="5"/>
  <c r="AK110" i="5"/>
  <c r="AI110" i="5"/>
  <c r="AD110" i="5"/>
  <c r="AC110" i="5"/>
  <c r="AE110" i="5" s="1"/>
  <c r="AB110" i="5"/>
  <c r="AA110" i="5"/>
  <c r="Z110" i="5"/>
  <c r="Y110" i="5"/>
  <c r="S110" i="5"/>
  <c r="R110" i="5"/>
  <c r="Q110" i="5"/>
  <c r="U110" i="5" s="1"/>
  <c r="P110" i="5"/>
  <c r="V110" i="5" s="1"/>
  <c r="O110" i="5"/>
  <c r="J110" i="5"/>
  <c r="L110" i="5" s="1"/>
  <c r="I110" i="5"/>
  <c r="H110" i="5"/>
  <c r="G110" i="5"/>
  <c r="AL109" i="5"/>
  <c r="AK109" i="5"/>
  <c r="AO109" i="5" s="1"/>
  <c r="AJ109" i="5"/>
  <c r="AI109" i="5"/>
  <c r="AD109" i="5"/>
  <c r="AC109" i="5"/>
  <c r="AB109" i="5"/>
  <c r="AA109" i="5"/>
  <c r="Z109" i="5"/>
  <c r="AF109" i="5" s="1"/>
  <c r="Y109" i="5"/>
  <c r="T109" i="5"/>
  <c r="S109" i="5"/>
  <c r="R109" i="5"/>
  <c r="Q109" i="5"/>
  <c r="P109" i="5"/>
  <c r="O109" i="5"/>
  <c r="J109" i="5"/>
  <c r="I109" i="5"/>
  <c r="H109" i="5"/>
  <c r="G109" i="5"/>
  <c r="F109" i="5"/>
  <c r="E109" i="5"/>
  <c r="AL108" i="5"/>
  <c r="AK108" i="5"/>
  <c r="AJ108" i="5"/>
  <c r="AP108" i="5" s="1"/>
  <c r="AI108" i="5"/>
  <c r="AO108" i="5" s="1"/>
  <c r="AD108" i="5"/>
  <c r="AC108" i="5"/>
  <c r="AB108" i="5"/>
  <c r="AA108" i="5"/>
  <c r="Z108" i="5"/>
  <c r="Y108" i="5"/>
  <c r="T108" i="5"/>
  <c r="S108" i="5"/>
  <c r="R108" i="5"/>
  <c r="Q108" i="5"/>
  <c r="P108" i="5"/>
  <c r="O108" i="5"/>
  <c r="J108" i="5"/>
  <c r="I108" i="5"/>
  <c r="H108" i="5"/>
  <c r="G108" i="5"/>
  <c r="F108" i="5"/>
  <c r="E108" i="5"/>
  <c r="AM107" i="5"/>
  <c r="AL107" i="5"/>
  <c r="AK107" i="5"/>
  <c r="AJ107" i="5"/>
  <c r="AI107" i="5"/>
  <c r="AO107" i="5" s="1"/>
  <c r="AD107" i="5"/>
  <c r="AC107" i="5"/>
  <c r="AB107" i="5"/>
  <c r="AA107" i="5"/>
  <c r="Z107" i="5"/>
  <c r="Y107" i="5"/>
  <c r="T107" i="5"/>
  <c r="S107" i="5"/>
  <c r="R107" i="5"/>
  <c r="Q107" i="5"/>
  <c r="P107" i="5"/>
  <c r="O107" i="5"/>
  <c r="J107" i="5"/>
  <c r="I107" i="5"/>
  <c r="H107" i="5"/>
  <c r="G107" i="5"/>
  <c r="K107" i="5" s="1"/>
  <c r="F107" i="5"/>
  <c r="E107" i="5"/>
  <c r="AM106" i="5"/>
  <c r="AL106" i="5"/>
  <c r="AK106" i="5"/>
  <c r="AJ106" i="5"/>
  <c r="AI106" i="5"/>
  <c r="AD106" i="5"/>
  <c r="AC106" i="5"/>
  <c r="AB106" i="5"/>
  <c r="AA106" i="5"/>
  <c r="Z106" i="5"/>
  <c r="Y106" i="5"/>
  <c r="T106" i="5"/>
  <c r="S106" i="5"/>
  <c r="R106" i="5"/>
  <c r="Q106" i="5"/>
  <c r="P106" i="5"/>
  <c r="O106" i="5"/>
  <c r="J106" i="5"/>
  <c r="I106" i="5"/>
  <c r="H106" i="5"/>
  <c r="G106" i="5"/>
  <c r="F106" i="5"/>
  <c r="L106" i="5" s="1"/>
  <c r="E106" i="5"/>
  <c r="AM105" i="5"/>
  <c r="AL105" i="5"/>
  <c r="AK105" i="5"/>
  <c r="AJ105" i="5"/>
  <c r="AI105" i="5"/>
  <c r="AO105" i="5" s="1"/>
  <c r="AD105" i="5"/>
  <c r="AC105" i="5"/>
  <c r="AB105" i="5"/>
  <c r="AA105" i="5"/>
  <c r="Z105" i="5"/>
  <c r="Y105" i="5"/>
  <c r="T105" i="5"/>
  <c r="S105" i="5"/>
  <c r="R105" i="5"/>
  <c r="Q105" i="5"/>
  <c r="P105" i="5"/>
  <c r="O105" i="5"/>
  <c r="J105" i="5"/>
  <c r="I105" i="5"/>
  <c r="H105" i="5"/>
  <c r="G105" i="5"/>
  <c r="K105" i="5" s="1"/>
  <c r="F105" i="5"/>
  <c r="E105" i="5"/>
  <c r="AL104" i="5"/>
  <c r="AK104" i="5"/>
  <c r="AJ104" i="5"/>
  <c r="AP104" i="5" s="1"/>
  <c r="AI104" i="5"/>
  <c r="AD104" i="5"/>
  <c r="AC104" i="5"/>
  <c r="AB104" i="5"/>
  <c r="AA104" i="5"/>
  <c r="Z104" i="5"/>
  <c r="Y104" i="5"/>
  <c r="T104" i="5"/>
  <c r="S104" i="5"/>
  <c r="R104" i="5"/>
  <c r="Q104" i="5"/>
  <c r="P104" i="5"/>
  <c r="O104" i="5"/>
  <c r="J104" i="5"/>
  <c r="I104" i="5"/>
  <c r="H104" i="5"/>
  <c r="G104" i="5"/>
  <c r="F104" i="5"/>
  <c r="E104" i="5"/>
  <c r="AM103" i="5"/>
  <c r="AL103" i="5"/>
  <c r="AK103" i="5"/>
  <c r="AJ103" i="5"/>
  <c r="AP103" i="5" s="1"/>
  <c r="AI103" i="5"/>
  <c r="AD103" i="5"/>
  <c r="AC103" i="5"/>
  <c r="AB103" i="5"/>
  <c r="AA103" i="5"/>
  <c r="Z103" i="5"/>
  <c r="Y103" i="5"/>
  <c r="T103" i="5"/>
  <c r="S103" i="5"/>
  <c r="R103" i="5"/>
  <c r="Q103" i="5"/>
  <c r="P103" i="5"/>
  <c r="V103" i="5" s="1"/>
  <c r="O103" i="5"/>
  <c r="J103" i="5"/>
  <c r="I103" i="5"/>
  <c r="H103" i="5"/>
  <c r="G103" i="5"/>
  <c r="F103" i="5"/>
  <c r="E103" i="5"/>
  <c r="AN102" i="5"/>
  <c r="AP102" i="5" s="1"/>
  <c r="AM102" i="5"/>
  <c r="AL102" i="5"/>
  <c r="AK102" i="5"/>
  <c r="AJ102" i="5"/>
  <c r="AI102" i="5"/>
  <c r="AD102" i="5"/>
  <c r="AC102" i="5"/>
  <c r="AB102" i="5"/>
  <c r="AA102" i="5"/>
  <c r="Z102" i="5"/>
  <c r="Y102" i="5"/>
  <c r="T102" i="5"/>
  <c r="S102" i="5"/>
  <c r="R102" i="5"/>
  <c r="Q102" i="5"/>
  <c r="P102" i="5"/>
  <c r="V102" i="5" s="1"/>
  <c r="O102" i="5"/>
  <c r="J102" i="5"/>
  <c r="I102" i="5"/>
  <c r="H102" i="5"/>
  <c r="G102" i="5"/>
  <c r="F102" i="5"/>
  <c r="E102" i="5"/>
  <c r="K102" i="5" s="1"/>
  <c r="AN101" i="5"/>
  <c r="AP101" i="5" s="1"/>
  <c r="AM101" i="5"/>
  <c r="AL101" i="5"/>
  <c r="AK101" i="5"/>
  <c r="AJ101" i="5"/>
  <c r="AI101" i="5"/>
  <c r="AD101" i="5"/>
  <c r="AC101" i="5"/>
  <c r="AB101" i="5"/>
  <c r="AA101" i="5"/>
  <c r="Z101" i="5"/>
  <c r="Y101" i="5"/>
  <c r="T101" i="5"/>
  <c r="S101" i="5"/>
  <c r="R101" i="5"/>
  <c r="Q101" i="5"/>
  <c r="P101" i="5"/>
  <c r="O101" i="5"/>
  <c r="J101" i="5"/>
  <c r="I101" i="5"/>
  <c r="H101" i="5"/>
  <c r="G101" i="5"/>
  <c r="F101" i="5"/>
  <c r="E101" i="5"/>
  <c r="AN100" i="5"/>
  <c r="AM100" i="5"/>
  <c r="AL100" i="5"/>
  <c r="AK100" i="5"/>
  <c r="AJ100" i="5"/>
  <c r="AI100" i="5"/>
  <c r="AD100" i="5"/>
  <c r="AC100" i="5"/>
  <c r="AB100" i="5"/>
  <c r="AA100" i="5"/>
  <c r="Z100" i="5"/>
  <c r="Y100" i="5"/>
  <c r="T100" i="5"/>
  <c r="S100" i="5"/>
  <c r="R100" i="5"/>
  <c r="Q100" i="5"/>
  <c r="P100" i="5"/>
  <c r="O100" i="5"/>
  <c r="J100" i="5"/>
  <c r="I100" i="5"/>
  <c r="H100" i="5"/>
  <c r="G100" i="5"/>
  <c r="F100" i="5"/>
  <c r="E100" i="5"/>
  <c r="K100" i="5" s="1"/>
  <c r="AF99" i="5"/>
  <c r="AE99" i="5"/>
  <c r="V99" i="5"/>
  <c r="U99" i="5"/>
  <c r="H99" i="5"/>
  <c r="L99" i="5" s="1"/>
  <c r="G99" i="5"/>
  <c r="K99" i="5" s="1"/>
  <c r="AN98" i="5"/>
  <c r="AM98" i="5"/>
  <c r="AL98" i="5"/>
  <c r="AK98" i="5"/>
  <c r="AJ98" i="5"/>
  <c r="AI98" i="5"/>
  <c r="AD98" i="5"/>
  <c r="AC98" i="5"/>
  <c r="AB98" i="5"/>
  <c r="AA98" i="5"/>
  <c r="Z98" i="5"/>
  <c r="Y98" i="5"/>
  <c r="T98" i="5"/>
  <c r="S98" i="5"/>
  <c r="R98" i="5"/>
  <c r="Q98" i="5"/>
  <c r="P98" i="5"/>
  <c r="O98" i="5"/>
  <c r="J98" i="5"/>
  <c r="I98" i="5"/>
  <c r="H98" i="5"/>
  <c r="G98" i="5"/>
  <c r="F98" i="5"/>
  <c r="E98" i="5"/>
  <c r="AN97" i="5"/>
  <c r="AM97" i="5"/>
  <c r="AL97" i="5"/>
  <c r="AK97" i="5"/>
  <c r="AJ97" i="5"/>
  <c r="AI97" i="5"/>
  <c r="AC97" i="5"/>
  <c r="AB97" i="5"/>
  <c r="AA97" i="5"/>
  <c r="Z97" i="5"/>
  <c r="AF97" i="5" s="1"/>
  <c r="Y97" i="5"/>
  <c r="T97" i="5"/>
  <c r="S97" i="5"/>
  <c r="R97" i="5"/>
  <c r="Q97" i="5"/>
  <c r="P97" i="5"/>
  <c r="O97" i="5"/>
  <c r="J97" i="5"/>
  <c r="I97" i="5"/>
  <c r="H97" i="5"/>
  <c r="G97" i="5"/>
  <c r="F97" i="5"/>
  <c r="E97" i="5"/>
  <c r="AN96" i="5"/>
  <c r="AM96" i="5"/>
  <c r="AL96" i="5"/>
  <c r="AP96" i="5" s="1"/>
  <c r="AK96" i="5"/>
  <c r="AJ96" i="5"/>
  <c r="AI96" i="5"/>
  <c r="AD96" i="5"/>
  <c r="AC96" i="5"/>
  <c r="AB96" i="5"/>
  <c r="AA96" i="5"/>
  <c r="Z96" i="5"/>
  <c r="Y96" i="5"/>
  <c r="T96" i="5"/>
  <c r="S96" i="5"/>
  <c r="R96" i="5"/>
  <c r="Q96" i="5"/>
  <c r="P96" i="5"/>
  <c r="O96" i="5"/>
  <c r="J96" i="5"/>
  <c r="I96" i="5"/>
  <c r="H96" i="5"/>
  <c r="G96" i="5"/>
  <c r="F96" i="5"/>
  <c r="E96" i="5"/>
  <c r="AL95" i="5"/>
  <c r="AK95" i="5"/>
  <c r="AO95" i="5" s="1"/>
  <c r="AJ95" i="5"/>
  <c r="AP95" i="5" s="1"/>
  <c r="AI95" i="5"/>
  <c r="AD95" i="5"/>
  <c r="AC95" i="5"/>
  <c r="AB95" i="5"/>
  <c r="AA95" i="5"/>
  <c r="Z95" i="5"/>
  <c r="Y95" i="5"/>
  <c r="AE95" i="5" s="1"/>
  <c r="T95" i="5"/>
  <c r="S95" i="5"/>
  <c r="R95" i="5"/>
  <c r="Q95" i="5"/>
  <c r="P95" i="5"/>
  <c r="O95" i="5"/>
  <c r="J95" i="5"/>
  <c r="I95" i="5"/>
  <c r="H95" i="5"/>
  <c r="G95" i="5"/>
  <c r="F95" i="5"/>
  <c r="E95" i="5"/>
  <c r="AL94" i="5"/>
  <c r="AK94" i="5"/>
  <c r="AJ94" i="5"/>
  <c r="AI94" i="5"/>
  <c r="AO94" i="5" s="1"/>
  <c r="AF94" i="5"/>
  <c r="Y94" i="5"/>
  <c r="AE94" i="5" s="1"/>
  <c r="S94" i="5"/>
  <c r="R94" i="5"/>
  <c r="Q94" i="5"/>
  <c r="P94" i="5"/>
  <c r="O94" i="5"/>
  <c r="J94" i="5"/>
  <c r="I94" i="5"/>
  <c r="H94" i="5"/>
  <c r="G94" i="5"/>
  <c r="AN93" i="5"/>
  <c r="AM93" i="5"/>
  <c r="AL93" i="5"/>
  <c r="AK93" i="5"/>
  <c r="AJ93" i="5"/>
  <c r="AP93" i="5" s="1"/>
  <c r="AI93" i="5"/>
  <c r="AD93" i="5"/>
  <c r="AC93" i="5"/>
  <c r="AB93" i="5"/>
  <c r="AA93" i="5"/>
  <c r="Z93" i="5"/>
  <c r="Y93" i="5"/>
  <c r="T93" i="5"/>
  <c r="S93" i="5"/>
  <c r="R93" i="5"/>
  <c r="Q93" i="5"/>
  <c r="P93" i="5"/>
  <c r="O93" i="5"/>
  <c r="J93" i="5"/>
  <c r="I93" i="5"/>
  <c r="H93" i="5"/>
  <c r="G93" i="5"/>
  <c r="F93" i="5"/>
  <c r="E93" i="5"/>
  <c r="AL92" i="5"/>
  <c r="AP92" i="5" s="1"/>
  <c r="AI92" i="5"/>
  <c r="AO92" i="5" s="1"/>
  <c r="AF92" i="5"/>
  <c r="AE92" i="5"/>
  <c r="T92" i="5"/>
  <c r="V92" i="5" s="1"/>
  <c r="S92" i="5"/>
  <c r="Q92" i="5"/>
  <c r="K92" i="5"/>
  <c r="H92" i="5"/>
  <c r="L92" i="5" s="1"/>
  <c r="M92" i="5" s="1"/>
  <c r="AN91" i="5"/>
  <c r="AP91" i="5" s="1"/>
  <c r="AM91" i="5"/>
  <c r="AO91" i="5" s="1"/>
  <c r="AF91" i="5"/>
  <c r="AE91" i="5"/>
  <c r="V91" i="5"/>
  <c r="S91" i="5"/>
  <c r="U91" i="5" s="1"/>
  <c r="K91" i="5"/>
  <c r="H91" i="5"/>
  <c r="L91" i="5" s="1"/>
  <c r="M91" i="5" s="1"/>
  <c r="AN90" i="5"/>
  <c r="AP90" i="5" s="1"/>
  <c r="AM90" i="5"/>
  <c r="AI90" i="5"/>
  <c r="AD90" i="5"/>
  <c r="AC90" i="5"/>
  <c r="AB90" i="5"/>
  <c r="AA90" i="5"/>
  <c r="V90" i="5"/>
  <c r="O90" i="5"/>
  <c r="U90" i="5" s="1"/>
  <c r="J90" i="5"/>
  <c r="I90" i="5"/>
  <c r="H90" i="5"/>
  <c r="F90" i="5"/>
  <c r="E90" i="5"/>
  <c r="AN89" i="5"/>
  <c r="AM89" i="5"/>
  <c r="AL89" i="5"/>
  <c r="AP89" i="5" s="1"/>
  <c r="AK89" i="5"/>
  <c r="AJ89" i="5"/>
  <c r="AI89" i="5"/>
  <c r="AD89" i="5"/>
  <c r="AC89" i="5"/>
  <c r="AB89" i="5"/>
  <c r="AA89" i="5"/>
  <c r="Z89" i="5"/>
  <c r="Y89" i="5"/>
  <c r="T89" i="5"/>
  <c r="S89" i="5"/>
  <c r="R89" i="5"/>
  <c r="Q89" i="5"/>
  <c r="P89" i="5"/>
  <c r="O89" i="5"/>
  <c r="J89" i="5"/>
  <c r="I89" i="5"/>
  <c r="H89" i="5"/>
  <c r="L89" i="5" s="1"/>
  <c r="G89" i="5"/>
  <c r="F89" i="5"/>
  <c r="E89" i="5"/>
  <c r="AN88" i="5"/>
  <c r="AM88" i="5"/>
  <c r="AL88" i="5"/>
  <c r="AK88" i="5"/>
  <c r="AJ88" i="5"/>
  <c r="AI88" i="5"/>
  <c r="AD88" i="5"/>
  <c r="AC88" i="5"/>
  <c r="AB88" i="5"/>
  <c r="AA88" i="5"/>
  <c r="Z88" i="5"/>
  <c r="Y88" i="5"/>
  <c r="S88" i="5"/>
  <c r="Q88" i="5"/>
  <c r="P88" i="5"/>
  <c r="V88" i="5" s="1"/>
  <c r="O88" i="5"/>
  <c r="J88" i="5"/>
  <c r="I88" i="5"/>
  <c r="H88" i="5"/>
  <c r="G88" i="5"/>
  <c r="F88" i="5"/>
  <c r="E88" i="5"/>
  <c r="AN87" i="5"/>
  <c r="AP87" i="5" s="1"/>
  <c r="AM87" i="5"/>
  <c r="AK87" i="5"/>
  <c r="AO87" i="5" s="1"/>
  <c r="AF87" i="5"/>
  <c r="AE87" i="5"/>
  <c r="V87" i="5"/>
  <c r="Q87" i="5"/>
  <c r="U87" i="5" s="1"/>
  <c r="L87" i="5"/>
  <c r="K87" i="5"/>
  <c r="AN86" i="5"/>
  <c r="AM86" i="5"/>
  <c r="AL86" i="5"/>
  <c r="AK86" i="5"/>
  <c r="AI86" i="5"/>
  <c r="AD86" i="5"/>
  <c r="AF86" i="5" s="1"/>
  <c r="AC86" i="5"/>
  <c r="AB86" i="5"/>
  <c r="AA86" i="5"/>
  <c r="Z86" i="5"/>
  <c r="Y86" i="5"/>
  <c r="T86" i="5"/>
  <c r="S86" i="5"/>
  <c r="R86" i="5"/>
  <c r="P86" i="5"/>
  <c r="O86" i="5"/>
  <c r="J86" i="5"/>
  <c r="I86" i="5"/>
  <c r="H86" i="5"/>
  <c r="G86" i="5"/>
  <c r="F86" i="5"/>
  <c r="E86" i="5"/>
  <c r="AN85" i="5"/>
  <c r="AM85" i="5"/>
  <c r="AL85" i="5"/>
  <c r="AK85" i="5"/>
  <c r="AJ85" i="5"/>
  <c r="AI85" i="5"/>
  <c r="AD85" i="5"/>
  <c r="AC85" i="5"/>
  <c r="AB85" i="5"/>
  <c r="AA85" i="5"/>
  <c r="Z85" i="5"/>
  <c r="Y85" i="5"/>
  <c r="T85" i="5"/>
  <c r="S85" i="5"/>
  <c r="R85" i="5"/>
  <c r="Q85" i="5"/>
  <c r="P85" i="5"/>
  <c r="O85" i="5"/>
  <c r="J85" i="5"/>
  <c r="I85" i="5"/>
  <c r="H85" i="5"/>
  <c r="G85" i="5"/>
  <c r="F85" i="5"/>
  <c r="E85" i="5"/>
  <c r="AP84" i="5"/>
  <c r="AO84" i="5"/>
  <c r="AF84" i="5"/>
  <c r="AE84" i="5"/>
  <c r="V84" i="5"/>
  <c r="U84" i="5"/>
  <c r="L84" i="5"/>
  <c r="K84" i="5"/>
  <c r="AN83" i="5"/>
  <c r="AM83" i="5"/>
  <c r="AL83" i="5"/>
  <c r="AP83" i="5" s="1"/>
  <c r="AK83" i="5"/>
  <c r="AJ83" i="5"/>
  <c r="AI83" i="5"/>
  <c r="AE83" i="5"/>
  <c r="AD83" i="5"/>
  <c r="AC83" i="5"/>
  <c r="AB83" i="5"/>
  <c r="AA83" i="5"/>
  <c r="Z83" i="5"/>
  <c r="Y83" i="5"/>
  <c r="T83" i="5"/>
  <c r="S83" i="5"/>
  <c r="R83" i="5"/>
  <c r="Q83" i="5"/>
  <c r="P83" i="5"/>
  <c r="V83" i="5" s="1"/>
  <c r="O83" i="5"/>
  <c r="J83" i="5"/>
  <c r="I83" i="5"/>
  <c r="H83" i="5"/>
  <c r="G83" i="5"/>
  <c r="F83" i="5"/>
  <c r="AN82" i="5"/>
  <c r="AM82" i="5"/>
  <c r="AL82" i="5"/>
  <c r="AK82" i="5"/>
  <c r="AJ82" i="5"/>
  <c r="AI82" i="5"/>
  <c r="AD82" i="5"/>
  <c r="AC82" i="5"/>
  <c r="AB82" i="5"/>
  <c r="AA82" i="5"/>
  <c r="Z82" i="5"/>
  <c r="Y82" i="5"/>
  <c r="T82" i="5"/>
  <c r="S82" i="5"/>
  <c r="R82" i="5"/>
  <c r="Q82" i="5"/>
  <c r="P82" i="5"/>
  <c r="O82" i="5"/>
  <c r="J82" i="5"/>
  <c r="I82" i="5"/>
  <c r="H82" i="5"/>
  <c r="G82" i="5"/>
  <c r="F82" i="5"/>
  <c r="AN81" i="5"/>
  <c r="AM81" i="5"/>
  <c r="AL81" i="5"/>
  <c r="AK81" i="5"/>
  <c r="AJ81" i="5"/>
  <c r="AI81" i="5"/>
  <c r="AD81" i="5"/>
  <c r="AB81" i="5"/>
  <c r="AA81" i="5"/>
  <c r="AE81" i="5" s="1"/>
  <c r="Z81" i="5"/>
  <c r="T81" i="5"/>
  <c r="S81" i="5"/>
  <c r="U81" i="5" s="1"/>
  <c r="R81" i="5"/>
  <c r="P81" i="5"/>
  <c r="J81" i="5"/>
  <c r="H81" i="5"/>
  <c r="L81" i="5" s="1"/>
  <c r="N81" i="5" s="1"/>
  <c r="F81" i="5"/>
  <c r="E81" i="5"/>
  <c r="K81" i="5" s="1"/>
  <c r="AN80" i="5"/>
  <c r="AM80" i="5"/>
  <c r="AL80" i="5"/>
  <c r="AK80" i="5"/>
  <c r="AJ80" i="5"/>
  <c r="AB80" i="5"/>
  <c r="AA80" i="5"/>
  <c r="Z80" i="5"/>
  <c r="Y80" i="5"/>
  <c r="T80" i="5"/>
  <c r="R80" i="5"/>
  <c r="Q80" i="5"/>
  <c r="P80" i="5"/>
  <c r="O80" i="5"/>
  <c r="U80" i="5" s="1"/>
  <c r="J80" i="5"/>
  <c r="I80" i="5"/>
  <c r="H80" i="5"/>
  <c r="G80" i="5"/>
  <c r="F80" i="5"/>
  <c r="E80" i="5"/>
  <c r="AN79" i="5"/>
  <c r="AM79" i="5"/>
  <c r="AL79" i="5"/>
  <c r="AK79" i="5"/>
  <c r="AJ79" i="5"/>
  <c r="AI79" i="5"/>
  <c r="AD79" i="5"/>
  <c r="AC79" i="5"/>
  <c r="AB79" i="5"/>
  <c r="AF79" i="5" s="1"/>
  <c r="AA79" i="5"/>
  <c r="AE79" i="5" s="1"/>
  <c r="Z79" i="5"/>
  <c r="Y79" i="5"/>
  <c r="T79" i="5"/>
  <c r="S79" i="5"/>
  <c r="R79" i="5"/>
  <c r="Q79" i="5"/>
  <c r="U79" i="5" s="1"/>
  <c r="P79" i="5"/>
  <c r="O79" i="5"/>
  <c r="J79" i="5"/>
  <c r="I79" i="5"/>
  <c r="H79" i="5"/>
  <c r="G79" i="5"/>
  <c r="F79" i="5"/>
  <c r="E79" i="5"/>
  <c r="K79" i="5" s="1"/>
  <c r="AN78" i="5"/>
  <c r="AM78" i="5"/>
  <c r="AL78" i="5"/>
  <c r="AK78" i="5"/>
  <c r="AJ78" i="5"/>
  <c r="AD78" i="5"/>
  <c r="AC78" i="5"/>
  <c r="AB78" i="5"/>
  <c r="AA78" i="5"/>
  <c r="Z78" i="5"/>
  <c r="Y78" i="5"/>
  <c r="T78" i="5"/>
  <c r="S78" i="5"/>
  <c r="R78" i="5"/>
  <c r="Q78" i="5"/>
  <c r="P78" i="5"/>
  <c r="O78" i="5"/>
  <c r="J78" i="5"/>
  <c r="I78" i="5"/>
  <c r="H78" i="5"/>
  <c r="G78" i="5"/>
  <c r="F78" i="5"/>
  <c r="E78" i="5"/>
  <c r="AN77" i="5"/>
  <c r="AM77" i="5"/>
  <c r="AL77" i="5"/>
  <c r="AK77" i="5"/>
  <c r="AJ77" i="5"/>
  <c r="AI77" i="5"/>
  <c r="AO77" i="5" s="1"/>
  <c r="AD77" i="5"/>
  <c r="AC77" i="5"/>
  <c r="AB77" i="5"/>
  <c r="AF77" i="5" s="1"/>
  <c r="AA77" i="5"/>
  <c r="Z77" i="5"/>
  <c r="Y77" i="5"/>
  <c r="T77" i="5"/>
  <c r="S77" i="5"/>
  <c r="R77" i="5"/>
  <c r="Q77" i="5"/>
  <c r="P77" i="5"/>
  <c r="O77" i="5"/>
  <c r="J77" i="5"/>
  <c r="I77" i="5"/>
  <c r="G77" i="5"/>
  <c r="F77" i="5"/>
  <c r="E77" i="5"/>
  <c r="AN76" i="5"/>
  <c r="AM76" i="5"/>
  <c r="AL76" i="5"/>
  <c r="AK76" i="5"/>
  <c r="AJ76" i="5"/>
  <c r="Z76" i="5"/>
  <c r="AF76" i="5" s="1"/>
  <c r="Y76" i="5"/>
  <c r="AE76" i="5" s="1"/>
  <c r="V76" i="5"/>
  <c r="U76" i="5"/>
  <c r="H76" i="5"/>
  <c r="L76" i="5" s="1"/>
  <c r="G76" i="5"/>
  <c r="F76" i="5"/>
  <c r="E76" i="5"/>
  <c r="AM75" i="5"/>
  <c r="AL75" i="5"/>
  <c r="AP75" i="5" s="1"/>
  <c r="AK75" i="5"/>
  <c r="AO75" i="5" s="1"/>
  <c r="AD75" i="5"/>
  <c r="AC75" i="5"/>
  <c r="Z75" i="5"/>
  <c r="AF75" i="5" s="1"/>
  <c r="Y75" i="5"/>
  <c r="T75" i="5"/>
  <c r="R75" i="5"/>
  <c r="Q75" i="5"/>
  <c r="U75" i="5" s="1"/>
  <c r="P75" i="5"/>
  <c r="L75" i="5"/>
  <c r="K75" i="5"/>
  <c r="N75" i="5" s="1"/>
  <c r="AP74" i="5"/>
  <c r="AN74" i="5"/>
  <c r="AM74" i="5"/>
  <c r="AI74" i="5"/>
  <c r="AO74" i="5" s="1"/>
  <c r="AE74" i="5"/>
  <c r="Z74" i="5"/>
  <c r="AF74" i="5" s="1"/>
  <c r="T74" i="5"/>
  <c r="R74" i="5"/>
  <c r="Q74" i="5"/>
  <c r="P74" i="5"/>
  <c r="O74" i="5"/>
  <c r="J74" i="5"/>
  <c r="I74" i="5"/>
  <c r="H74" i="5"/>
  <c r="F74" i="5"/>
  <c r="E74" i="5"/>
  <c r="AN73" i="5"/>
  <c r="AM73" i="5"/>
  <c r="AL73" i="5"/>
  <c r="AK73" i="5"/>
  <c r="AJ73" i="5"/>
  <c r="AI73" i="5"/>
  <c r="AF73" i="5"/>
  <c r="AE73" i="5"/>
  <c r="U73" i="5"/>
  <c r="T73" i="5"/>
  <c r="V73" i="5" s="1"/>
  <c r="J73" i="5"/>
  <c r="I73" i="5"/>
  <c r="H73" i="5"/>
  <c r="G73" i="5"/>
  <c r="K73" i="5" s="1"/>
  <c r="F73" i="5"/>
  <c r="AN72" i="5"/>
  <c r="AM72" i="5"/>
  <c r="AL72" i="5"/>
  <c r="AK72" i="5"/>
  <c r="AI72" i="5"/>
  <c r="AF72" i="5"/>
  <c r="AE72" i="5"/>
  <c r="V72" i="5"/>
  <c r="U72" i="5"/>
  <c r="I72" i="5"/>
  <c r="H72" i="5"/>
  <c r="L72" i="5" s="1"/>
  <c r="G72" i="5"/>
  <c r="AN71" i="5"/>
  <c r="AM71" i="5"/>
  <c r="AL71" i="5"/>
  <c r="AK71" i="5"/>
  <c r="AJ71" i="5"/>
  <c r="AI71" i="5"/>
  <c r="AD71" i="5"/>
  <c r="AC71" i="5"/>
  <c r="AB71" i="5"/>
  <c r="AF71" i="5" s="1"/>
  <c r="AA71" i="5"/>
  <c r="Z71" i="5"/>
  <c r="Y71" i="5"/>
  <c r="T71" i="5"/>
  <c r="S71" i="5"/>
  <c r="R71" i="5"/>
  <c r="Q71" i="5"/>
  <c r="P71" i="5"/>
  <c r="O71" i="5"/>
  <c r="J71" i="5"/>
  <c r="I71" i="5"/>
  <c r="H71" i="5"/>
  <c r="G71" i="5"/>
  <c r="F71" i="5"/>
  <c r="E71" i="5"/>
  <c r="AN70" i="5"/>
  <c r="AM70" i="5"/>
  <c r="AL70" i="5"/>
  <c r="AK70" i="5"/>
  <c r="AJ70" i="5"/>
  <c r="AI70" i="5"/>
  <c r="AO70" i="5" s="1"/>
  <c r="AD70" i="5"/>
  <c r="AC70" i="5"/>
  <c r="AB70" i="5"/>
  <c r="AF70" i="5" s="1"/>
  <c r="AA70" i="5"/>
  <c r="Z70" i="5"/>
  <c r="Y70" i="5"/>
  <c r="T70" i="5"/>
  <c r="S70" i="5"/>
  <c r="R70" i="5"/>
  <c r="Q70" i="5"/>
  <c r="P70" i="5"/>
  <c r="V70" i="5" s="1"/>
  <c r="O70" i="5"/>
  <c r="J70" i="5"/>
  <c r="I70" i="5"/>
  <c r="H70" i="5"/>
  <c r="G70" i="5"/>
  <c r="F70" i="5"/>
  <c r="E70" i="5"/>
  <c r="AN69" i="5"/>
  <c r="AM69" i="5"/>
  <c r="AL69" i="5"/>
  <c r="AK69" i="5"/>
  <c r="AJ69" i="5"/>
  <c r="AI69" i="5"/>
  <c r="AD69" i="5"/>
  <c r="AC69" i="5"/>
  <c r="AB69" i="5"/>
  <c r="AF69" i="5" s="1"/>
  <c r="AA69" i="5"/>
  <c r="Z69" i="5"/>
  <c r="Y69" i="5"/>
  <c r="T69" i="5"/>
  <c r="S69" i="5"/>
  <c r="R69" i="5"/>
  <c r="Q69" i="5"/>
  <c r="P69" i="5"/>
  <c r="O69" i="5"/>
  <c r="J69" i="5"/>
  <c r="I69" i="5"/>
  <c r="H69" i="5"/>
  <c r="G69" i="5"/>
  <c r="F69" i="5"/>
  <c r="E69" i="5"/>
  <c r="K69" i="5" s="1"/>
  <c r="X68" i="5"/>
  <c r="AT65" i="5"/>
  <c r="AS65" i="5"/>
  <c r="D65" i="5"/>
  <c r="C65" i="5"/>
  <c r="C125" i="5" s="1"/>
  <c r="AN64" i="5"/>
  <c r="AM64" i="5"/>
  <c r="AL64" i="5"/>
  <c r="AK64" i="5"/>
  <c r="AO64" i="5" s="1"/>
  <c r="AJ64" i="5"/>
  <c r="AI64" i="5"/>
  <c r="AD64" i="5"/>
  <c r="AC64" i="5"/>
  <c r="AB64" i="5"/>
  <c r="AA64" i="5"/>
  <c r="Z64" i="5"/>
  <c r="Y64" i="5"/>
  <c r="T64" i="5"/>
  <c r="S64" i="5"/>
  <c r="R64" i="5"/>
  <c r="Q64" i="5"/>
  <c r="P64" i="5"/>
  <c r="O64" i="5"/>
  <c r="J64" i="5"/>
  <c r="I64" i="5"/>
  <c r="H64" i="5"/>
  <c r="G64" i="5"/>
  <c r="F64" i="5"/>
  <c r="E64" i="5"/>
  <c r="AN63" i="5"/>
  <c r="AM63" i="5"/>
  <c r="AL63" i="5"/>
  <c r="AK63" i="5"/>
  <c r="AJ63" i="5"/>
  <c r="AI63" i="5"/>
  <c r="AD63" i="5"/>
  <c r="AC63" i="5"/>
  <c r="AB63" i="5"/>
  <c r="AA63" i="5"/>
  <c r="Z63" i="5"/>
  <c r="Y63" i="5"/>
  <c r="T63" i="5"/>
  <c r="S63" i="5"/>
  <c r="R63" i="5"/>
  <c r="Q63" i="5"/>
  <c r="U63" i="5" s="1"/>
  <c r="P63" i="5"/>
  <c r="O63" i="5"/>
  <c r="J63" i="5"/>
  <c r="I63" i="5"/>
  <c r="H63" i="5"/>
  <c r="G63" i="5"/>
  <c r="F63" i="5"/>
  <c r="L63" i="5" s="1"/>
  <c r="E63" i="5"/>
  <c r="AY62" i="5"/>
  <c r="AN62" i="5"/>
  <c r="AM62" i="5"/>
  <c r="AL62" i="5"/>
  <c r="AK62" i="5"/>
  <c r="AJ62" i="5"/>
  <c r="AI62" i="5"/>
  <c r="AD62" i="5"/>
  <c r="AC62" i="5"/>
  <c r="AB62" i="5"/>
  <c r="AA62" i="5"/>
  <c r="Z62" i="5"/>
  <c r="Y62" i="5"/>
  <c r="T62" i="5"/>
  <c r="S62" i="5"/>
  <c r="R62" i="5"/>
  <c r="Q62" i="5"/>
  <c r="P62" i="5"/>
  <c r="O62" i="5"/>
  <c r="U62" i="5" s="1"/>
  <c r="J62" i="5"/>
  <c r="I62" i="5"/>
  <c r="H62" i="5"/>
  <c r="G62" i="5"/>
  <c r="F62" i="5"/>
  <c r="E62" i="5"/>
  <c r="AL61" i="5"/>
  <c r="AK61" i="5"/>
  <c r="AJ61" i="5"/>
  <c r="AI61" i="5"/>
  <c r="AD61" i="5"/>
  <c r="AC61" i="5"/>
  <c r="AB61" i="5"/>
  <c r="AA61" i="5"/>
  <c r="Z61" i="5"/>
  <c r="Y61" i="5"/>
  <c r="T61" i="5"/>
  <c r="S61" i="5"/>
  <c r="R61" i="5"/>
  <c r="Q61" i="5"/>
  <c r="P61" i="5"/>
  <c r="O61" i="5"/>
  <c r="J61" i="5"/>
  <c r="I61" i="5"/>
  <c r="K61" i="5" s="1"/>
  <c r="H61" i="5"/>
  <c r="G61" i="5"/>
  <c r="F61" i="5"/>
  <c r="E61" i="5"/>
  <c r="AN60" i="5"/>
  <c r="AM60" i="5"/>
  <c r="AL60" i="5"/>
  <c r="AK60" i="5"/>
  <c r="AJ60" i="5"/>
  <c r="AI60" i="5"/>
  <c r="AD60" i="5"/>
  <c r="AC60" i="5"/>
  <c r="AB60" i="5"/>
  <c r="AA60" i="5"/>
  <c r="Z60" i="5"/>
  <c r="Y60" i="5"/>
  <c r="T60" i="5"/>
  <c r="S60" i="5"/>
  <c r="R60" i="5"/>
  <c r="Q60" i="5"/>
  <c r="U60" i="5" s="1"/>
  <c r="P60" i="5"/>
  <c r="O60" i="5"/>
  <c r="J60" i="5"/>
  <c r="I60" i="5"/>
  <c r="H60" i="5"/>
  <c r="G60" i="5"/>
  <c r="F60" i="5"/>
  <c r="E60" i="5"/>
  <c r="AN59" i="5"/>
  <c r="AM59" i="5"/>
  <c r="AL59" i="5"/>
  <c r="AK59" i="5"/>
  <c r="AJ59" i="5"/>
  <c r="AI59" i="5"/>
  <c r="AD59" i="5"/>
  <c r="AC59" i="5"/>
  <c r="AB59" i="5"/>
  <c r="AA59" i="5"/>
  <c r="Z59" i="5"/>
  <c r="Y59" i="5"/>
  <c r="T59" i="5"/>
  <c r="S59" i="5"/>
  <c r="R59" i="5"/>
  <c r="Q59" i="5"/>
  <c r="P59" i="5"/>
  <c r="V59" i="5" s="1"/>
  <c r="O59" i="5"/>
  <c r="J59" i="5"/>
  <c r="I59" i="5"/>
  <c r="H59" i="5"/>
  <c r="G59" i="5"/>
  <c r="F59" i="5"/>
  <c r="E59" i="5"/>
  <c r="AL58" i="5"/>
  <c r="AK58" i="5"/>
  <c r="AJ58" i="5"/>
  <c r="AI58" i="5"/>
  <c r="AD58" i="5"/>
  <c r="AF58" i="5" s="1"/>
  <c r="AC58" i="5"/>
  <c r="AE58" i="5" s="1"/>
  <c r="V58" i="5"/>
  <c r="U58" i="5"/>
  <c r="L58" i="5"/>
  <c r="N58" i="5" s="1"/>
  <c r="X58" i="5" s="1"/>
  <c r="K58" i="5"/>
  <c r="AN57" i="5"/>
  <c r="AM57" i="5"/>
  <c r="AL57" i="5"/>
  <c r="AK57" i="5"/>
  <c r="AF57" i="5"/>
  <c r="AE57" i="5"/>
  <c r="T57" i="5"/>
  <c r="V57" i="5" s="1"/>
  <c r="S57" i="5"/>
  <c r="U57" i="5" s="1"/>
  <c r="L57" i="5"/>
  <c r="K57" i="5"/>
  <c r="AN56" i="5"/>
  <c r="AM56" i="5"/>
  <c r="AL56" i="5"/>
  <c r="AK56" i="5"/>
  <c r="AJ56" i="5"/>
  <c r="AI56" i="5"/>
  <c r="AD56" i="5"/>
  <c r="AC56" i="5"/>
  <c r="AB56" i="5"/>
  <c r="AA56" i="5"/>
  <c r="Z56" i="5"/>
  <c r="Y56" i="5"/>
  <c r="T56" i="5"/>
  <c r="S56" i="5"/>
  <c r="R56" i="5"/>
  <c r="Q56" i="5"/>
  <c r="P56" i="5"/>
  <c r="O56" i="5"/>
  <c r="J56" i="5"/>
  <c r="I56" i="5"/>
  <c r="H56" i="5"/>
  <c r="L56" i="5" s="1"/>
  <c r="G56" i="5"/>
  <c r="F56" i="5"/>
  <c r="E56" i="5"/>
  <c r="AN55" i="5"/>
  <c r="AM55" i="5"/>
  <c r="AL55" i="5"/>
  <c r="AK55" i="5"/>
  <c r="AJ55" i="5"/>
  <c r="AI55" i="5"/>
  <c r="AD55" i="5"/>
  <c r="AC55" i="5"/>
  <c r="AB55" i="5"/>
  <c r="AA55" i="5"/>
  <c r="Z55" i="5"/>
  <c r="Y55" i="5"/>
  <c r="AE55" i="5" s="1"/>
  <c r="T55" i="5"/>
  <c r="S55" i="5"/>
  <c r="R55" i="5"/>
  <c r="Q55" i="5"/>
  <c r="P55" i="5"/>
  <c r="O55" i="5"/>
  <c r="J55" i="5"/>
  <c r="I55" i="5"/>
  <c r="H55" i="5"/>
  <c r="G55" i="5"/>
  <c r="F55" i="5"/>
  <c r="E55" i="5"/>
  <c r="AN54" i="5"/>
  <c r="AM54" i="5"/>
  <c r="AL54" i="5"/>
  <c r="AK54" i="5"/>
  <c r="AJ54" i="5"/>
  <c r="AI54" i="5"/>
  <c r="Z54" i="5"/>
  <c r="AF54" i="5" s="1"/>
  <c r="Y54" i="5"/>
  <c r="AE54" i="5" s="1"/>
  <c r="T54" i="5"/>
  <c r="S54" i="5"/>
  <c r="R54" i="5"/>
  <c r="Q54" i="5"/>
  <c r="U54" i="5" s="1"/>
  <c r="J54" i="5"/>
  <c r="I54" i="5"/>
  <c r="H54" i="5"/>
  <c r="G54" i="5"/>
  <c r="F54" i="5"/>
  <c r="E54" i="5"/>
  <c r="AN53" i="5"/>
  <c r="AM53" i="5"/>
  <c r="AL53" i="5"/>
  <c r="AK53" i="5"/>
  <c r="AJ53" i="5"/>
  <c r="AI53" i="5"/>
  <c r="AD53" i="5"/>
  <c r="AC53" i="5"/>
  <c r="AB53" i="5"/>
  <c r="AA53" i="5"/>
  <c r="Z53" i="5"/>
  <c r="Y53" i="5"/>
  <c r="T53" i="5"/>
  <c r="S53" i="5"/>
  <c r="R53" i="5"/>
  <c r="Q53" i="5"/>
  <c r="P53" i="5"/>
  <c r="V53" i="5" s="1"/>
  <c r="O53" i="5"/>
  <c r="U53" i="5" s="1"/>
  <c r="J53" i="5"/>
  <c r="I53" i="5"/>
  <c r="H53" i="5"/>
  <c r="G53" i="5"/>
  <c r="F53" i="5"/>
  <c r="E53" i="5"/>
  <c r="AN52" i="5"/>
  <c r="AM52" i="5"/>
  <c r="AL52" i="5"/>
  <c r="AP52" i="5" s="1"/>
  <c r="AK52" i="5"/>
  <c r="AJ52" i="5"/>
  <c r="AI52" i="5"/>
  <c r="AD52" i="5"/>
  <c r="AC52" i="5"/>
  <c r="AB52" i="5"/>
  <c r="AA52" i="5"/>
  <c r="Z52" i="5"/>
  <c r="AF52" i="5" s="1"/>
  <c r="Y52" i="5"/>
  <c r="T52" i="5"/>
  <c r="S52" i="5"/>
  <c r="R52" i="5"/>
  <c r="Q52" i="5"/>
  <c r="P52" i="5"/>
  <c r="O52" i="5"/>
  <c r="J52" i="5"/>
  <c r="I52" i="5"/>
  <c r="H52" i="5"/>
  <c r="G52" i="5"/>
  <c r="F52" i="5"/>
  <c r="E52" i="5"/>
  <c r="K52" i="5" s="1"/>
  <c r="AN51" i="5"/>
  <c r="AP51" i="5" s="1"/>
  <c r="AM51" i="5"/>
  <c r="AL51" i="5"/>
  <c r="AK51" i="5"/>
  <c r="AJ51" i="5"/>
  <c r="AI51" i="5"/>
  <c r="AD51" i="5"/>
  <c r="AC51" i="5"/>
  <c r="AB51" i="5"/>
  <c r="AA51" i="5"/>
  <c r="Z51" i="5"/>
  <c r="Y51" i="5"/>
  <c r="T51" i="5"/>
  <c r="S51" i="5"/>
  <c r="R51" i="5"/>
  <c r="Q51" i="5"/>
  <c r="O51" i="5"/>
  <c r="U51" i="5" s="1"/>
  <c r="J51" i="5"/>
  <c r="I51" i="5"/>
  <c r="H51" i="5"/>
  <c r="G51" i="5"/>
  <c r="F51" i="5"/>
  <c r="E51" i="5"/>
  <c r="AN50" i="5"/>
  <c r="AM50" i="5"/>
  <c r="AL50" i="5"/>
  <c r="AK50" i="5"/>
  <c r="AJ50" i="5"/>
  <c r="AI50" i="5"/>
  <c r="AD50" i="5"/>
  <c r="AC50" i="5"/>
  <c r="AB50" i="5"/>
  <c r="AA50" i="5"/>
  <c r="Z50" i="5"/>
  <c r="Y50" i="5"/>
  <c r="T50" i="5"/>
  <c r="S50" i="5"/>
  <c r="R50" i="5"/>
  <c r="Q50" i="5"/>
  <c r="P50" i="5"/>
  <c r="O50" i="5"/>
  <c r="J50" i="5"/>
  <c r="I50" i="5"/>
  <c r="H50" i="5"/>
  <c r="G50" i="5"/>
  <c r="F50" i="5"/>
  <c r="E50" i="5"/>
  <c r="AN49" i="5"/>
  <c r="AM49" i="5"/>
  <c r="AL49" i="5"/>
  <c r="AK49" i="5"/>
  <c r="AJ49" i="5"/>
  <c r="AI49" i="5"/>
  <c r="AD49" i="5"/>
  <c r="AC49" i="5"/>
  <c r="AB49" i="5"/>
  <c r="AA49" i="5"/>
  <c r="Z49" i="5"/>
  <c r="Y49" i="5"/>
  <c r="T49" i="5"/>
  <c r="S49" i="5"/>
  <c r="R49" i="5"/>
  <c r="Q49" i="5"/>
  <c r="P49" i="5"/>
  <c r="O49" i="5"/>
  <c r="J49" i="5"/>
  <c r="I49" i="5"/>
  <c r="H49" i="5"/>
  <c r="G49" i="5"/>
  <c r="F49" i="5"/>
  <c r="E49" i="5"/>
  <c r="AN48" i="5"/>
  <c r="AM48" i="5"/>
  <c r="AL48" i="5"/>
  <c r="AK48" i="5"/>
  <c r="AD48" i="5"/>
  <c r="AC48" i="5"/>
  <c r="AB48" i="5"/>
  <c r="AA48" i="5"/>
  <c r="Z48" i="5"/>
  <c r="Y48" i="5"/>
  <c r="T48" i="5"/>
  <c r="S48" i="5"/>
  <c r="U48" i="5" s="1"/>
  <c r="R48" i="5"/>
  <c r="V48" i="5" s="1"/>
  <c r="J48" i="5"/>
  <c r="I48" i="5"/>
  <c r="H48" i="5"/>
  <c r="G48" i="5"/>
  <c r="F48" i="5"/>
  <c r="L48" i="5" s="1"/>
  <c r="E48" i="5"/>
  <c r="AN47" i="5"/>
  <c r="AM47" i="5"/>
  <c r="AL47" i="5"/>
  <c r="AK47" i="5"/>
  <c r="AJ47" i="5"/>
  <c r="AI47" i="5"/>
  <c r="AD47" i="5"/>
  <c r="AC47" i="5"/>
  <c r="AB47" i="5"/>
  <c r="AA47" i="5"/>
  <c r="Z47" i="5"/>
  <c r="Y47" i="5"/>
  <c r="T47" i="5"/>
  <c r="S47" i="5"/>
  <c r="R47" i="5"/>
  <c r="Q47" i="5"/>
  <c r="P47" i="5"/>
  <c r="O47" i="5"/>
  <c r="J47" i="5"/>
  <c r="I47" i="5"/>
  <c r="H47" i="5"/>
  <c r="G47" i="5"/>
  <c r="F47" i="5"/>
  <c r="E47" i="5"/>
  <c r="P46" i="5"/>
  <c r="V46" i="5" s="1"/>
  <c r="O46" i="5"/>
  <c r="U46" i="5" s="1"/>
  <c r="H46" i="5"/>
  <c r="L46" i="5" s="1"/>
  <c r="G46" i="5"/>
  <c r="K46" i="5" s="1"/>
  <c r="AN45" i="5"/>
  <c r="AM45" i="5"/>
  <c r="AL45" i="5"/>
  <c r="AK45" i="5"/>
  <c r="AJ45" i="5"/>
  <c r="AI45" i="5"/>
  <c r="AD45" i="5"/>
  <c r="AC45" i="5"/>
  <c r="AB45" i="5"/>
  <c r="AA45" i="5"/>
  <c r="Z45" i="5"/>
  <c r="Y45" i="5"/>
  <c r="T45" i="5"/>
  <c r="S45" i="5"/>
  <c r="R45" i="5"/>
  <c r="Q45" i="5"/>
  <c r="P45" i="5"/>
  <c r="O45" i="5"/>
  <c r="U45" i="5" s="1"/>
  <c r="J45" i="5"/>
  <c r="I45" i="5"/>
  <c r="H45" i="5"/>
  <c r="G45" i="5"/>
  <c r="F45" i="5"/>
  <c r="E45" i="5"/>
  <c r="K45" i="5" s="1"/>
  <c r="AN44" i="5"/>
  <c r="AM44" i="5"/>
  <c r="AL44" i="5"/>
  <c r="AK44" i="5"/>
  <c r="AJ44" i="5"/>
  <c r="AI44" i="5"/>
  <c r="AD44" i="5"/>
  <c r="AC44" i="5"/>
  <c r="AB44" i="5"/>
  <c r="AA44" i="5"/>
  <c r="Z44" i="5"/>
  <c r="Y44" i="5"/>
  <c r="T44" i="5"/>
  <c r="S44" i="5"/>
  <c r="R44" i="5"/>
  <c r="Q44" i="5"/>
  <c r="P44" i="5"/>
  <c r="O44" i="5"/>
  <c r="J44" i="5"/>
  <c r="I44" i="5"/>
  <c r="H44" i="5"/>
  <c r="G44" i="5"/>
  <c r="F44" i="5"/>
  <c r="E44" i="5"/>
  <c r="AL43" i="5"/>
  <c r="AK43" i="5"/>
  <c r="AJ43" i="5"/>
  <c r="AP43" i="5" s="1"/>
  <c r="AI43" i="5"/>
  <c r="AO43" i="5" s="1"/>
  <c r="AD43" i="5"/>
  <c r="AF43" i="5" s="1"/>
  <c r="AC43" i="5"/>
  <c r="AE43" i="5" s="1"/>
  <c r="V43" i="5"/>
  <c r="U43" i="5"/>
  <c r="L43" i="5"/>
  <c r="K43" i="5"/>
  <c r="M43" i="5" s="1"/>
  <c r="AN42" i="5"/>
  <c r="AM42" i="5"/>
  <c r="AL42" i="5"/>
  <c r="AK42" i="5"/>
  <c r="AJ42" i="5"/>
  <c r="AI42" i="5"/>
  <c r="AD42" i="5"/>
  <c r="AF42" i="5" s="1"/>
  <c r="AC42" i="5"/>
  <c r="AE42" i="5" s="1"/>
  <c r="V42" i="5"/>
  <c r="U42" i="5"/>
  <c r="L42" i="5"/>
  <c r="K42" i="5"/>
  <c r="M42" i="5" s="1"/>
  <c r="AN41" i="5"/>
  <c r="AM41" i="5"/>
  <c r="AL41" i="5"/>
  <c r="AK41" i="5"/>
  <c r="AJ41" i="5"/>
  <c r="AI41" i="5"/>
  <c r="AE41" i="5"/>
  <c r="AD41" i="5"/>
  <c r="AB41" i="5"/>
  <c r="Z41" i="5"/>
  <c r="U41" i="5"/>
  <c r="T41" i="5"/>
  <c r="R41" i="5"/>
  <c r="P41" i="5"/>
  <c r="V41" i="5" s="1"/>
  <c r="J41" i="5"/>
  <c r="I41" i="5"/>
  <c r="K41" i="5" s="1"/>
  <c r="H41" i="5"/>
  <c r="F41" i="5"/>
  <c r="L41" i="5" s="1"/>
  <c r="AN40" i="5"/>
  <c r="AP40" i="5" s="1"/>
  <c r="AM40" i="5"/>
  <c r="AO40" i="5" s="1"/>
  <c r="AD40" i="5"/>
  <c r="AF40" i="5" s="1"/>
  <c r="AC40" i="5"/>
  <c r="AE40" i="5" s="1"/>
  <c r="V40" i="5"/>
  <c r="U40" i="5"/>
  <c r="J40" i="5"/>
  <c r="L40" i="5" s="1"/>
  <c r="I40" i="5"/>
  <c r="K40" i="5" s="1"/>
  <c r="M40" i="5" s="1"/>
  <c r="W40" i="5" s="1"/>
  <c r="AN39" i="5"/>
  <c r="AM39" i="5"/>
  <c r="AL39" i="5"/>
  <c r="AP39" i="5" s="1"/>
  <c r="AK39" i="5"/>
  <c r="AD39" i="5"/>
  <c r="AC39" i="5"/>
  <c r="AB39" i="5"/>
  <c r="AA39" i="5"/>
  <c r="Z39" i="5"/>
  <c r="Y39" i="5"/>
  <c r="T39" i="5"/>
  <c r="V39" i="5" s="1"/>
  <c r="S39" i="5"/>
  <c r="U39" i="5" s="1"/>
  <c r="J39" i="5"/>
  <c r="I39" i="5"/>
  <c r="H39" i="5"/>
  <c r="F39" i="5"/>
  <c r="E39" i="5"/>
  <c r="AN38" i="5"/>
  <c r="AP38" i="5" s="1"/>
  <c r="AM38" i="5"/>
  <c r="AK38" i="5"/>
  <c r="AI38" i="5"/>
  <c r="AD38" i="5"/>
  <c r="AC38" i="5"/>
  <c r="AB38" i="5"/>
  <c r="AA38" i="5"/>
  <c r="Z38" i="5"/>
  <c r="Y38" i="5"/>
  <c r="T38" i="5"/>
  <c r="S38" i="5"/>
  <c r="R38" i="5"/>
  <c r="Q38" i="5"/>
  <c r="P38" i="5"/>
  <c r="O38" i="5"/>
  <c r="J38" i="5"/>
  <c r="I38" i="5"/>
  <c r="H38" i="5"/>
  <c r="G38" i="5"/>
  <c r="F38" i="5"/>
  <c r="E38" i="5"/>
  <c r="AN37" i="5"/>
  <c r="AP37" i="5" s="1"/>
  <c r="AM37" i="5"/>
  <c r="AO37" i="5" s="1"/>
  <c r="AD37" i="5"/>
  <c r="AC37" i="5"/>
  <c r="AB37" i="5"/>
  <c r="AA37" i="5"/>
  <c r="Z37" i="5"/>
  <c r="Y37" i="5"/>
  <c r="T37" i="5"/>
  <c r="V37" i="5" s="1"/>
  <c r="S37" i="5"/>
  <c r="U37" i="5" s="1"/>
  <c r="J37" i="5"/>
  <c r="I37" i="5"/>
  <c r="H37" i="5"/>
  <c r="F37" i="5"/>
  <c r="E37" i="5"/>
  <c r="AN36" i="5"/>
  <c r="AM36" i="5"/>
  <c r="AL36" i="5"/>
  <c r="AP36" i="5" s="1"/>
  <c r="AK36" i="5"/>
  <c r="AJ36" i="5"/>
  <c r="AI36" i="5"/>
  <c r="AD36" i="5"/>
  <c r="AC36" i="5"/>
  <c r="AB36" i="5"/>
  <c r="AA36" i="5"/>
  <c r="Z36" i="5"/>
  <c r="Y36" i="5"/>
  <c r="T36" i="5"/>
  <c r="S36" i="5"/>
  <c r="R36" i="5"/>
  <c r="Q36" i="5"/>
  <c r="P36" i="5"/>
  <c r="O36" i="5"/>
  <c r="J36" i="5"/>
  <c r="I36" i="5"/>
  <c r="H36" i="5"/>
  <c r="G36" i="5"/>
  <c r="F36" i="5"/>
  <c r="E36" i="5"/>
  <c r="AN35" i="5"/>
  <c r="AM35" i="5"/>
  <c r="AO35" i="5" s="1"/>
  <c r="AL35" i="5"/>
  <c r="AJ35" i="5"/>
  <c r="AD35" i="5"/>
  <c r="AB35" i="5"/>
  <c r="AA35" i="5"/>
  <c r="AE35" i="5" s="1"/>
  <c r="Z35" i="5"/>
  <c r="S35" i="5"/>
  <c r="R35" i="5"/>
  <c r="V35" i="5" s="1"/>
  <c r="Q35" i="5"/>
  <c r="U35" i="5" s="1"/>
  <c r="J35" i="5"/>
  <c r="G35" i="5"/>
  <c r="F35" i="5"/>
  <c r="E35" i="5"/>
  <c r="K35" i="5" s="1"/>
  <c r="AN34" i="5"/>
  <c r="AM34" i="5"/>
  <c r="AL34" i="5"/>
  <c r="AK34" i="5"/>
  <c r="AJ34" i="5"/>
  <c r="AP34" i="5" s="1"/>
  <c r="AI34" i="5"/>
  <c r="AD34" i="5"/>
  <c r="AC34" i="5"/>
  <c r="AB34" i="5"/>
  <c r="AA34" i="5"/>
  <c r="Z34" i="5"/>
  <c r="AF34" i="5" s="1"/>
  <c r="Y34" i="5"/>
  <c r="R34" i="5"/>
  <c r="V34" i="5" s="1"/>
  <c r="Q34" i="5"/>
  <c r="U34" i="5" s="1"/>
  <c r="J34" i="5"/>
  <c r="I34" i="5"/>
  <c r="H34" i="5"/>
  <c r="G34" i="5"/>
  <c r="F34" i="5"/>
  <c r="E34" i="5"/>
  <c r="K34" i="5" s="1"/>
  <c r="AN33" i="5"/>
  <c r="AM33" i="5"/>
  <c r="AL33" i="5"/>
  <c r="AK33" i="5"/>
  <c r="AJ33" i="5"/>
  <c r="AP33" i="5" s="1"/>
  <c r="AI33" i="5"/>
  <c r="J33" i="5"/>
  <c r="I33" i="5"/>
  <c r="H33" i="5"/>
  <c r="G33" i="5"/>
  <c r="F33" i="5"/>
  <c r="E33" i="5"/>
  <c r="AN32" i="5"/>
  <c r="AM32" i="5"/>
  <c r="AL32" i="5"/>
  <c r="AK32" i="5"/>
  <c r="AJ32" i="5"/>
  <c r="AP32" i="5" s="1"/>
  <c r="AI32" i="5"/>
  <c r="AD32" i="5"/>
  <c r="AC32" i="5"/>
  <c r="AB32" i="5"/>
  <c r="AA32" i="5"/>
  <c r="Z32" i="5"/>
  <c r="AF32" i="5" s="1"/>
  <c r="Y32" i="5"/>
  <c r="AE32" i="5" s="1"/>
  <c r="T32" i="5"/>
  <c r="S32" i="5"/>
  <c r="R32" i="5"/>
  <c r="Q32" i="5"/>
  <c r="P32" i="5"/>
  <c r="O32" i="5"/>
  <c r="J32" i="5"/>
  <c r="I32" i="5"/>
  <c r="H32" i="5"/>
  <c r="G32" i="5"/>
  <c r="F32" i="5"/>
  <c r="E32" i="5"/>
  <c r="AN31" i="5"/>
  <c r="AM31" i="5"/>
  <c r="AL31" i="5"/>
  <c r="AK31" i="5"/>
  <c r="AB31" i="5"/>
  <c r="AA31" i="5"/>
  <c r="Z31" i="5"/>
  <c r="Y31" i="5"/>
  <c r="AE31" i="5" s="1"/>
  <c r="T31" i="5"/>
  <c r="S31" i="5"/>
  <c r="R31" i="5"/>
  <c r="Q31" i="5"/>
  <c r="U31" i="5" s="1"/>
  <c r="P31" i="5"/>
  <c r="V31" i="5" s="1"/>
  <c r="O31" i="5"/>
  <c r="J31" i="5"/>
  <c r="I31" i="5"/>
  <c r="H31" i="5"/>
  <c r="G31" i="5"/>
  <c r="F31" i="5"/>
  <c r="E31" i="5"/>
  <c r="AP30" i="5"/>
  <c r="AN30" i="5"/>
  <c r="AM30" i="5"/>
  <c r="AL30" i="5"/>
  <c r="AK30" i="5"/>
  <c r="AJ30" i="5"/>
  <c r="AI30" i="5"/>
  <c r="AO30" i="5" s="1"/>
  <c r="AD30" i="5"/>
  <c r="AC30" i="5"/>
  <c r="AB30" i="5"/>
  <c r="AA30" i="5"/>
  <c r="Z30" i="5"/>
  <c r="AF30" i="5" s="1"/>
  <c r="Y30" i="5"/>
  <c r="T30" i="5"/>
  <c r="S30" i="5"/>
  <c r="R30" i="5"/>
  <c r="Q30" i="5"/>
  <c r="P30" i="5"/>
  <c r="O30" i="5"/>
  <c r="J30" i="5"/>
  <c r="I30" i="5"/>
  <c r="H30" i="5"/>
  <c r="G30" i="5"/>
  <c r="F30" i="5"/>
  <c r="E30" i="5"/>
  <c r="AN29" i="5"/>
  <c r="AP29" i="5" s="1"/>
  <c r="AM29" i="5"/>
  <c r="AO29" i="5" s="1"/>
  <c r="AB29" i="5"/>
  <c r="AA29" i="5"/>
  <c r="Z29" i="5"/>
  <c r="Y29" i="5"/>
  <c r="T29" i="5"/>
  <c r="S29" i="5"/>
  <c r="R29" i="5"/>
  <c r="Q29" i="5"/>
  <c r="P29" i="5"/>
  <c r="O29" i="5"/>
  <c r="J29" i="5"/>
  <c r="I29" i="5"/>
  <c r="H29" i="5"/>
  <c r="G29" i="5"/>
  <c r="F29" i="5"/>
  <c r="E29" i="5"/>
  <c r="AN28" i="5"/>
  <c r="AP28" i="5" s="1"/>
  <c r="AM28" i="5"/>
  <c r="AO28" i="5" s="1"/>
  <c r="AD28" i="5"/>
  <c r="AC28" i="5"/>
  <c r="AB28" i="5"/>
  <c r="AA28" i="5"/>
  <c r="Z28" i="5"/>
  <c r="Y28" i="5"/>
  <c r="AE28" i="5" s="1"/>
  <c r="T28" i="5"/>
  <c r="S28" i="5"/>
  <c r="R28" i="5"/>
  <c r="Q28" i="5"/>
  <c r="P28" i="5"/>
  <c r="O28" i="5"/>
  <c r="J28" i="5"/>
  <c r="I28" i="5"/>
  <c r="H28" i="5"/>
  <c r="G28" i="5"/>
  <c r="F28" i="5"/>
  <c r="E28" i="5"/>
  <c r="AN27" i="5"/>
  <c r="AM27" i="5"/>
  <c r="AL27" i="5"/>
  <c r="AK27" i="5"/>
  <c r="AJ27" i="5"/>
  <c r="AI27" i="5"/>
  <c r="AD27" i="5"/>
  <c r="AC27" i="5"/>
  <c r="AB27" i="5"/>
  <c r="AA27" i="5"/>
  <c r="Z27" i="5"/>
  <c r="Y27" i="5"/>
  <c r="T27" i="5"/>
  <c r="S27" i="5"/>
  <c r="R27" i="5"/>
  <c r="Q27" i="5"/>
  <c r="P27" i="5"/>
  <c r="O27" i="5"/>
  <c r="J27" i="5"/>
  <c r="I27" i="5"/>
  <c r="H27" i="5"/>
  <c r="G27" i="5"/>
  <c r="F27" i="5"/>
  <c r="E27" i="5"/>
  <c r="AN26" i="5"/>
  <c r="AM26" i="5"/>
  <c r="AL26" i="5"/>
  <c r="AZ26" i="5" s="1"/>
  <c r="AK26" i="5"/>
  <c r="AO26" i="5" s="1"/>
  <c r="AJ26" i="5"/>
  <c r="AI26" i="5"/>
  <c r="AD26" i="5"/>
  <c r="AC26" i="5"/>
  <c r="AB26" i="5"/>
  <c r="AA26" i="5"/>
  <c r="Z26" i="5"/>
  <c r="Y26" i="5"/>
  <c r="T26" i="5"/>
  <c r="S26" i="5"/>
  <c r="R26" i="5"/>
  <c r="Q26" i="5"/>
  <c r="P26" i="5"/>
  <c r="O26" i="5"/>
  <c r="J26" i="5"/>
  <c r="I26" i="5"/>
  <c r="H26" i="5"/>
  <c r="G26" i="5"/>
  <c r="F26" i="5"/>
  <c r="E26" i="5"/>
  <c r="AY25" i="5"/>
  <c r="AN25" i="5"/>
  <c r="AM25" i="5"/>
  <c r="AL25" i="5"/>
  <c r="AK25" i="5"/>
  <c r="AJ25" i="5"/>
  <c r="AI25" i="5"/>
  <c r="AD25" i="5"/>
  <c r="AC25" i="5"/>
  <c r="AB25" i="5"/>
  <c r="Z25" i="5"/>
  <c r="Y25" i="5"/>
  <c r="T25" i="5"/>
  <c r="S25" i="5"/>
  <c r="R25" i="5"/>
  <c r="Q25" i="5"/>
  <c r="P25" i="5"/>
  <c r="O25" i="5"/>
  <c r="J25" i="5"/>
  <c r="I25" i="5"/>
  <c r="H25" i="5"/>
  <c r="G25" i="5"/>
  <c r="F25" i="5"/>
  <c r="E25" i="5"/>
  <c r="AL24" i="5"/>
  <c r="AJ24" i="5"/>
  <c r="AP24" i="5" s="1"/>
  <c r="AI24" i="5"/>
  <c r="AO24" i="5" s="1"/>
  <c r="AD24" i="5"/>
  <c r="AC24" i="5"/>
  <c r="AB24" i="5"/>
  <c r="AA24" i="5"/>
  <c r="Z24" i="5"/>
  <c r="Y24" i="5"/>
  <c r="T24" i="5"/>
  <c r="S24" i="5"/>
  <c r="P24" i="5"/>
  <c r="V24" i="5" s="1"/>
  <c r="O24" i="5"/>
  <c r="J24" i="5"/>
  <c r="I24" i="5"/>
  <c r="H24" i="5"/>
  <c r="G24" i="5"/>
  <c r="F24" i="5"/>
  <c r="L24" i="5" s="1"/>
  <c r="E24" i="5"/>
  <c r="AN23" i="5"/>
  <c r="AM23" i="5"/>
  <c r="AL23" i="5"/>
  <c r="AK23" i="5"/>
  <c r="AJ23" i="5"/>
  <c r="AI23" i="5"/>
  <c r="AD23" i="5"/>
  <c r="AC23" i="5"/>
  <c r="AB23" i="5"/>
  <c r="AA23" i="5"/>
  <c r="Z23" i="5"/>
  <c r="Y23" i="5"/>
  <c r="T23" i="5"/>
  <c r="S23" i="5"/>
  <c r="R23" i="5"/>
  <c r="V23" i="5" s="1"/>
  <c r="Q23" i="5"/>
  <c r="P23" i="5"/>
  <c r="O23" i="5"/>
  <c r="J23" i="5"/>
  <c r="H23" i="5"/>
  <c r="G23" i="5"/>
  <c r="F23" i="5"/>
  <c r="E23" i="5"/>
  <c r="K23" i="5" s="1"/>
  <c r="AN22" i="5"/>
  <c r="AP22" i="5" s="1"/>
  <c r="AM22" i="5"/>
  <c r="AO22" i="5" s="1"/>
  <c r="AB22" i="5"/>
  <c r="AF22" i="5" s="1"/>
  <c r="AA22" i="5"/>
  <c r="AE22" i="5" s="1"/>
  <c r="R22" i="5"/>
  <c r="Q22" i="5"/>
  <c r="U22" i="5" s="1"/>
  <c r="P22" i="5"/>
  <c r="O22" i="5"/>
  <c r="J22" i="5"/>
  <c r="I22" i="5"/>
  <c r="H22" i="5"/>
  <c r="G22" i="5"/>
  <c r="F22" i="5"/>
  <c r="E22" i="5"/>
  <c r="AN21" i="5"/>
  <c r="AM21" i="5"/>
  <c r="AO21" i="5" s="1"/>
  <c r="AJ21" i="5"/>
  <c r="AD21" i="5"/>
  <c r="AC21" i="5"/>
  <c r="AB21" i="5"/>
  <c r="AA21" i="5"/>
  <c r="Z21" i="5"/>
  <c r="Y21" i="5"/>
  <c r="T21" i="5"/>
  <c r="S21" i="5"/>
  <c r="R21" i="5"/>
  <c r="Q21" i="5"/>
  <c r="P21" i="5"/>
  <c r="J21" i="5"/>
  <c r="I21" i="5"/>
  <c r="H21" i="5"/>
  <c r="G21" i="5"/>
  <c r="F21" i="5"/>
  <c r="L21" i="5" s="1"/>
  <c r="E21" i="5"/>
  <c r="AN20" i="5"/>
  <c r="AM20" i="5"/>
  <c r="AL20" i="5"/>
  <c r="AK20" i="5"/>
  <c r="AJ20" i="5"/>
  <c r="AI20" i="5"/>
  <c r="AD20" i="5"/>
  <c r="AC20" i="5"/>
  <c r="AB20" i="5"/>
  <c r="AA20" i="5"/>
  <c r="Z20" i="5"/>
  <c r="Y20" i="5"/>
  <c r="T20" i="5"/>
  <c r="S20" i="5"/>
  <c r="R20" i="5"/>
  <c r="Q20" i="5"/>
  <c r="P20" i="5"/>
  <c r="O20" i="5"/>
  <c r="J20" i="5"/>
  <c r="I20" i="5"/>
  <c r="H20" i="5"/>
  <c r="G20" i="5"/>
  <c r="F20" i="5"/>
  <c r="E20" i="5"/>
  <c r="AN19" i="5"/>
  <c r="AM19" i="5"/>
  <c r="AJ19" i="5"/>
  <c r="AI19" i="5"/>
  <c r="AD19" i="5"/>
  <c r="AC19" i="5"/>
  <c r="AB19" i="5"/>
  <c r="AA19" i="5"/>
  <c r="Z19" i="5"/>
  <c r="AF19" i="5" s="1"/>
  <c r="Y19" i="5"/>
  <c r="T19" i="5"/>
  <c r="S19" i="5"/>
  <c r="R19" i="5"/>
  <c r="Q19" i="5"/>
  <c r="P19" i="5"/>
  <c r="O19" i="5"/>
  <c r="U19" i="5" s="1"/>
  <c r="J19" i="5"/>
  <c r="I19" i="5"/>
  <c r="H19" i="5"/>
  <c r="G19" i="5"/>
  <c r="F19" i="5"/>
  <c r="E19" i="5"/>
  <c r="AN18" i="5"/>
  <c r="AM18" i="5"/>
  <c r="AL18" i="5"/>
  <c r="AK18" i="5"/>
  <c r="AJ18" i="5"/>
  <c r="AI18" i="5"/>
  <c r="AD18" i="5"/>
  <c r="AC18" i="5"/>
  <c r="AB18" i="5"/>
  <c r="AA18" i="5"/>
  <c r="Z18" i="5"/>
  <c r="Y18" i="5"/>
  <c r="T18" i="5"/>
  <c r="S18" i="5"/>
  <c r="R18" i="5"/>
  <c r="Q18" i="5"/>
  <c r="P18" i="5"/>
  <c r="O18" i="5"/>
  <c r="U18" i="5" s="1"/>
  <c r="J18" i="5"/>
  <c r="I18" i="5"/>
  <c r="H18" i="5"/>
  <c r="G18" i="5"/>
  <c r="F18" i="5"/>
  <c r="E18" i="5"/>
  <c r="AN17" i="5"/>
  <c r="AM17" i="5"/>
  <c r="AJ17" i="5"/>
  <c r="AI17" i="5"/>
  <c r="AD17" i="5"/>
  <c r="AC17" i="5"/>
  <c r="AB17" i="5"/>
  <c r="AA17" i="5"/>
  <c r="Z17" i="5"/>
  <c r="Y17" i="5"/>
  <c r="T17" i="5"/>
  <c r="S17" i="5"/>
  <c r="R17" i="5"/>
  <c r="Q17" i="5"/>
  <c r="P17" i="5"/>
  <c r="O17" i="5"/>
  <c r="J17" i="5"/>
  <c r="I17" i="5"/>
  <c r="H17" i="5"/>
  <c r="G17" i="5"/>
  <c r="F17" i="5"/>
  <c r="E17" i="5"/>
  <c r="AN16" i="5"/>
  <c r="AM16" i="5"/>
  <c r="AL16" i="5"/>
  <c r="AP16" i="5" s="1"/>
  <c r="AK16" i="5"/>
  <c r="AJ16" i="5"/>
  <c r="AI16" i="5"/>
  <c r="AD16" i="5"/>
  <c r="AC16" i="5"/>
  <c r="AB16" i="5"/>
  <c r="AA16" i="5"/>
  <c r="Z16" i="5"/>
  <c r="Y16" i="5"/>
  <c r="T16" i="5"/>
  <c r="S16" i="5"/>
  <c r="R16" i="5"/>
  <c r="Q16" i="5"/>
  <c r="P16" i="5"/>
  <c r="V16" i="5" s="1"/>
  <c r="O16" i="5"/>
  <c r="U16" i="5" s="1"/>
  <c r="J16" i="5"/>
  <c r="I16" i="5"/>
  <c r="H16" i="5"/>
  <c r="G16" i="5"/>
  <c r="F16" i="5"/>
  <c r="E16" i="5"/>
  <c r="AL15" i="5"/>
  <c r="AK15" i="5"/>
  <c r="AJ15" i="5"/>
  <c r="AI15" i="5"/>
  <c r="AD15" i="5"/>
  <c r="AC15" i="5"/>
  <c r="AB15" i="5"/>
  <c r="AA15" i="5"/>
  <c r="Z15" i="5"/>
  <c r="AF15" i="5" s="1"/>
  <c r="Y15" i="5"/>
  <c r="AE15" i="5" s="1"/>
  <c r="T15" i="5"/>
  <c r="S15" i="5"/>
  <c r="R15" i="5"/>
  <c r="Q15" i="5"/>
  <c r="J15" i="5"/>
  <c r="I15" i="5"/>
  <c r="H15" i="5"/>
  <c r="G15" i="5"/>
  <c r="F15" i="5"/>
  <c r="E15" i="5"/>
  <c r="AN14" i="5"/>
  <c r="AM14" i="5"/>
  <c r="AL14" i="5"/>
  <c r="AK14" i="5"/>
  <c r="AJ14" i="5"/>
  <c r="AP14" i="5" s="1"/>
  <c r="AI14" i="5"/>
  <c r="AD14" i="5"/>
  <c r="AC14" i="5"/>
  <c r="AB14" i="5"/>
  <c r="AA14" i="5"/>
  <c r="Z14" i="5"/>
  <c r="AF14" i="5" s="1"/>
  <c r="Y14" i="5"/>
  <c r="T14" i="5"/>
  <c r="S14" i="5"/>
  <c r="R14" i="5"/>
  <c r="Q14" i="5"/>
  <c r="P14" i="5"/>
  <c r="O14" i="5"/>
  <c r="J14" i="5"/>
  <c r="I14" i="5"/>
  <c r="H14" i="5"/>
  <c r="G14" i="5"/>
  <c r="F14" i="5"/>
  <c r="E14" i="5"/>
  <c r="AN13" i="5"/>
  <c r="AM13" i="5"/>
  <c r="AL13" i="5"/>
  <c r="AK13" i="5"/>
  <c r="AB13" i="5"/>
  <c r="AF13" i="5" s="1"/>
  <c r="AA13" i="5"/>
  <c r="Z13" i="5"/>
  <c r="Y13" i="5"/>
  <c r="T13" i="5"/>
  <c r="S13" i="5"/>
  <c r="R13" i="5"/>
  <c r="Q13" i="5"/>
  <c r="P13" i="5"/>
  <c r="O13" i="5"/>
  <c r="J13" i="5"/>
  <c r="I13" i="5"/>
  <c r="H13" i="5"/>
  <c r="G13" i="5"/>
  <c r="F13" i="5"/>
  <c r="E13" i="5"/>
  <c r="AN12" i="5"/>
  <c r="AP12" i="5" s="1"/>
  <c r="AM12" i="5"/>
  <c r="AO12" i="5" s="1"/>
  <c r="Z12" i="5"/>
  <c r="AF12" i="5" s="1"/>
  <c r="Y12" i="5"/>
  <c r="AE12" i="5" s="1"/>
  <c r="J12" i="5"/>
  <c r="L12" i="5" s="1"/>
  <c r="I12" i="5"/>
  <c r="K12" i="5" s="1"/>
  <c r="AN11" i="5"/>
  <c r="AM11" i="5"/>
  <c r="AL11" i="5"/>
  <c r="AK11" i="5"/>
  <c r="AJ11" i="5"/>
  <c r="AI11" i="5"/>
  <c r="AO11" i="5" s="1"/>
  <c r="AD11" i="5"/>
  <c r="AC11" i="5"/>
  <c r="AB11" i="5"/>
  <c r="AA11" i="5"/>
  <c r="Z11" i="5"/>
  <c r="AF11" i="5" s="1"/>
  <c r="Y11" i="5"/>
  <c r="AE11" i="5" s="1"/>
  <c r="T11" i="5"/>
  <c r="S11" i="5"/>
  <c r="R11" i="5"/>
  <c r="Q11" i="5"/>
  <c r="P11" i="5"/>
  <c r="O11" i="5"/>
  <c r="J11" i="5"/>
  <c r="I11" i="5"/>
  <c r="H11" i="5"/>
  <c r="G11" i="5"/>
  <c r="F11" i="5"/>
  <c r="E11" i="5"/>
  <c r="AN10" i="5"/>
  <c r="AM10" i="5"/>
  <c r="AL10" i="5"/>
  <c r="AK10" i="5"/>
  <c r="AJ10" i="5"/>
  <c r="AI10" i="5"/>
  <c r="AD10" i="5"/>
  <c r="AC10" i="5"/>
  <c r="AB10" i="5"/>
  <c r="AA10" i="5"/>
  <c r="Z10" i="5"/>
  <c r="Y10" i="5"/>
  <c r="T10" i="5"/>
  <c r="S10" i="5"/>
  <c r="R10" i="5"/>
  <c r="Q10" i="5"/>
  <c r="P10" i="5"/>
  <c r="O10" i="5"/>
  <c r="K10" i="5"/>
  <c r="J10" i="5"/>
  <c r="I10" i="5"/>
  <c r="H10" i="5"/>
  <c r="G10" i="5"/>
  <c r="F10" i="5"/>
  <c r="E10" i="5"/>
  <c r="V14" i="5" l="1"/>
  <c r="V15" i="5"/>
  <c r="AE37" i="5"/>
  <c r="V44" i="5"/>
  <c r="AP48" i="5"/>
  <c r="AF53" i="5"/>
  <c r="AF56" i="5"/>
  <c r="L59" i="5"/>
  <c r="AP61" i="5"/>
  <c r="L62" i="5"/>
  <c r="AE62" i="5"/>
  <c r="U70" i="5"/>
  <c r="U77" i="5"/>
  <c r="L93" i="5"/>
  <c r="M93" i="5" s="1"/>
  <c r="W93" i="5" s="1"/>
  <c r="AG93" i="5" s="1"/>
  <c r="AO97" i="5"/>
  <c r="AE98" i="5"/>
  <c r="AF103" i="5"/>
  <c r="AF105" i="5"/>
  <c r="K111" i="5"/>
  <c r="L112" i="5"/>
  <c r="U116" i="5"/>
  <c r="U117" i="5"/>
  <c r="W117" i="5" s="1"/>
  <c r="AP11" i="5"/>
  <c r="V21" i="5"/>
  <c r="L36" i="5"/>
  <c r="AP57" i="5"/>
  <c r="L90" i="5"/>
  <c r="AG115" i="5"/>
  <c r="AO15" i="5"/>
  <c r="AP21" i="5"/>
  <c r="L26" i="5"/>
  <c r="AO34" i="5"/>
  <c r="L35" i="5"/>
  <c r="M35" i="5" s="1"/>
  <c r="W35" i="5" s="1"/>
  <c r="AG35" i="5" s="1"/>
  <c r="K44" i="5"/>
  <c r="U50" i="5"/>
  <c r="K55" i="5"/>
  <c r="AO55" i="5"/>
  <c r="AE64" i="5"/>
  <c r="AP73" i="5"/>
  <c r="U74" i="5"/>
  <c r="AO85" i="5"/>
  <c r="V86" i="5"/>
  <c r="AE93" i="5"/>
  <c r="U94" i="5"/>
  <c r="AP94" i="5"/>
  <c r="AE97" i="5"/>
  <c r="Z65" i="5"/>
  <c r="AF16" i="5"/>
  <c r="AO27" i="5"/>
  <c r="AF39" i="5"/>
  <c r="AP44" i="5"/>
  <c r="L50" i="5"/>
  <c r="V54" i="5"/>
  <c r="AP63" i="5"/>
  <c r="V64" i="5"/>
  <c r="AF64" i="5"/>
  <c r="U71" i="5"/>
  <c r="K72" i="5"/>
  <c r="AP81" i="5"/>
  <c r="AE82" i="5"/>
  <c r="L83" i="5"/>
  <c r="AP86" i="5"/>
  <c r="AO89" i="5"/>
  <c r="AF93" i="5"/>
  <c r="U95" i="5"/>
  <c r="K96" i="5"/>
  <c r="U96" i="5"/>
  <c r="V97" i="5"/>
  <c r="AO100" i="5"/>
  <c r="AP105" i="5"/>
  <c r="K110" i="5"/>
  <c r="M110" i="5" s="1"/>
  <c r="AF112" i="5"/>
  <c r="AP112" i="5"/>
  <c r="AO113" i="5"/>
  <c r="V117" i="5"/>
  <c r="U10" i="5"/>
  <c r="U11" i="5"/>
  <c r="AO14" i="5"/>
  <c r="AE21" i="5"/>
  <c r="K24" i="5"/>
  <c r="M24" i="5" s="1"/>
  <c r="L25" i="5"/>
  <c r="L27" i="5"/>
  <c r="L31" i="5"/>
  <c r="U36" i="5"/>
  <c r="AE47" i="5"/>
  <c r="U49" i="5"/>
  <c r="K50" i="5"/>
  <c r="AO53" i="5"/>
  <c r="U56" i="5"/>
  <c r="K60" i="5"/>
  <c r="K64" i="5"/>
  <c r="V71" i="5"/>
  <c r="AF82" i="5"/>
  <c r="AO86" i="5"/>
  <c r="AF89" i="5"/>
  <c r="U93" i="5"/>
  <c r="V95" i="5"/>
  <c r="K97" i="5"/>
  <c r="U97" i="5"/>
  <c r="V100" i="5"/>
  <c r="K109" i="5"/>
  <c r="AE109" i="5"/>
  <c r="U112" i="5"/>
  <c r="L116" i="5"/>
  <c r="M116" i="5" s="1"/>
  <c r="W116" i="5" s="1"/>
  <c r="M117" i="5"/>
  <c r="AE117" i="5"/>
  <c r="V11" i="5"/>
  <c r="L39" i="5"/>
  <c r="L45" i="5"/>
  <c r="N45" i="5" s="1"/>
  <c r="X45" i="5" s="1"/>
  <c r="AH45" i="5" s="1"/>
  <c r="V50" i="5"/>
  <c r="AF55" i="5"/>
  <c r="K74" i="5"/>
  <c r="AE78" i="5"/>
  <c r="U89" i="5"/>
  <c r="V93" i="5"/>
  <c r="AE104" i="5"/>
  <c r="L109" i="5"/>
  <c r="M109" i="5" s="1"/>
  <c r="W109" i="5" s="1"/>
  <c r="AG109" i="5" s="1"/>
  <c r="AF110" i="5"/>
  <c r="U111" i="5"/>
  <c r="V112" i="5"/>
  <c r="K13" i="5"/>
  <c r="U14" i="5"/>
  <c r="AE14" i="5"/>
  <c r="AO16" i="5"/>
  <c r="L23" i="5"/>
  <c r="M23" i="5" s="1"/>
  <c r="AF27" i="5"/>
  <c r="L29" i="5"/>
  <c r="AF35" i="5"/>
  <c r="K36" i="5"/>
  <c r="AE36" i="5"/>
  <c r="AG36" i="5" s="1"/>
  <c r="K37" i="5"/>
  <c r="L38" i="5"/>
  <c r="U44" i="5"/>
  <c r="AE53" i="5"/>
  <c r="AE56" i="5"/>
  <c r="AO57" i="5"/>
  <c r="K59" i="5"/>
  <c r="AP70" i="5"/>
  <c r="V74" i="5"/>
  <c r="L77" i="5"/>
  <c r="AP77" i="5"/>
  <c r="AF78" i="5"/>
  <c r="AF83" i="5"/>
  <c r="U86" i="5"/>
  <c r="K93" i="5"/>
  <c r="K94" i="5"/>
  <c r="AF100" i="5"/>
  <c r="AE103" i="5"/>
  <c r="AO103" i="5"/>
  <c r="AF104" i="5"/>
  <c r="AE107" i="5"/>
  <c r="M36" i="5"/>
  <c r="W36" i="5" s="1"/>
  <c r="J65" i="5"/>
  <c r="AK65" i="5"/>
  <c r="M12" i="5"/>
  <c r="W12" i="5" s="1"/>
  <c r="L13" i="5"/>
  <c r="M13" i="5" s="1"/>
  <c r="W13" i="5" s="1"/>
  <c r="AP13" i="5"/>
  <c r="L15" i="5"/>
  <c r="AP15" i="5"/>
  <c r="AP19" i="5"/>
  <c r="AB65" i="5"/>
  <c r="AE13" i="5"/>
  <c r="AG13" i="5" s="1"/>
  <c r="K14" i="5"/>
  <c r="K16" i="5"/>
  <c r="M16" i="5" s="1"/>
  <c r="W16" i="5" s="1"/>
  <c r="L17" i="5"/>
  <c r="N17" i="5" s="1"/>
  <c r="U21" i="5"/>
  <c r="L37" i="5"/>
  <c r="N37" i="5" s="1"/>
  <c r="X37" i="5" s="1"/>
  <c r="L74" i="5"/>
  <c r="N74" i="5" s="1"/>
  <c r="X74" i="5" s="1"/>
  <c r="AH74" i="5" s="1"/>
  <c r="L10" i="5"/>
  <c r="K11" i="5"/>
  <c r="L14" i="5"/>
  <c r="L16" i="5"/>
  <c r="U17" i="5"/>
  <c r="K18" i="5"/>
  <c r="AE18" i="5"/>
  <c r="L20" i="5"/>
  <c r="AO23" i="5"/>
  <c r="AE24" i="5"/>
  <c r="V25" i="5"/>
  <c r="AE25" i="5"/>
  <c r="U26" i="5"/>
  <c r="U28" i="5"/>
  <c r="V32" i="5"/>
  <c r="AO73" i="5"/>
  <c r="AB121" i="5"/>
  <c r="AE101" i="5"/>
  <c r="AF107" i="5"/>
  <c r="AF108" i="5"/>
  <c r="W110" i="5"/>
  <c r="AG110" i="5" s="1"/>
  <c r="L11" i="5"/>
  <c r="U13" i="5"/>
  <c r="L18" i="5"/>
  <c r="AO20" i="5"/>
  <c r="AP23" i="5"/>
  <c r="AF24" i="5"/>
  <c r="K25" i="5"/>
  <c r="K26" i="5"/>
  <c r="M26" i="5" s="1"/>
  <c r="W26" i="5" s="1"/>
  <c r="AG26" i="5" s="1"/>
  <c r="V28" i="5"/>
  <c r="U30" i="5"/>
  <c r="K32" i="5"/>
  <c r="M32" i="5" s="1"/>
  <c r="W32" i="5" s="1"/>
  <c r="AG32" i="5" s="1"/>
  <c r="AP35" i="5"/>
  <c r="AE38" i="5"/>
  <c r="L49" i="5"/>
  <c r="K56" i="5"/>
  <c r="N56" i="5" s="1"/>
  <c r="N57" i="5"/>
  <c r="X57" i="5" s="1"/>
  <c r="AH57" i="5" s="1"/>
  <c r="AO59" i="5"/>
  <c r="M87" i="5"/>
  <c r="W87" i="5" s="1"/>
  <c r="S65" i="5"/>
  <c r="AO10" i="5"/>
  <c r="V13" i="5"/>
  <c r="K17" i="5"/>
  <c r="M17" i="5" s="1"/>
  <c r="AO18" i="5"/>
  <c r="AE23" i="5"/>
  <c r="AE26" i="5"/>
  <c r="K27" i="5"/>
  <c r="M27" i="5" s="1"/>
  <c r="K28" i="5"/>
  <c r="M28" i="5" s="1"/>
  <c r="W28" i="5" s="1"/>
  <c r="AG28" i="5" s="1"/>
  <c r="V30" i="5"/>
  <c r="AO47" i="5"/>
  <c r="AO50" i="5"/>
  <c r="L55" i="5"/>
  <c r="AP59" i="5"/>
  <c r="K71" i="5"/>
  <c r="K83" i="5"/>
  <c r="K90" i="5"/>
  <c r="M90" i="5" s="1"/>
  <c r="W90" i="5" s="1"/>
  <c r="I65" i="5"/>
  <c r="AO13" i="5"/>
  <c r="K15" i="5"/>
  <c r="U15" i="5"/>
  <c r="AE16" i="5"/>
  <c r="V18" i="5"/>
  <c r="AF23" i="5"/>
  <c r="L28" i="5"/>
  <c r="AF28" i="5"/>
  <c r="AO32" i="5"/>
  <c r="K39" i="5"/>
  <c r="AE39" i="5"/>
  <c r="AO42" i="5"/>
  <c r="AO44" i="5"/>
  <c r="AF48" i="5"/>
  <c r="AO54" i="5"/>
  <c r="AP72" i="5"/>
  <c r="L79" i="5"/>
  <c r="N79" i="5" s="1"/>
  <c r="V101" i="5"/>
  <c r="AE19" i="5"/>
  <c r="K20" i="5"/>
  <c r="M20" i="5" s="1"/>
  <c r="U24" i="5"/>
  <c r="U27" i="5"/>
  <c r="AO31" i="5"/>
  <c r="U32" i="5"/>
  <c r="AF36" i="5"/>
  <c r="V38" i="5"/>
  <c r="AO39" i="5"/>
  <c r="AP41" i="5"/>
  <c r="AF44" i="5"/>
  <c r="V45" i="5"/>
  <c r="AF47" i="5"/>
  <c r="L52" i="5"/>
  <c r="N52" i="5" s="1"/>
  <c r="U55" i="5"/>
  <c r="AP58" i="5"/>
  <c r="AF59" i="5"/>
  <c r="L60" i="5"/>
  <c r="AO60" i="5"/>
  <c r="U61" i="5"/>
  <c r="AO61" i="5"/>
  <c r="V63" i="5"/>
  <c r="AO63" i="5"/>
  <c r="U64" i="5"/>
  <c r="N72" i="5"/>
  <c r="X72" i="5" s="1"/>
  <c r="AH72" i="5" s="1"/>
  <c r="AO78" i="5"/>
  <c r="V81" i="5"/>
  <c r="X81" i="5" s="1"/>
  <c r="AO81" i="5"/>
  <c r="AO82" i="5"/>
  <c r="U83" i="5"/>
  <c r="K86" i="5"/>
  <c r="M86" i="5" s="1"/>
  <c r="W86" i="5" s="1"/>
  <c r="AG86" i="5" s="1"/>
  <c r="AE86" i="5"/>
  <c r="AE89" i="5"/>
  <c r="AF90" i="5"/>
  <c r="U92" i="5"/>
  <c r="W92" i="5" s="1"/>
  <c r="AG92" i="5" s="1"/>
  <c r="AO93" i="5"/>
  <c r="AP97" i="5"/>
  <c r="AO98" i="5"/>
  <c r="K101" i="5"/>
  <c r="L103" i="5"/>
  <c r="AO104" i="5"/>
  <c r="V105" i="5"/>
  <c r="K106" i="5"/>
  <c r="M106" i="5" s="1"/>
  <c r="U106" i="5"/>
  <c r="L107" i="5"/>
  <c r="M107" i="5" s="1"/>
  <c r="U108" i="5"/>
  <c r="U109" i="5"/>
  <c r="AP109" i="5"/>
  <c r="AF111" i="5"/>
  <c r="AP111" i="5"/>
  <c r="V19" i="5"/>
  <c r="U23" i="5"/>
  <c r="AF31" i="5"/>
  <c r="L32" i="5"/>
  <c r="AO33" i="5"/>
  <c r="V36" i="5"/>
  <c r="K38" i="5"/>
  <c r="AO38" i="5"/>
  <c r="M41" i="5"/>
  <c r="K48" i="5"/>
  <c r="N48" i="5" s="1"/>
  <c r="X48" i="5" s="1"/>
  <c r="AP49" i="5"/>
  <c r="AE50" i="5"/>
  <c r="V51" i="5"/>
  <c r="V56" i="5"/>
  <c r="U59" i="5"/>
  <c r="AF60" i="5"/>
  <c r="L61" i="5"/>
  <c r="N61" i="5" s="1"/>
  <c r="AF63" i="5"/>
  <c r="K70" i="5"/>
  <c r="L71" i="5"/>
  <c r="AO71" i="5"/>
  <c r="AE75" i="5"/>
  <c r="K76" i="5"/>
  <c r="N76" i="5" s="1"/>
  <c r="X76" i="5" s="1"/>
  <c r="AH76" i="5" s="1"/>
  <c r="K77" i="5"/>
  <c r="N77" i="5" s="1"/>
  <c r="AE77" i="5"/>
  <c r="AO79" i="5"/>
  <c r="AF80" i="5"/>
  <c r="L85" i="5"/>
  <c r="AP85" i="5"/>
  <c r="U88" i="5"/>
  <c r="K89" i="5"/>
  <c r="V89" i="5"/>
  <c r="AO96" i="5"/>
  <c r="AF98" i="5"/>
  <c r="L102" i="5"/>
  <c r="M102" i="5" s="1"/>
  <c r="K103" i="5"/>
  <c r="M103" i="5" s="1"/>
  <c r="U104" i="5"/>
  <c r="U105" i="5"/>
  <c r="AP106" i="5"/>
  <c r="V107" i="5"/>
  <c r="L108" i="5"/>
  <c r="AF113" i="5"/>
  <c r="K114" i="5"/>
  <c r="M114" i="5" s="1"/>
  <c r="W114" i="5" s="1"/>
  <c r="AG114" i="5" s="1"/>
  <c r="M119" i="5"/>
  <c r="K19" i="5"/>
  <c r="U20" i="5"/>
  <c r="K21" i="5"/>
  <c r="N21" i="5" s="1"/>
  <c r="X21" i="5" s="1"/>
  <c r="AH21" i="5" s="1"/>
  <c r="V22" i="5"/>
  <c r="U25" i="5"/>
  <c r="AE27" i="5"/>
  <c r="AF29" i="5"/>
  <c r="L30" i="5"/>
  <c r="AE34" i="5"/>
  <c r="AO45" i="5"/>
  <c r="V47" i="5"/>
  <c r="AO48" i="5"/>
  <c r="K49" i="5"/>
  <c r="N49" i="5" s="1"/>
  <c r="AO49" i="5"/>
  <c r="AF50" i="5"/>
  <c r="L51" i="5"/>
  <c r="AE52" i="5"/>
  <c r="K53" i="5"/>
  <c r="K54" i="5"/>
  <c r="AP56" i="5"/>
  <c r="AE60" i="5"/>
  <c r="AE61" i="5"/>
  <c r="V62" i="5"/>
  <c r="AP64" i="5"/>
  <c r="L70" i="5"/>
  <c r="N70" i="5" s="1"/>
  <c r="X70" i="5" s="1"/>
  <c r="L73" i="5"/>
  <c r="N73" i="5" s="1"/>
  <c r="X73" i="5" s="1"/>
  <c r="AH73" i="5" s="1"/>
  <c r="V82" i="5"/>
  <c r="AE85" i="5"/>
  <c r="L95" i="5"/>
  <c r="L96" i="5"/>
  <c r="M96" i="5" s="1"/>
  <c r="W96" i="5" s="1"/>
  <c r="U98" i="5"/>
  <c r="U100" i="5"/>
  <c r="AO101" i="5"/>
  <c r="AO102" i="5"/>
  <c r="V104" i="5"/>
  <c r="AE106" i="5"/>
  <c r="K113" i="5"/>
  <c r="M113" i="5" s="1"/>
  <c r="W113" i="5" s="1"/>
  <c r="V55" i="5"/>
  <c r="AO62" i="5"/>
  <c r="AP82" i="5"/>
  <c r="AF85" i="5"/>
  <c r="L86" i="5"/>
  <c r="AO88" i="5"/>
  <c r="AE96" i="5"/>
  <c r="V98" i="5"/>
  <c r="AP98" i="5"/>
  <c r="L105" i="5"/>
  <c r="M105" i="5" s="1"/>
  <c r="V109" i="5"/>
  <c r="AO111" i="5"/>
  <c r="L113" i="5"/>
  <c r="AF38" i="5"/>
  <c r="AE45" i="5"/>
  <c r="AP47" i="5"/>
  <c r="U52" i="5"/>
  <c r="AP53" i="5"/>
  <c r="N59" i="5"/>
  <c r="X59" i="5" s="1"/>
  <c r="AP62" i="5"/>
  <c r="AE63" i="5"/>
  <c r="AO72" i="5"/>
  <c r="AP76" i="5"/>
  <c r="V77" i="5"/>
  <c r="V80" i="5"/>
  <c r="L82" i="5"/>
  <c r="L88" i="5"/>
  <c r="AP88" i="5"/>
  <c r="W91" i="5"/>
  <c r="AG91" i="5" s="1"/>
  <c r="M94" i="5"/>
  <c r="L100" i="5"/>
  <c r="M100" i="5" s="1"/>
  <c r="W100" i="5" s="1"/>
  <c r="AG100" i="5" s="1"/>
  <c r="AE100" i="5"/>
  <c r="U101" i="5"/>
  <c r="AF101" i="5"/>
  <c r="AE102" i="5"/>
  <c r="U103" i="5"/>
  <c r="L104" i="5"/>
  <c r="AE105" i="5"/>
  <c r="U107" i="5"/>
  <c r="AE108" i="5"/>
  <c r="AO110" i="5"/>
  <c r="U119" i="5"/>
  <c r="AO19" i="5"/>
  <c r="AP20" i="5"/>
  <c r="AF21" i="5"/>
  <c r="K22" i="5"/>
  <c r="M22" i="5" s="1"/>
  <c r="W22" i="5" s="1"/>
  <c r="AG22" i="5" s="1"/>
  <c r="AF25" i="5"/>
  <c r="V26" i="5"/>
  <c r="V27" i="5"/>
  <c r="U29" i="5"/>
  <c r="AE30" i="5"/>
  <c r="K33" i="5"/>
  <c r="L34" i="5"/>
  <c r="U38" i="5"/>
  <c r="AE44" i="5"/>
  <c r="AF45" i="5"/>
  <c r="K47" i="5"/>
  <c r="AF49" i="5"/>
  <c r="AF51" i="5"/>
  <c r="V52" i="5"/>
  <c r="X52" i="5" s="1"/>
  <c r="AH52" i="5" s="1"/>
  <c r="AP54" i="5"/>
  <c r="AO56" i="5"/>
  <c r="AO58" i="5"/>
  <c r="AE59" i="5"/>
  <c r="V60" i="5"/>
  <c r="V61" i="5"/>
  <c r="AF62" i="5"/>
  <c r="AE71" i="5"/>
  <c r="AO76" i="5"/>
  <c r="K78" i="5"/>
  <c r="AP78" i="5"/>
  <c r="V79" i="5"/>
  <c r="K80" i="5"/>
  <c r="K82" i="5"/>
  <c r="V85" i="5"/>
  <c r="AE90" i="5"/>
  <c r="L94" i="5"/>
  <c r="K95" i="5"/>
  <c r="L97" i="5"/>
  <c r="M97" i="5" s="1"/>
  <c r="W97" i="5" s="1"/>
  <c r="L98" i="5"/>
  <c r="V106" i="5"/>
  <c r="AP107" i="5"/>
  <c r="AE111" i="5"/>
  <c r="AO112" i="5"/>
  <c r="AO118" i="5"/>
  <c r="AG12" i="5"/>
  <c r="M14" i="5"/>
  <c r="W14" i="5" s="1"/>
  <c r="AG14" i="5" s="1"/>
  <c r="M11" i="5"/>
  <c r="W11" i="5" s="1"/>
  <c r="AG11" i="5" s="1"/>
  <c r="BA23" i="5"/>
  <c r="M15" i="5"/>
  <c r="W15" i="5" s="1"/>
  <c r="AG15" i="5" s="1"/>
  <c r="R65" i="5"/>
  <c r="AA65" i="5"/>
  <c r="AJ65" i="5"/>
  <c r="V17" i="5"/>
  <c r="AF17" i="5"/>
  <c r="AE20" i="5"/>
  <c r="V29" i="5"/>
  <c r="M34" i="5"/>
  <c r="W34" i="5" s="1"/>
  <c r="AF37" i="5"/>
  <c r="AH37" i="5" s="1"/>
  <c r="AV37" i="5" s="1"/>
  <c r="N39" i="5"/>
  <c r="X39" i="5" s="1"/>
  <c r="AH39" i="5" s="1"/>
  <c r="AV39" i="5" s="1"/>
  <c r="N46" i="5"/>
  <c r="X46" i="5" s="1"/>
  <c r="AH46" i="5" s="1"/>
  <c r="X56" i="5"/>
  <c r="AH56" i="5" s="1"/>
  <c r="AH59" i="5"/>
  <c r="T65" i="5"/>
  <c r="AC65" i="5"/>
  <c r="AL65" i="5"/>
  <c r="M21" i="5"/>
  <c r="M25" i="5"/>
  <c r="M38" i="5"/>
  <c r="AD65" i="5"/>
  <c r="AM65" i="5"/>
  <c r="L19" i="5"/>
  <c r="V20" i="5"/>
  <c r="W20" i="5" s="1"/>
  <c r="L22" i="5"/>
  <c r="K29" i="5"/>
  <c r="M29" i="5" s="1"/>
  <c r="W29" i="5" s="1"/>
  <c r="AP31" i="5"/>
  <c r="AO36" i="5"/>
  <c r="AG40" i="5"/>
  <c r="AP42" i="5"/>
  <c r="N50" i="5"/>
  <c r="X50" i="5" s="1"/>
  <c r="AH50" i="5" s="1"/>
  <c r="E65" i="5"/>
  <c r="M10" i="5"/>
  <c r="V10" i="5"/>
  <c r="AE10" i="5"/>
  <c r="AN65" i="5"/>
  <c r="AP26" i="5"/>
  <c r="K31" i="5"/>
  <c r="M31" i="5" s="1"/>
  <c r="W31" i="5" s="1"/>
  <c r="AG31" i="5" s="1"/>
  <c r="L33" i="5"/>
  <c r="L44" i="5"/>
  <c r="N44" i="5" s="1"/>
  <c r="S121" i="5"/>
  <c r="U69" i="5"/>
  <c r="F65" i="5"/>
  <c r="O65" i="5"/>
  <c r="AF10" i="5"/>
  <c r="AE29" i="5"/>
  <c r="K30" i="5"/>
  <c r="M30" i="5" s="1"/>
  <c r="W30" i="5" s="1"/>
  <c r="AG30" i="5" s="1"/>
  <c r="AO41" i="5"/>
  <c r="G65" i="5"/>
  <c r="P65" i="5"/>
  <c r="Y65" i="5"/>
  <c r="AP10" i="5"/>
  <c r="AO17" i="5"/>
  <c r="AF18" i="5"/>
  <c r="AO25" i="5"/>
  <c r="AF26" i="5"/>
  <c r="H65" i="5"/>
  <c r="Q65" i="5"/>
  <c r="AI65" i="5"/>
  <c r="AE17" i="5"/>
  <c r="AP17" i="5"/>
  <c r="AP18" i="5"/>
  <c r="AF20" i="5"/>
  <c r="AP25" i="5"/>
  <c r="AP27" i="5"/>
  <c r="N41" i="5"/>
  <c r="X41" i="5" s="1"/>
  <c r="AF41" i="5"/>
  <c r="N55" i="5"/>
  <c r="AC121" i="5"/>
  <c r="AN121" i="5"/>
  <c r="D66" i="5"/>
  <c r="D125" i="5" s="1"/>
  <c r="D126" i="5" s="1"/>
  <c r="J121" i="5"/>
  <c r="J125" i="5" s="1"/>
  <c r="L69" i="5"/>
  <c r="T121" i="5"/>
  <c r="AE69" i="5"/>
  <c r="V69" i="5"/>
  <c r="Y121" i="5"/>
  <c r="AP69" i="5"/>
  <c r="U47" i="5"/>
  <c r="AE49" i="5"/>
  <c r="N60" i="5"/>
  <c r="AF61" i="5"/>
  <c r="E121" i="5"/>
  <c r="AK121" i="5"/>
  <c r="AK125" i="5" s="1"/>
  <c r="AO69" i="5"/>
  <c r="I121" i="5"/>
  <c r="I125" i="5" s="1"/>
  <c r="J126" i="5" s="1"/>
  <c r="AP71" i="5"/>
  <c r="AP45" i="5"/>
  <c r="AE48" i="5"/>
  <c r="AP50" i="5"/>
  <c r="K51" i="5"/>
  <c r="AO51" i="5"/>
  <c r="L53" i="5"/>
  <c r="N53" i="5" s="1"/>
  <c r="X53" i="5" s="1"/>
  <c r="AP60" i="5"/>
  <c r="AG61" i="5"/>
  <c r="AL121" i="5"/>
  <c r="AE70" i="5"/>
  <c r="AE80" i="5"/>
  <c r="K98" i="5"/>
  <c r="M98" i="5" s="1"/>
  <c r="L47" i="5"/>
  <c r="N47" i="5" s="1"/>
  <c r="V49" i="5"/>
  <c r="AE51" i="5"/>
  <c r="AO52" i="5"/>
  <c r="L54" i="5"/>
  <c r="AP55" i="5"/>
  <c r="K62" i="5"/>
  <c r="K63" i="5"/>
  <c r="L64" i="5"/>
  <c r="N64" i="5" s="1"/>
  <c r="X64" i="5" s="1"/>
  <c r="AH64" i="5" s="1"/>
  <c r="Q121" i="5"/>
  <c r="AD121" i="5"/>
  <c r="AM121" i="5"/>
  <c r="M89" i="5"/>
  <c r="U118" i="5"/>
  <c r="AJ121" i="5"/>
  <c r="F121" i="5"/>
  <c r="O121" i="5"/>
  <c r="V75" i="5"/>
  <c r="X75" i="5" s="1"/>
  <c r="AH75" i="5" s="1"/>
  <c r="AF95" i="5"/>
  <c r="AF117" i="5"/>
  <c r="G121" i="5"/>
  <c r="P121" i="5"/>
  <c r="V78" i="5"/>
  <c r="L80" i="5"/>
  <c r="AP80" i="5"/>
  <c r="N84" i="5"/>
  <c r="X84" i="5" s="1"/>
  <c r="AH84" i="5" s="1"/>
  <c r="U85" i="5"/>
  <c r="AG87" i="5"/>
  <c r="K88" i="5"/>
  <c r="M88" i="5" s="1"/>
  <c r="W88" i="5" s="1"/>
  <c r="V94" i="5"/>
  <c r="AF96" i="5"/>
  <c r="L101" i="5"/>
  <c r="AF102" i="5"/>
  <c r="K104" i="5"/>
  <c r="M104" i="5" s="1"/>
  <c r="W104" i="5" s="1"/>
  <c r="AG104" i="5" s="1"/>
  <c r="AO106" i="5"/>
  <c r="V111" i="5"/>
  <c r="H121" i="5"/>
  <c r="Z121" i="5"/>
  <c r="Z125" i="5" s="1"/>
  <c r="AI121" i="5"/>
  <c r="U78" i="5"/>
  <c r="AO80" i="5"/>
  <c r="AF81" i="5"/>
  <c r="AF88" i="5"/>
  <c r="AO90" i="5"/>
  <c r="AP100" i="5"/>
  <c r="U102" i="5"/>
  <c r="V108" i="5"/>
  <c r="L111" i="5"/>
  <c r="M111" i="5" s="1"/>
  <c r="W111" i="5" s="1"/>
  <c r="AG111" i="5" s="1"/>
  <c r="K112" i="5"/>
  <c r="M112" i="5" s="1"/>
  <c r="W112" i="5" s="1"/>
  <c r="AG112" i="5" s="1"/>
  <c r="R121" i="5"/>
  <c r="AA121" i="5"/>
  <c r="L78" i="5"/>
  <c r="N78" i="5" s="1"/>
  <c r="AP79" i="5"/>
  <c r="U82" i="5"/>
  <c r="AO83" i="5"/>
  <c r="K85" i="5"/>
  <c r="M85" i="5" s="1"/>
  <c r="AE88" i="5"/>
  <c r="V96" i="5"/>
  <c r="M99" i="5"/>
  <c r="W99" i="5" s="1"/>
  <c r="AG99" i="5" s="1"/>
  <c r="AF106" i="5"/>
  <c r="K108" i="5"/>
  <c r="AE116" i="5"/>
  <c r="M118" i="5"/>
  <c r="AG16" i="5" l="1"/>
  <c r="W89" i="5"/>
  <c r="AG89" i="5" s="1"/>
  <c r="X60" i="5"/>
  <c r="X55" i="5"/>
  <c r="AH55" i="5" s="1"/>
  <c r="X44" i="5"/>
  <c r="AH44" i="5" s="1"/>
  <c r="AF121" i="5"/>
  <c r="N54" i="5"/>
  <c r="X54" i="5" s="1"/>
  <c r="AH54" i="5" s="1"/>
  <c r="AG18" i="5"/>
  <c r="M33" i="5"/>
  <c r="W33" i="5" s="1"/>
  <c r="AG33" i="5" s="1"/>
  <c r="M39" i="5"/>
  <c r="M18" i="5"/>
  <c r="W18" i="5" s="1"/>
  <c r="X17" i="5"/>
  <c r="N19" i="5"/>
  <c r="X19" i="5" s="1"/>
  <c r="AH19" i="5" s="1"/>
  <c r="N71" i="5"/>
  <c r="X71" i="5" s="1"/>
  <c r="AH71" i="5" s="1"/>
  <c r="W118" i="5"/>
  <c r="AG118" i="5" s="1"/>
  <c r="M101" i="5"/>
  <c r="W101" i="5" s="1"/>
  <c r="AG101" i="5" s="1"/>
  <c r="N80" i="5"/>
  <c r="X80" i="5" s="1"/>
  <c r="AH53" i="5"/>
  <c r="AG34" i="5"/>
  <c r="W105" i="5"/>
  <c r="W107" i="5"/>
  <c r="AG107" i="5" s="1"/>
  <c r="W23" i="5"/>
  <c r="AG23" i="5" s="1"/>
  <c r="AG90" i="5"/>
  <c r="AG116" i="5"/>
  <c r="W94" i="5"/>
  <c r="AG94" i="5" s="1"/>
  <c r="N51" i="5"/>
  <c r="X51" i="5" s="1"/>
  <c r="AH51" i="5" s="1"/>
  <c r="S125" i="5"/>
  <c r="AG59" i="5"/>
  <c r="AG113" i="5"/>
  <c r="M95" i="5"/>
  <c r="W95" i="5" s="1"/>
  <c r="AG95" i="5" s="1"/>
  <c r="X61" i="5"/>
  <c r="AH61" i="5" s="1"/>
  <c r="AR61" i="5" s="1"/>
  <c r="AV61" i="5" s="1"/>
  <c r="W106" i="5"/>
  <c r="AG106" i="5" s="1"/>
  <c r="W24" i="5"/>
  <c r="AG24" i="5" s="1"/>
  <c r="N83" i="5"/>
  <c r="X83" i="5" s="1"/>
  <c r="AH83" i="5" s="1"/>
  <c r="AG97" i="5"/>
  <c r="AN125" i="5"/>
  <c r="AD125" i="5"/>
  <c r="R125" i="5"/>
  <c r="M37" i="5"/>
  <c r="AH48" i="5"/>
  <c r="V65" i="5"/>
  <c r="T125" i="5"/>
  <c r="AG105" i="5"/>
  <c r="X77" i="5"/>
  <c r="AH77" i="5" s="1"/>
  <c r="M108" i="5"/>
  <c r="W108" i="5" s="1"/>
  <c r="AG108" i="5" s="1"/>
  <c r="AO65" i="5"/>
  <c r="W38" i="5"/>
  <c r="AG38" i="5" s="1"/>
  <c r="W27" i="5"/>
  <c r="AG27" i="5" s="1"/>
  <c r="X78" i="5"/>
  <c r="AH78" i="5" s="1"/>
  <c r="W102" i="5"/>
  <c r="AH60" i="5"/>
  <c r="Q125" i="5"/>
  <c r="R126" i="5" s="1"/>
  <c r="AH81" i="5"/>
  <c r="AH80" i="5"/>
  <c r="Y125" i="5"/>
  <c r="X79" i="5"/>
  <c r="AH79" i="5" s="1"/>
  <c r="W25" i="5"/>
  <c r="AG25" i="5" s="1"/>
  <c r="W119" i="5"/>
  <c r="AG119" i="5" s="1"/>
  <c r="W103" i="5"/>
  <c r="AG103" i="5" s="1"/>
  <c r="AB125" i="5"/>
  <c r="W98" i="5"/>
  <c r="AG98" i="5" s="1"/>
  <c r="U65" i="5"/>
  <c r="AH70" i="5"/>
  <c r="T126" i="5"/>
  <c r="N82" i="5"/>
  <c r="X82" i="5" s="1"/>
  <c r="AH82" i="5" s="1"/>
  <c r="P125" i="5"/>
  <c r="AE121" i="5"/>
  <c r="AH41" i="5"/>
  <c r="AV41" i="5" s="1"/>
  <c r="AI125" i="5"/>
  <c r="G125" i="5"/>
  <c r="F125" i="5"/>
  <c r="E125" i="5"/>
  <c r="K65" i="5"/>
  <c r="AG102" i="5"/>
  <c r="O125" i="5"/>
  <c r="W10" i="5"/>
  <c r="W65" i="5" s="1"/>
  <c r="AG88" i="5"/>
  <c r="AG96" i="5"/>
  <c r="X47" i="5"/>
  <c r="AH47" i="5" s="1"/>
  <c r="U121" i="5"/>
  <c r="AG20" i="5"/>
  <c r="L65" i="5"/>
  <c r="N62" i="5"/>
  <c r="X62" i="5" s="1"/>
  <c r="AH62" i="5" s="1"/>
  <c r="AO121" i="5"/>
  <c r="AO125" i="5" s="1"/>
  <c r="V121" i="5"/>
  <c r="V125" i="5" s="1"/>
  <c r="H125" i="5"/>
  <c r="AM125" i="5"/>
  <c r="X49" i="5"/>
  <c r="AH49" i="5" s="1"/>
  <c r="BA24" i="5"/>
  <c r="AZ23" i="5"/>
  <c r="W85" i="5"/>
  <c r="M121" i="5"/>
  <c r="K121" i="5"/>
  <c r="M19" i="5"/>
  <c r="N63" i="5"/>
  <c r="X63" i="5" s="1"/>
  <c r="AH63" i="5" s="1"/>
  <c r="L121" i="5"/>
  <c r="N69" i="5"/>
  <c r="AP121" i="5"/>
  <c r="AJ125" i="5"/>
  <c r="AG117" i="5"/>
  <c r="AP65" i="5"/>
  <c r="AG29" i="5"/>
  <c r="AE65" i="5"/>
  <c r="AE125" i="5" s="1"/>
  <c r="AL125" i="5"/>
  <c r="AL126" i="5" s="1"/>
  <c r="AA125" i="5"/>
  <c r="Z126" i="5"/>
  <c r="AF65" i="5"/>
  <c r="AF125" i="5" s="1"/>
  <c r="AF126" i="5" s="1"/>
  <c r="AC125" i="5"/>
  <c r="AD126" i="5" s="1"/>
  <c r="AH17" i="5"/>
  <c r="AN126" i="5" l="1"/>
  <c r="AB126" i="5"/>
  <c r="M65" i="5"/>
  <c r="U125" i="5"/>
  <c r="U126" i="5" s="1"/>
  <c r="AG10" i="5"/>
  <c r="AG65" i="5" s="1"/>
  <c r="M125" i="5"/>
  <c r="N121" i="5"/>
  <c r="X69" i="5"/>
  <c r="W121" i="5"/>
  <c r="W125" i="5" s="1"/>
  <c r="AG85" i="5"/>
  <c r="AY80" i="5"/>
  <c r="K125" i="5"/>
  <c r="N65" i="5"/>
  <c r="F126" i="5"/>
  <c r="AP125" i="5"/>
  <c r="AP126" i="5" s="1"/>
  <c r="H126" i="5"/>
  <c r="AH65" i="5"/>
  <c r="X65" i="5"/>
  <c r="AY56" i="5"/>
  <c r="L125" i="5"/>
  <c r="AY42" i="5"/>
  <c r="P126" i="5"/>
  <c r="AJ126" i="5"/>
  <c r="X125" i="5" l="1"/>
  <c r="X126" i="5" s="1"/>
  <c r="AR65" i="5"/>
  <c r="L126" i="5"/>
  <c r="X121" i="5"/>
  <c r="AH69" i="5"/>
  <c r="AQ65" i="5"/>
  <c r="AZ42" i="5"/>
  <c r="AY41" i="5"/>
  <c r="AY78" i="5"/>
  <c r="N125" i="5"/>
  <c r="N126" i="5" s="1"/>
  <c r="N127" i="5" s="1"/>
  <c r="AG121" i="5"/>
  <c r="AG125" i="5" s="1"/>
  <c r="AH121" i="5" l="1"/>
  <c r="AH125" i="5" s="1"/>
  <c r="AH126" i="5" s="1"/>
  <c r="AH127" i="5" s="1"/>
  <c r="AY23" i="5"/>
  <c r="AY29" i="5" s="1"/>
  <c r="AY39" i="5"/>
  <c r="AZ39" i="5" s="1"/>
  <c r="AY21" i="5"/>
  <c r="AY26" i="5"/>
  <c r="AS122" i="5"/>
  <c r="AY83" i="5" l="1"/>
  <c r="AT122" i="5" l="1"/>
</calcChain>
</file>

<file path=xl/sharedStrings.xml><?xml version="1.0" encoding="utf-8"?>
<sst xmlns="http://schemas.openxmlformats.org/spreadsheetml/2006/main" count="854" uniqueCount="281">
  <si>
    <t>Account Name</t>
  </si>
  <si>
    <t>Code</t>
  </si>
  <si>
    <t>Group</t>
  </si>
  <si>
    <t>Sub-Group</t>
  </si>
  <si>
    <t>Normally</t>
  </si>
  <si>
    <t>Financial Statement</t>
  </si>
  <si>
    <t>Cash in Bank - Savings Account</t>
  </si>
  <si>
    <t xml:space="preserve">Current Assets </t>
  </si>
  <si>
    <t>Debit</t>
  </si>
  <si>
    <t>Cash in Bank - Current Account</t>
  </si>
  <si>
    <t>Cash and cash equivalents</t>
  </si>
  <si>
    <t>Petty Cash Fund</t>
  </si>
  <si>
    <t>Short -term Investments</t>
  </si>
  <si>
    <t>CHART OF ACCOUNTS</t>
  </si>
  <si>
    <t>Loans Receivable - ECLP</t>
  </si>
  <si>
    <t>Loans Receivable - CLPVTY</t>
  </si>
  <si>
    <t>Loans Receivable - TOFE</t>
  </si>
  <si>
    <t>Allowance for probable losses on loans</t>
  </si>
  <si>
    <t>Credit</t>
  </si>
  <si>
    <t>Due from NFA - Welfare Fund</t>
  </si>
  <si>
    <t>Due from NFA - Member's Share</t>
  </si>
  <si>
    <t>Due from Government Share</t>
  </si>
  <si>
    <t>Accrued Interest Receivable on loans</t>
  </si>
  <si>
    <t>Accrued Interest Receivable on Time Deposits</t>
  </si>
  <si>
    <t>Surcharges Receivable</t>
  </si>
  <si>
    <t>Long term marketable securities</t>
  </si>
  <si>
    <t>Office Equipment</t>
  </si>
  <si>
    <t>Furnitures and Fixtures</t>
  </si>
  <si>
    <t>Accrued Expense</t>
  </si>
  <si>
    <t>Withholding Tax Payable</t>
  </si>
  <si>
    <t>Due to NFA</t>
  </si>
  <si>
    <t>Membes' Refund Payable</t>
  </si>
  <si>
    <t>Other liabilities - Employees</t>
  </si>
  <si>
    <t>Seed Capital</t>
  </si>
  <si>
    <t>Members' Share</t>
  </si>
  <si>
    <t>Government Share</t>
  </si>
  <si>
    <t>Net Surplus</t>
  </si>
  <si>
    <t>Long term marketable secuties</t>
  </si>
  <si>
    <t>Current Laibilities</t>
  </si>
  <si>
    <t>Income</t>
  </si>
  <si>
    <t>Service Fees</t>
  </si>
  <si>
    <t xml:space="preserve">Surcharges </t>
  </si>
  <si>
    <t>Miscellaneous Income</t>
  </si>
  <si>
    <t>Salaries and Wages</t>
  </si>
  <si>
    <t>Expense</t>
  </si>
  <si>
    <t>13th Month pay</t>
  </si>
  <si>
    <t>Bonus and Allowances</t>
  </si>
  <si>
    <t>Overtime Pay</t>
  </si>
  <si>
    <t>Clothing Allowance</t>
  </si>
  <si>
    <t>Employees' Benefit - SSS</t>
  </si>
  <si>
    <t>Employees' Benefit - Philhealth</t>
  </si>
  <si>
    <t>Employees' Benefit - HDMF</t>
  </si>
  <si>
    <t>Meetings and Conferences</t>
  </si>
  <si>
    <t>Taxes , Fees and Charges</t>
  </si>
  <si>
    <t>Withholding Tax on Interest Income</t>
  </si>
  <si>
    <t>Withholding Tax on Time Deposit</t>
  </si>
  <si>
    <t>Finance Cost</t>
  </si>
  <si>
    <t>Bank Charges</t>
  </si>
  <si>
    <t>Doubtful Account Expense</t>
  </si>
  <si>
    <t>Repairs and Maintenance</t>
  </si>
  <si>
    <t>Miscellaneous Expense</t>
  </si>
  <si>
    <t>NATIONAL FOOD AUTHORITY PROVIDENT FUND</t>
  </si>
  <si>
    <t>Quezon City</t>
  </si>
  <si>
    <t>Surcharges</t>
  </si>
  <si>
    <t>EXPENSES</t>
  </si>
  <si>
    <t>Loans Receivable - Special Loan</t>
  </si>
  <si>
    <t>Loans Receivable - Midyear Cash Advance</t>
  </si>
  <si>
    <t>Loans Receivable - CNAI Cash Advance</t>
  </si>
  <si>
    <t>Loans Receivable - Yearend Cash Advance</t>
  </si>
  <si>
    <t>Loans Receivable - Salary Differential</t>
  </si>
  <si>
    <t>Financial Position</t>
  </si>
  <si>
    <t>Loans and other receivables</t>
  </si>
  <si>
    <t>Property and equipment</t>
  </si>
  <si>
    <t>Accounts and other payable</t>
  </si>
  <si>
    <t>Fund Balance</t>
  </si>
  <si>
    <t>Non-current Assets</t>
  </si>
  <si>
    <t>Non-Current Assets</t>
  </si>
  <si>
    <t>Finance income from loans</t>
  </si>
  <si>
    <t>Finance income from cash and cash equivalents</t>
  </si>
  <si>
    <t>Finance income from short-term investments</t>
  </si>
  <si>
    <t>Short-term employee benefits</t>
  </si>
  <si>
    <t>reversal of expected credit loss</t>
  </si>
  <si>
    <t>Depreciation and amortization</t>
  </si>
  <si>
    <t>Expected credit loss</t>
  </si>
  <si>
    <t>Intangible asset</t>
  </si>
  <si>
    <t>Accumulated Depreciation - Office Equipment</t>
  </si>
  <si>
    <t>Accumulated Depreciation - Furnitures &amp; Fixtures</t>
  </si>
  <si>
    <t>Statement of Comprehensive Income</t>
  </si>
  <si>
    <t>Short term investments</t>
  </si>
  <si>
    <t>Supplies and printing</t>
  </si>
  <si>
    <t>Communication, Light and Water</t>
  </si>
  <si>
    <t>Transportation and travel</t>
  </si>
  <si>
    <t>Professional services</t>
  </si>
  <si>
    <t>Cash on hand</t>
  </si>
  <si>
    <t>NATIONAL FOOD AUTHORITY PROVIDENT FUND, INC.</t>
  </si>
  <si>
    <t>(A Non-stock, Non-profit Organization)</t>
  </si>
  <si>
    <t>STATEMENT OF COMPREHENSIVE INCOME</t>
  </si>
  <si>
    <t>For the Year Ended December 31, 2019</t>
  </si>
  <si>
    <t>INCOME</t>
  </si>
  <si>
    <t>Service fees</t>
  </si>
  <si>
    <t>Reversal of expected credeit loss</t>
  </si>
  <si>
    <t>NOTES</t>
  </si>
  <si>
    <t>XX,XXX,XXX.XX</t>
  </si>
  <si>
    <t>X,XXX,XXX.XX</t>
  </si>
  <si>
    <t>XXX,XXX.XX</t>
  </si>
  <si>
    <t>XX,XXX.XX</t>
  </si>
  <si>
    <t>( With Comparative Figures for the Year Ended December 31, 2018)</t>
  </si>
  <si>
    <t>(In Philippine peso)</t>
  </si>
  <si>
    <t>Meetings and conferences</t>
  </si>
  <si>
    <t>Communication, light and water</t>
  </si>
  <si>
    <t>Taxes, permits and licenses</t>
  </si>
  <si>
    <t>Repairs and maintenance</t>
  </si>
  <si>
    <t>Miscellaneous</t>
  </si>
  <si>
    <t>X,XXX.XX</t>
  </si>
  <si>
    <t>NET PROFIT AVAILABLE FOR ALLOCATION</t>
  </si>
  <si>
    <t>XX,XXX.XXX.XX</t>
  </si>
  <si>
    <t>A S S E T S</t>
  </si>
  <si>
    <t>Current Assets</t>
  </si>
  <si>
    <t xml:space="preserve">     Cash and Cash equivalents</t>
  </si>
  <si>
    <t xml:space="preserve">     Short-term investments</t>
  </si>
  <si>
    <t xml:space="preserve">     Loans and other receivables - net</t>
  </si>
  <si>
    <t xml:space="preserve">     Propert and equipement - net</t>
  </si>
  <si>
    <t xml:space="preserve">     Intangible asset - net</t>
  </si>
  <si>
    <t>TOTAL ASSETS</t>
  </si>
  <si>
    <t>LIABILITIES AND FUND BALANCE</t>
  </si>
  <si>
    <t xml:space="preserve">L I A B I L I T I E S </t>
  </si>
  <si>
    <t>Current Liabilities</t>
  </si>
  <si>
    <t xml:space="preserve">     Accounts and other payables</t>
  </si>
  <si>
    <t xml:space="preserve">     Members' contribution refund payable</t>
  </si>
  <si>
    <t>Dividends Payable</t>
  </si>
  <si>
    <t xml:space="preserve">     Dividends payable</t>
  </si>
  <si>
    <t>TOTAL LIABILITIES</t>
  </si>
  <si>
    <t>F U N D   B A L A N C E</t>
  </si>
  <si>
    <t>Members' Contributions</t>
  </si>
  <si>
    <t>Reserved Funds</t>
  </si>
  <si>
    <t>TOTAL FUND BALANCE</t>
  </si>
  <si>
    <t>TOTAL LIABILITIES AND FUND BALANCE</t>
  </si>
  <si>
    <t>STATEMENT OF FINANCIAL POSITION</t>
  </si>
  <si>
    <t>Accounts payable</t>
  </si>
  <si>
    <t>Cash over/short</t>
  </si>
  <si>
    <t>NFA - PROVIDENT FUND</t>
  </si>
  <si>
    <t xml:space="preserve"> </t>
  </si>
  <si>
    <t>BEGINNING BALANCES</t>
  </si>
  <si>
    <t>January 1,2020</t>
  </si>
  <si>
    <t>JANUARY</t>
  </si>
  <si>
    <t>FEBRUARY</t>
  </si>
  <si>
    <t>MARCH</t>
  </si>
  <si>
    <t>FIRST QUARTER</t>
  </si>
  <si>
    <t>SUMMARY</t>
  </si>
  <si>
    <t>APRIL</t>
  </si>
  <si>
    <t>MAY</t>
  </si>
  <si>
    <t>JUNE</t>
  </si>
  <si>
    <t>SECOND QUARTER</t>
  </si>
  <si>
    <t>JULY</t>
  </si>
  <si>
    <t>AUGUST</t>
  </si>
  <si>
    <t>SEPTEMBER</t>
  </si>
  <si>
    <t>THIRD QUARTER</t>
  </si>
  <si>
    <t>OCTOBER</t>
  </si>
  <si>
    <t xml:space="preserve">NOVEMBER </t>
  </si>
  <si>
    <t>DECEMBER</t>
  </si>
  <si>
    <t>FOURTH QTR TOTAL</t>
  </si>
  <si>
    <t>PARTICULARS</t>
  </si>
  <si>
    <t>DR</t>
  </si>
  <si>
    <t>CR</t>
  </si>
  <si>
    <t>Cash and Cash Equivalent</t>
  </si>
  <si>
    <t xml:space="preserve">     Cash in Bank -PNB Savings -27</t>
  </si>
  <si>
    <t xml:space="preserve">     Cash in Bank -LBP Current </t>
  </si>
  <si>
    <t xml:space="preserve">     Petty Cash Fund</t>
  </si>
  <si>
    <t xml:space="preserve">     Cash Advance to Officers and Employees</t>
  </si>
  <si>
    <t xml:space="preserve">     Short-term Investment</t>
  </si>
  <si>
    <t>Receivables:</t>
  </si>
  <si>
    <t xml:space="preserve">     Loans Receivable -ECLP</t>
  </si>
  <si>
    <t xml:space="preserve">     Less : Allowance for doubtful accounts</t>
  </si>
  <si>
    <t xml:space="preserve">     Loans Receivable -CLVTY</t>
  </si>
  <si>
    <t xml:space="preserve">     Loans Receivable -TOFE</t>
  </si>
  <si>
    <t xml:space="preserve">     Loans Receivable -SCLP</t>
  </si>
  <si>
    <t xml:space="preserve">     Loans Receivable -CNAI</t>
  </si>
  <si>
    <t xml:space="preserve">     Loans Receivable -Salary Diff.</t>
  </si>
  <si>
    <t xml:space="preserve">     Loans Receivable - Midyear Bonus</t>
  </si>
  <si>
    <t xml:space="preserve">     Loans Receivable - Yearend Bonus</t>
  </si>
  <si>
    <t xml:space="preserve">     Interest Receivable on  Loans</t>
  </si>
  <si>
    <t xml:space="preserve">     Accrued Interest on Investment</t>
  </si>
  <si>
    <t xml:space="preserve">     Surcharges  Receivable</t>
  </si>
  <si>
    <t xml:space="preserve">     Due from Welfare Fund</t>
  </si>
  <si>
    <t xml:space="preserve">     Due from Member's Share</t>
  </si>
  <si>
    <t xml:space="preserve">     Due from Government Share</t>
  </si>
  <si>
    <t xml:space="preserve">     Other Receivables</t>
  </si>
  <si>
    <t>Non-current Assets:</t>
  </si>
  <si>
    <t xml:space="preserve">    Property and Equipment and Computerization</t>
  </si>
  <si>
    <t xml:space="preserve">       Office Equipment, net</t>
  </si>
  <si>
    <t xml:space="preserve">       Less : Accumulated Deprreciation - Equipment</t>
  </si>
  <si>
    <t xml:space="preserve">       Furnitures and Fixtures,net</t>
  </si>
  <si>
    <t xml:space="preserve">       Less : Accumulated Deprreciation - Furniture and Fixtures</t>
  </si>
  <si>
    <t xml:space="preserve">       Computerization Cost</t>
  </si>
  <si>
    <t xml:space="preserve">       Less : Accumulated Amortization - Computerization Cost</t>
  </si>
  <si>
    <t>Current Liabilities :</t>
  </si>
  <si>
    <t xml:space="preserve">         Accrued Expenses</t>
  </si>
  <si>
    <t xml:space="preserve">         Accounts Payable</t>
  </si>
  <si>
    <t xml:space="preserve">         Accounts Payable -Others</t>
  </si>
  <si>
    <t xml:space="preserve">         Withholding Tax Payable</t>
  </si>
  <si>
    <t xml:space="preserve">         Expanded Withholding Tax Payable</t>
  </si>
  <si>
    <t xml:space="preserve">         Due to NFA </t>
  </si>
  <si>
    <t xml:space="preserve">         Members Refund Payable</t>
  </si>
  <si>
    <t xml:space="preserve">         Equity Share Payable</t>
  </si>
  <si>
    <t xml:space="preserve">         SSS Contribution Payable</t>
  </si>
  <si>
    <t xml:space="preserve">         HDMF Contribution Payable</t>
  </si>
  <si>
    <t xml:space="preserve">         HDMF loan Payable</t>
  </si>
  <si>
    <t xml:space="preserve">         Philhealth Contribution Payable</t>
  </si>
  <si>
    <t xml:space="preserve">         Cash Short/Over</t>
  </si>
  <si>
    <t xml:space="preserve">         Others payable</t>
  </si>
  <si>
    <t xml:space="preserve">         Seed Capital</t>
  </si>
  <si>
    <t xml:space="preserve">         General Reserve Fund</t>
  </si>
  <si>
    <t xml:space="preserve">         Members' Equity</t>
  </si>
  <si>
    <t xml:space="preserve">              Members' Share</t>
  </si>
  <si>
    <t xml:space="preserve">              Employers Share</t>
  </si>
  <si>
    <t xml:space="preserve">         Net Surplus</t>
  </si>
  <si>
    <t>TOTAL</t>
  </si>
  <si>
    <t>STATEMENT OF OPERATIONS ACCOUNTS</t>
  </si>
  <si>
    <t xml:space="preserve">     Interest Income from Loans - ECLP</t>
  </si>
  <si>
    <t xml:space="preserve">     Interest Income from Loans - CLVPTY</t>
  </si>
  <si>
    <t xml:space="preserve">     Interest Income from Loans - TOFE</t>
  </si>
  <si>
    <t xml:space="preserve">     Interest Income from Loans - SCLP</t>
  </si>
  <si>
    <t xml:space="preserve">     Interest Income from Loans - SAL. DIFF</t>
  </si>
  <si>
    <t xml:space="preserve">     Interest Income from Loans - CNAI</t>
  </si>
  <si>
    <t xml:space="preserve">     Interest Income from Loans - Midyear</t>
  </si>
  <si>
    <t xml:space="preserve">     Interest Income from Loans - Yearend</t>
  </si>
  <si>
    <t xml:space="preserve">     Interest from bank deposit</t>
  </si>
  <si>
    <t xml:space="preserve">     Interest from Investment</t>
  </si>
  <si>
    <t xml:space="preserve">     Service Fee</t>
  </si>
  <si>
    <t xml:space="preserve">     Miscellaneous  Income</t>
  </si>
  <si>
    <t xml:space="preserve">     Surcharges - ECLP</t>
  </si>
  <si>
    <t xml:space="preserve">     Surcharges - CLVPTY</t>
  </si>
  <si>
    <t xml:space="preserve">     Surcharges - TOFE</t>
  </si>
  <si>
    <t>LESS: EXPENSES</t>
  </si>
  <si>
    <t xml:space="preserve">     Salaries and Wages</t>
  </si>
  <si>
    <t xml:space="preserve">     13th Month Pay</t>
  </si>
  <si>
    <t xml:space="preserve">     14th Month Pay</t>
  </si>
  <si>
    <t xml:space="preserve">     De Minimis Fringe Benefits</t>
  </si>
  <si>
    <t xml:space="preserve">     Overtime Pay</t>
  </si>
  <si>
    <t xml:space="preserve">     Employee Benefits - Leave Monetization</t>
  </si>
  <si>
    <t xml:space="preserve">     Employee Benefits - Christmas Meal Allowance</t>
  </si>
  <si>
    <t xml:space="preserve">     Employee Benefits - Medical Reimbursement</t>
  </si>
  <si>
    <t xml:space="preserve">     Meetings and Conferences</t>
  </si>
  <si>
    <t xml:space="preserve">     General Assembly</t>
  </si>
  <si>
    <t xml:space="preserve">     Employees Benefits- Health Insurance</t>
  </si>
  <si>
    <t xml:space="preserve">     Withholding Tax on bank deposits</t>
  </si>
  <si>
    <t xml:space="preserve">     Withholding Tax on Investment</t>
  </si>
  <si>
    <t xml:space="preserve">     Repairs and Maintenance - Materials</t>
  </si>
  <si>
    <t xml:space="preserve">     Repairs and Maintenance - Labor</t>
  </si>
  <si>
    <t xml:space="preserve">     Communication </t>
  </si>
  <si>
    <t xml:space="preserve">     Depreciation </t>
  </si>
  <si>
    <t xml:space="preserve">     Office Supplies </t>
  </si>
  <si>
    <t xml:space="preserve">     Bank Charges</t>
  </si>
  <si>
    <t xml:space="preserve">     Light and Water </t>
  </si>
  <si>
    <t xml:space="preserve">     SSS  Contribution</t>
  </si>
  <si>
    <t xml:space="preserve">     Philhealth Contribution</t>
  </si>
  <si>
    <t xml:space="preserve">     HDMF Contribution </t>
  </si>
  <si>
    <t xml:space="preserve">     Taxes and Registration</t>
  </si>
  <si>
    <t xml:space="preserve">     Miscellaneous Expense</t>
  </si>
  <si>
    <t xml:space="preserve">     Representation Allowance</t>
  </si>
  <si>
    <t xml:space="preserve">     Transportation </t>
  </si>
  <si>
    <t xml:space="preserve">     Employee Benefits - Clothing Allowance</t>
  </si>
  <si>
    <t xml:space="preserve">     Employee Benefits -Cash Gift Incentive</t>
  </si>
  <si>
    <t xml:space="preserve">     Employee Benefits -Health Insurance</t>
  </si>
  <si>
    <t xml:space="preserve">     Employee Benefits - Productivity Bonus</t>
  </si>
  <si>
    <t xml:space="preserve">     Professional Fee</t>
  </si>
  <si>
    <t xml:space="preserve">     Doubtful Accounts</t>
  </si>
  <si>
    <t xml:space="preserve">    Amortization</t>
  </si>
  <si>
    <t xml:space="preserve">     Penalties</t>
  </si>
  <si>
    <t>TOTAL OTHER INCOME/EXPENSES</t>
  </si>
  <si>
    <t>Closing Entry to Profit and Loss Summary</t>
  </si>
  <si>
    <t>YEAR-END TOTALS</t>
  </si>
  <si>
    <t>NET INCOME TO RETAINED EARNINGS</t>
  </si>
  <si>
    <t>TOTAL BALANCES</t>
  </si>
  <si>
    <t>WORKING TRIAL BALANCE</t>
  </si>
  <si>
    <t>XXX</t>
  </si>
  <si>
    <t>STATEMENT OF COMPREHENSIVE  INCOME</t>
  </si>
  <si>
    <t>As of July 30, 2020</t>
  </si>
  <si>
    <t>Cash Advance to Officers and Employees</t>
  </si>
  <si>
    <t>FINANCIAL POSITION ACCOUNTS</t>
  </si>
  <si>
    <t>FUND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</si>
</sst>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\-??_);_(@_)"/>
    <numFmt numFmtId="165" formatCode="_(* #,##0.0000_);_(* \(#,##0.0000\);_(* \-??_);_(@_)"/>
    <numFmt numFmtId="166" formatCode="_(* #,##0.00000_);_(* \(#,##0.00000\);_(* \-??_);_(@_)"/>
    <numFmt numFmtId="167" formatCode="_(* #,##0.000_);_(* \(#,##0.000\);_(* \-??_);_(@_)"/>
    <numFmt numFmtId="168" formatCode="mmm\ d&quot;, &quot;yy"/>
    <numFmt numFmtId="169" formatCode="_(* #,##0.000000_);_(* \(#,##0.000000\);_(* \-??_);_(@_)"/>
    <numFmt numFmtId="170" formatCode="_(* #,##0.00_);_(* \(#,##0.00\);_(* &quot;-&quot;??_);_(@_)"/>
    <numFmt numFmtId="171" formatCode="_(* #,##0.0000_);_(* \(#,##0.0000\);_(* &quot;-&quot;????_);_(@_)"/>
  </numFmts>
  <fonts count="17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Em"/>
    </font>
    <font>
      <sz val="8"/>
      <name val="Em"/>
    </font>
    <font>
      <b/>
      <u/>
      <sz val="8"/>
      <name val="Em"/>
    </font>
    <font>
      <u/>
      <sz val="8"/>
      <name val="Em"/>
    </font>
    <font>
      <b/>
      <u val="double"/>
      <sz val="8"/>
      <name val="Em"/>
    </font>
    <font>
      <b/>
      <u val="singleAccounting"/>
      <sz val="8"/>
      <name val="Em"/>
    </font>
    <font>
      <u val="singleAccounting"/>
      <sz val="8"/>
      <name val="Em"/>
    </font>
    <font>
      <u val="double"/>
      <sz val="8"/>
      <name val="Em"/>
    </font>
    <font>
      <b/>
      <u val="doubleAccounting"/>
      <sz val="8"/>
      <name val="Em"/>
    </font>
    <font>
      <b/>
      <sz val="10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43" fontId="4" fillId="0" borderId="10" xfId="1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right"/>
    </xf>
    <xf numFmtId="0" fontId="5" fillId="0" borderId="0" xfId="0" applyFont="1"/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43" fontId="4" fillId="0" borderId="0" xfId="1" applyFont="1" applyAlignment="1">
      <alignment horizontal="center"/>
    </xf>
    <xf numFmtId="0" fontId="5" fillId="0" borderId="13" xfId="0" applyFont="1" applyBorder="1"/>
    <xf numFmtId="0" fontId="4" fillId="0" borderId="13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4" fillId="0" borderId="0" xfId="0" applyFont="1" applyBorder="1" applyAlignment="1">
      <alignment horizontal="right"/>
    </xf>
    <xf numFmtId="43" fontId="4" fillId="0" borderId="0" xfId="1" applyFont="1" applyBorder="1" applyAlignment="1">
      <alignment horizontal="right"/>
    </xf>
    <xf numFmtId="43" fontId="4" fillId="0" borderId="12" xfId="1" applyFont="1" applyBorder="1" applyAlignment="1">
      <alignment horizontal="right"/>
    </xf>
    <xf numFmtId="0" fontId="5" fillId="0" borderId="12" xfId="0" applyFont="1" applyBorder="1"/>
    <xf numFmtId="0" fontId="6" fillId="0" borderId="0" xfId="0" applyFont="1" applyFill="1"/>
    <xf numFmtId="0" fontId="7" fillId="0" borderId="0" xfId="0" applyFont="1" applyFill="1"/>
    <xf numFmtId="165" fontId="7" fillId="0" borderId="0" xfId="1" applyNumberFormat="1" applyFont="1" applyFill="1" applyBorder="1" applyAlignment="1" applyProtection="1"/>
    <xf numFmtId="164" fontId="7" fillId="0" borderId="0" xfId="1" applyNumberFormat="1" applyFont="1" applyFill="1" applyBorder="1" applyAlignment="1" applyProtection="1"/>
    <xf numFmtId="166" fontId="7" fillId="0" borderId="0" xfId="1" applyNumberFormat="1" applyFont="1" applyFill="1" applyBorder="1" applyAlignment="1" applyProtection="1"/>
    <xf numFmtId="165" fontId="6" fillId="0" borderId="0" xfId="1" applyNumberFormat="1" applyFont="1" applyFill="1" applyBorder="1" applyAlignment="1" applyProtection="1"/>
    <xf numFmtId="164" fontId="6" fillId="0" borderId="0" xfId="1" applyNumberFormat="1" applyFont="1" applyFill="1" applyBorder="1" applyAlignment="1" applyProtection="1"/>
    <xf numFmtId="43" fontId="7" fillId="0" borderId="0" xfId="1" applyFont="1" applyFill="1" applyBorder="1" applyAlignment="1" applyProtection="1"/>
    <xf numFmtId="167" fontId="6" fillId="0" borderId="0" xfId="1" applyNumberFormat="1" applyFont="1" applyFill="1" applyBorder="1" applyAlignment="1" applyProtection="1"/>
    <xf numFmtId="43" fontId="7" fillId="0" borderId="0" xfId="1" applyFont="1" applyFill="1"/>
    <xf numFmtId="164" fontId="6" fillId="0" borderId="0" xfId="0" applyNumberFormat="1" applyFont="1" applyFill="1"/>
    <xf numFmtId="0" fontId="6" fillId="0" borderId="7" xfId="0" applyFont="1" applyFill="1" applyBorder="1"/>
    <xf numFmtId="0" fontId="6" fillId="0" borderId="9" xfId="0" applyFont="1" applyFill="1" applyBorder="1"/>
    <xf numFmtId="43" fontId="8" fillId="0" borderId="9" xfId="1" applyFont="1" applyFill="1" applyBorder="1" applyAlignment="1" applyProtection="1">
      <alignment horizontal="center"/>
    </xf>
    <xf numFmtId="165" fontId="6" fillId="0" borderId="9" xfId="1" applyNumberFormat="1" applyFont="1" applyFill="1" applyBorder="1" applyAlignment="1" applyProtection="1"/>
    <xf numFmtId="164" fontId="6" fillId="0" borderId="9" xfId="1" applyNumberFormat="1" applyFont="1" applyFill="1" applyBorder="1" applyAlignment="1" applyProtection="1"/>
    <xf numFmtId="166" fontId="6" fillId="0" borderId="9" xfId="1" applyNumberFormat="1" applyFont="1" applyFill="1" applyBorder="1" applyAlignment="1" applyProtection="1"/>
    <xf numFmtId="165" fontId="7" fillId="0" borderId="9" xfId="1" applyNumberFormat="1" applyFont="1" applyFill="1" applyBorder="1" applyAlignment="1" applyProtection="1"/>
    <xf numFmtId="43" fontId="6" fillId="0" borderId="9" xfId="1" applyFont="1" applyFill="1" applyBorder="1" applyAlignment="1" applyProtection="1"/>
    <xf numFmtId="165" fontId="6" fillId="0" borderId="9" xfId="1" applyNumberFormat="1" applyFont="1" applyFill="1" applyBorder="1" applyAlignment="1" applyProtection="1">
      <alignment horizontal="center"/>
    </xf>
    <xf numFmtId="165" fontId="6" fillId="0" borderId="8" xfId="1" applyNumberFormat="1" applyFont="1" applyFill="1" applyBorder="1" applyAlignment="1" applyProtection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8" fontId="8" fillId="0" borderId="2" xfId="1" quotePrefix="1" applyNumberFormat="1" applyFont="1" applyFill="1" applyBorder="1" applyAlignment="1" applyProtection="1">
      <alignment horizontal="center"/>
    </xf>
    <xf numFmtId="168" fontId="8" fillId="0" borderId="2" xfId="1" applyNumberFormat="1" applyFont="1" applyFill="1" applyBorder="1" applyAlignment="1" applyProtection="1">
      <alignment horizontal="center"/>
    </xf>
    <xf numFmtId="165" fontId="8" fillId="0" borderId="2" xfId="1" applyNumberFormat="1" applyFont="1" applyFill="1" applyBorder="1" applyAlignment="1" applyProtection="1">
      <alignment horizontal="center"/>
    </xf>
    <xf numFmtId="166" fontId="8" fillId="0" borderId="2" xfId="1" applyNumberFormat="1" applyFont="1" applyFill="1" applyBorder="1" applyAlignment="1" applyProtection="1">
      <alignment horizontal="center"/>
    </xf>
    <xf numFmtId="165" fontId="9" fillId="0" borderId="2" xfId="1" applyNumberFormat="1" applyFont="1" applyFill="1" applyBorder="1" applyAlignment="1" applyProtection="1">
      <alignment horizontal="center"/>
    </xf>
    <xf numFmtId="169" fontId="8" fillId="0" borderId="2" xfId="1" applyNumberFormat="1" applyFont="1" applyFill="1" applyBorder="1" applyAlignment="1" applyProtection="1">
      <alignment horizontal="center"/>
    </xf>
    <xf numFmtId="43" fontId="6" fillId="0" borderId="2" xfId="1" applyFont="1" applyFill="1" applyBorder="1" applyAlignment="1" applyProtection="1">
      <alignment horizontal="center"/>
    </xf>
    <xf numFmtId="165" fontId="6" fillId="0" borderId="2" xfId="1" applyNumberFormat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</xf>
    <xf numFmtId="0" fontId="6" fillId="0" borderId="0" xfId="0" applyFont="1" applyFill="1" applyAlignment="1">
      <alignment horizontal="center"/>
    </xf>
    <xf numFmtId="43" fontId="7" fillId="0" borderId="0" xfId="1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 applyProtection="1">
      <alignment horizontal="center"/>
    </xf>
    <xf numFmtId="165" fontId="8" fillId="0" borderId="2" xfId="1" applyNumberFormat="1" applyFont="1" applyFill="1" applyBorder="1" applyAlignment="1" applyProtection="1">
      <alignment horizontal="center"/>
    </xf>
    <xf numFmtId="164" fontId="8" fillId="0" borderId="2" xfId="1" applyNumberFormat="1" applyFont="1" applyFill="1" applyBorder="1" applyAlignment="1" applyProtection="1">
      <alignment horizontal="center"/>
    </xf>
    <xf numFmtId="166" fontId="8" fillId="0" borderId="2" xfId="1" applyNumberFormat="1" applyFont="1" applyFill="1" applyBorder="1" applyAlignment="1" applyProtection="1">
      <alignment horizontal="center"/>
    </xf>
    <xf numFmtId="165" fontId="9" fillId="0" borderId="2" xfId="1" applyNumberFormat="1" applyFont="1" applyFill="1" applyBorder="1" applyAlignment="1" applyProtection="1">
      <alignment horizontal="center"/>
    </xf>
    <xf numFmtId="165" fontId="6" fillId="0" borderId="2" xfId="1" applyNumberFormat="1" applyFont="1" applyFill="1" applyBorder="1" applyAlignment="1" applyProtection="1">
      <alignment horizontal="center"/>
    </xf>
    <xf numFmtId="167" fontId="6" fillId="0" borderId="3" xfId="1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horizontal="center"/>
    </xf>
    <xf numFmtId="0" fontId="6" fillId="0" borderId="1" xfId="0" applyFont="1" applyFill="1" applyBorder="1"/>
    <xf numFmtId="0" fontId="7" fillId="0" borderId="2" xfId="0" applyFont="1" applyFill="1" applyBorder="1"/>
    <xf numFmtId="43" fontId="6" fillId="0" borderId="2" xfId="1" applyFont="1" applyFill="1" applyBorder="1" applyAlignment="1" applyProtection="1"/>
    <xf numFmtId="165" fontId="7" fillId="0" borderId="2" xfId="1" applyNumberFormat="1" applyFont="1" applyFill="1" applyBorder="1" applyAlignment="1" applyProtection="1"/>
    <xf numFmtId="164" fontId="7" fillId="0" borderId="2" xfId="1" applyNumberFormat="1" applyFont="1" applyFill="1" applyBorder="1" applyAlignment="1" applyProtection="1"/>
    <xf numFmtId="166" fontId="7" fillId="0" borderId="2" xfId="1" applyNumberFormat="1" applyFont="1" applyFill="1" applyBorder="1" applyAlignment="1" applyProtection="1"/>
    <xf numFmtId="165" fontId="6" fillId="0" borderId="2" xfId="1" applyNumberFormat="1" applyFont="1" applyFill="1" applyBorder="1" applyAlignment="1" applyProtection="1"/>
    <xf numFmtId="164" fontId="6" fillId="0" borderId="2" xfId="1" applyNumberFormat="1" applyFont="1" applyFill="1" applyBorder="1" applyAlignment="1" applyProtection="1"/>
    <xf numFmtId="43" fontId="7" fillId="0" borderId="2" xfId="1" applyFont="1" applyFill="1" applyBorder="1" applyAlignment="1" applyProtection="1"/>
    <xf numFmtId="167" fontId="6" fillId="0" borderId="3" xfId="1" applyNumberFormat="1" applyFont="1" applyFill="1" applyBorder="1" applyAlignment="1" applyProtection="1"/>
    <xf numFmtId="164" fontId="7" fillId="0" borderId="0" xfId="0" applyNumberFormat="1" applyFont="1" applyFill="1"/>
    <xf numFmtId="170" fontId="7" fillId="0" borderId="0" xfId="0" applyNumberFormat="1" applyFont="1" applyFill="1"/>
    <xf numFmtId="43" fontId="7" fillId="0" borderId="0" xfId="0" applyNumberFormat="1" applyFont="1" applyFill="1"/>
    <xf numFmtId="165" fontId="7" fillId="0" borderId="0" xfId="0" applyNumberFormat="1" applyFont="1" applyFill="1"/>
    <xf numFmtId="171" fontId="7" fillId="0" borderId="0" xfId="0" applyNumberFormat="1" applyFont="1" applyFill="1"/>
    <xf numFmtId="170" fontId="7" fillId="0" borderId="0" xfId="0" applyNumberFormat="1" applyFont="1" applyFill="1" applyAlignment="1"/>
    <xf numFmtId="164" fontId="6" fillId="0" borderId="2" xfId="0" applyNumberFormat="1" applyFont="1" applyFill="1" applyBorder="1"/>
    <xf numFmtId="0" fontId="6" fillId="0" borderId="2" xfId="0" applyFont="1" applyFill="1" applyBorder="1"/>
    <xf numFmtId="166" fontId="6" fillId="0" borderId="2" xfId="1" applyNumberFormat="1" applyFont="1" applyFill="1" applyBorder="1" applyAlignment="1" applyProtection="1"/>
    <xf numFmtId="43" fontId="10" fillId="0" borderId="2" xfId="1" applyFont="1" applyFill="1" applyBorder="1" applyAlignment="1" applyProtection="1"/>
    <xf numFmtId="165" fontId="10" fillId="0" borderId="2" xfId="1" applyNumberFormat="1" applyFont="1" applyFill="1" applyBorder="1" applyAlignment="1" applyProtection="1"/>
    <xf numFmtId="164" fontId="10" fillId="0" borderId="2" xfId="1" applyNumberFormat="1" applyFont="1" applyFill="1" applyBorder="1" applyAlignment="1" applyProtection="1"/>
    <xf numFmtId="166" fontId="10" fillId="0" borderId="2" xfId="1" applyNumberFormat="1" applyFont="1" applyFill="1" applyBorder="1" applyAlignment="1" applyProtection="1"/>
    <xf numFmtId="165" fontId="11" fillId="0" borderId="2" xfId="1" applyNumberFormat="1" applyFont="1" applyFill="1" applyBorder="1" applyAlignment="1" applyProtection="1"/>
    <xf numFmtId="169" fontId="7" fillId="0" borderId="0" xfId="0" applyNumberFormat="1" applyFont="1" applyFill="1"/>
    <xf numFmtId="165" fontId="6" fillId="0" borderId="2" xfId="3" applyNumberFormat="1" applyFont="1" applyFill="1" applyBorder="1" applyAlignment="1" applyProtection="1"/>
    <xf numFmtId="169" fontId="6" fillId="0" borderId="0" xfId="0" applyNumberFormat="1" applyFont="1" applyFill="1"/>
    <xf numFmtId="0" fontId="7" fillId="0" borderId="0" xfId="0" applyFont="1" applyFill="1" applyBorder="1"/>
    <xf numFmtId="165" fontId="12" fillId="0" borderId="2" xfId="1" applyNumberFormat="1" applyFont="1" applyFill="1" applyBorder="1" applyAlignment="1" applyProtection="1"/>
    <xf numFmtId="164" fontId="12" fillId="0" borderId="2" xfId="1" applyNumberFormat="1" applyFont="1" applyFill="1" applyBorder="1" applyAlignment="1" applyProtection="1"/>
    <xf numFmtId="166" fontId="12" fillId="0" borderId="2" xfId="1" applyNumberFormat="1" applyFont="1" applyFill="1" applyBorder="1" applyAlignment="1" applyProtection="1"/>
    <xf numFmtId="167" fontId="11" fillId="0" borderId="3" xfId="1" applyNumberFormat="1" applyFont="1" applyFill="1" applyBorder="1" applyAlignment="1" applyProtection="1"/>
    <xf numFmtId="164" fontId="11" fillId="0" borderId="2" xfId="1" applyNumberFormat="1" applyFont="1" applyFill="1" applyBorder="1" applyAlignment="1" applyProtection="1"/>
    <xf numFmtId="166" fontId="11" fillId="0" borderId="2" xfId="1" applyNumberFormat="1" applyFont="1" applyFill="1" applyBorder="1" applyAlignment="1" applyProtection="1"/>
    <xf numFmtId="164" fontId="8" fillId="0" borderId="2" xfId="1" applyNumberFormat="1" applyFont="1" applyFill="1" applyBorder="1" applyAlignment="1" applyProtection="1"/>
    <xf numFmtId="43" fontId="8" fillId="0" borderId="2" xfId="1" applyFont="1" applyFill="1" applyBorder="1" applyAlignment="1" applyProtection="1"/>
    <xf numFmtId="43" fontId="9" fillId="0" borderId="2" xfId="1" applyFont="1" applyFill="1" applyBorder="1" applyAlignment="1" applyProtection="1"/>
    <xf numFmtId="165" fontId="13" fillId="0" borderId="2" xfId="1" applyNumberFormat="1" applyFont="1" applyFill="1" applyBorder="1" applyAlignment="1" applyProtection="1"/>
    <xf numFmtId="0" fontId="6" fillId="0" borderId="4" xfId="0" applyFont="1" applyFill="1" applyBorder="1"/>
    <xf numFmtId="0" fontId="6" fillId="0" borderId="5" xfId="0" applyFont="1" applyFill="1" applyBorder="1"/>
    <xf numFmtId="165" fontId="7" fillId="0" borderId="5" xfId="1" applyNumberFormat="1" applyFont="1" applyFill="1" applyBorder="1" applyAlignment="1" applyProtection="1"/>
    <xf numFmtId="164" fontId="7" fillId="0" borderId="5" xfId="1" applyNumberFormat="1" applyFont="1" applyFill="1" applyBorder="1" applyAlignment="1" applyProtection="1"/>
    <xf numFmtId="166" fontId="7" fillId="0" borderId="5" xfId="1" applyNumberFormat="1" applyFont="1" applyFill="1" applyBorder="1" applyAlignment="1" applyProtection="1"/>
    <xf numFmtId="165" fontId="6" fillId="0" borderId="5" xfId="1" applyNumberFormat="1" applyFont="1" applyFill="1" applyBorder="1" applyAlignment="1" applyProtection="1"/>
    <xf numFmtId="164" fontId="6" fillId="0" borderId="5" xfId="1" applyNumberFormat="1" applyFont="1" applyFill="1" applyBorder="1" applyAlignment="1" applyProtection="1"/>
    <xf numFmtId="43" fontId="10" fillId="0" borderId="5" xfId="1" applyFont="1" applyFill="1" applyBorder="1" applyAlignment="1" applyProtection="1"/>
    <xf numFmtId="9" fontId="7" fillId="0" borderId="0" xfId="2" applyFont="1" applyFill="1"/>
    <xf numFmtId="164" fontId="6" fillId="0" borderId="2" xfId="1" applyNumberFormat="1" applyFont="1" applyFill="1" applyBorder="1" applyAlignment="1" applyProtection="1">
      <alignment horizontal="right"/>
    </xf>
    <xf numFmtId="43" fontId="6" fillId="0" borderId="2" xfId="1" applyFont="1" applyFill="1" applyBorder="1" applyAlignment="1" applyProtection="1">
      <alignment horizontal="right"/>
    </xf>
    <xf numFmtId="165" fontId="11" fillId="0" borderId="2" xfId="1" applyNumberFormat="1" applyFont="1" applyFill="1" applyBorder="1" applyAlignment="1" applyProtection="1">
      <alignment horizontal="right"/>
    </xf>
    <xf numFmtId="43" fontId="14" fillId="0" borderId="2" xfId="1" applyFont="1" applyFill="1" applyBorder="1" applyAlignment="1" applyProtection="1">
      <alignment horizontal="right"/>
    </xf>
    <xf numFmtId="43" fontId="14" fillId="0" borderId="5" xfId="1" applyFont="1" applyFill="1" applyBorder="1" applyAlignment="1" applyProtection="1">
      <alignment horizontal="right"/>
    </xf>
    <xf numFmtId="165" fontId="14" fillId="0" borderId="5" xfId="1" applyNumberFormat="1" applyFont="1" applyFill="1" applyBorder="1" applyAlignment="1" applyProtection="1">
      <alignment horizontal="right"/>
    </xf>
    <xf numFmtId="167" fontId="14" fillId="0" borderId="6" xfId="1" applyNumberFormat="1" applyFont="1" applyFill="1" applyBorder="1" applyAlignment="1" applyProtection="1">
      <alignment horizontal="right"/>
    </xf>
    <xf numFmtId="164" fontId="6" fillId="0" borderId="3" xfId="1" applyNumberFormat="1" applyFont="1" applyFill="1" applyBorder="1" applyAlignment="1" applyProtection="1">
      <alignment horizontal="right"/>
    </xf>
    <xf numFmtId="43" fontId="8" fillId="0" borderId="2" xfId="1" applyFont="1" applyFill="1" applyBorder="1" applyAlignment="1" applyProtection="1">
      <alignment horizontal="right"/>
    </xf>
    <xf numFmtId="164" fontId="11" fillId="0" borderId="2" xfId="1" applyNumberFormat="1" applyFont="1" applyFill="1" applyBorder="1" applyAlignment="1" applyProtection="1">
      <alignment horizontal="right"/>
    </xf>
    <xf numFmtId="164" fontId="8" fillId="0" borderId="2" xfId="1" applyNumberFormat="1" applyFont="1" applyFill="1" applyBorder="1" applyAlignment="1" applyProtection="1">
      <alignment horizontal="right"/>
    </xf>
    <xf numFmtId="164" fontId="10" fillId="0" borderId="2" xfId="1" applyNumberFormat="1" applyFont="1" applyFill="1" applyBorder="1" applyAlignment="1" applyProtection="1">
      <alignment horizontal="right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2" borderId="14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14" xfId="0" applyFont="1" applyBorder="1" applyAlignment="1"/>
    <xf numFmtId="0" fontId="16" fillId="0" borderId="0" xfId="0" applyFont="1" applyAlignment="1">
      <alignment horizontal="center"/>
    </xf>
  </cellXfs>
  <cellStyles count="4">
    <cellStyle name="Comma" xfId="1" builtinId="3"/>
    <cellStyle name="Comma 3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irby%20Back-Up/melai/PF%202020%20Files/Copy%20of%20GL%20Balances%20CY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lai/PF%202018%20Files/F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/>
      <sheetData sheetId="1">
        <row r="9">
          <cell r="M9">
            <v>22730526.32</v>
          </cell>
          <cell r="N9">
            <v>13746625.76</v>
          </cell>
        </row>
        <row r="10">
          <cell r="M10">
            <v>13161873.870000001</v>
          </cell>
          <cell r="N10">
            <v>9223213.1999999993</v>
          </cell>
        </row>
        <row r="11">
          <cell r="M11">
            <v>1725376.4300000002</v>
          </cell>
          <cell r="N11">
            <v>345075.28</v>
          </cell>
        </row>
        <row r="12">
          <cell r="M12">
            <v>0</v>
          </cell>
          <cell r="N12">
            <v>0</v>
          </cell>
        </row>
        <row r="13">
          <cell r="M13">
            <v>0</v>
          </cell>
          <cell r="N13">
            <v>0</v>
          </cell>
        </row>
        <row r="14">
          <cell r="M14">
            <v>5014000</v>
          </cell>
          <cell r="N14">
            <v>9526957.5899999999</v>
          </cell>
        </row>
        <row r="15">
          <cell r="M15">
            <v>0</v>
          </cell>
          <cell r="N15">
            <v>0</v>
          </cell>
        </row>
        <row r="16">
          <cell r="M16">
            <v>0</v>
          </cell>
          <cell r="N16">
            <v>9392.6</v>
          </cell>
        </row>
        <row r="17">
          <cell r="M17">
            <v>0</v>
          </cell>
          <cell r="N17">
            <v>0</v>
          </cell>
        </row>
        <row r="18">
          <cell r="M18">
            <v>490000</v>
          </cell>
          <cell r="N18">
            <v>2327276.5300000003</v>
          </cell>
        </row>
        <row r="19">
          <cell r="M19">
            <v>0</v>
          </cell>
          <cell r="N19">
            <v>0</v>
          </cell>
        </row>
        <row r="20">
          <cell r="M20">
            <v>0</v>
          </cell>
          <cell r="N20">
            <v>0</v>
          </cell>
        </row>
        <row r="22">
          <cell r="M22">
            <v>0</v>
          </cell>
          <cell r="N22">
            <v>11357823.35</v>
          </cell>
        </row>
        <row r="23">
          <cell r="N23">
            <v>0</v>
          </cell>
        </row>
        <row r="24">
          <cell r="M24">
            <v>7188267.5999999996</v>
          </cell>
          <cell r="N24">
            <v>0</v>
          </cell>
        </row>
        <row r="25">
          <cell r="M25">
            <v>0</v>
          </cell>
          <cell r="N25">
            <v>299829.67000000004</v>
          </cell>
        </row>
        <row r="26">
          <cell r="M26">
            <v>0</v>
          </cell>
          <cell r="N26">
            <v>345790.67</v>
          </cell>
        </row>
        <row r="27">
          <cell r="N27">
            <v>0</v>
          </cell>
        </row>
        <row r="28">
          <cell r="M28">
            <v>0</v>
          </cell>
          <cell r="N28">
            <v>1089247.58</v>
          </cell>
        </row>
        <row r="29">
          <cell r="M29">
            <v>0</v>
          </cell>
          <cell r="N29">
            <v>8675.81</v>
          </cell>
        </row>
        <row r="30">
          <cell r="M30">
            <v>0</v>
          </cell>
          <cell r="N30">
            <v>0</v>
          </cell>
        </row>
        <row r="31">
          <cell r="M31">
            <v>0</v>
          </cell>
          <cell r="N31">
            <v>665762.98</v>
          </cell>
        </row>
        <row r="32">
          <cell r="M32">
            <v>5741567.04</v>
          </cell>
          <cell r="N32">
            <v>1331525.96</v>
          </cell>
        </row>
        <row r="33">
          <cell r="M33">
            <v>1753</v>
          </cell>
          <cell r="N33">
            <v>2504</v>
          </cell>
        </row>
        <row r="36">
          <cell r="M36">
            <v>0</v>
          </cell>
        </row>
        <row r="37">
          <cell r="M37">
            <v>0</v>
          </cell>
          <cell r="N37">
            <v>0</v>
          </cell>
        </row>
        <row r="38">
          <cell r="M38">
            <v>0</v>
          </cell>
          <cell r="N38">
            <v>0</v>
          </cell>
        </row>
        <row r="39">
          <cell r="N39">
            <v>0</v>
          </cell>
        </row>
        <row r="41">
          <cell r="N41">
            <v>0</v>
          </cell>
        </row>
        <row r="42">
          <cell r="M42">
            <v>0</v>
          </cell>
          <cell r="N42">
            <v>0</v>
          </cell>
        </row>
        <row r="43">
          <cell r="M43">
            <v>0</v>
          </cell>
          <cell r="N43">
            <v>0</v>
          </cell>
        </row>
        <row r="44">
          <cell r="M44">
            <v>0</v>
          </cell>
          <cell r="N44">
            <v>0</v>
          </cell>
        </row>
        <row r="45">
          <cell r="M45">
            <v>85817.16</v>
          </cell>
          <cell r="N45">
            <v>62681.41</v>
          </cell>
        </row>
        <row r="46">
          <cell r="M46">
            <v>12969788.960000001</v>
          </cell>
          <cell r="N46">
            <v>12969788.960000001</v>
          </cell>
        </row>
        <row r="47">
          <cell r="M47">
            <v>28414.510000000002</v>
          </cell>
          <cell r="N47">
            <v>20372.240000000002</v>
          </cell>
        </row>
        <row r="48">
          <cell r="M48">
            <v>0</v>
          </cell>
          <cell r="N48">
            <v>0</v>
          </cell>
        </row>
        <row r="49">
          <cell r="M49">
            <v>0</v>
          </cell>
          <cell r="N49">
            <v>0</v>
          </cell>
        </row>
        <row r="50">
          <cell r="M50">
            <v>36883607.030000001</v>
          </cell>
          <cell r="N50">
            <v>1179930.4799999997</v>
          </cell>
        </row>
        <row r="51">
          <cell r="M51">
            <v>4160</v>
          </cell>
          <cell r="N51">
            <v>4160</v>
          </cell>
        </row>
        <row r="52">
          <cell r="M52">
            <v>7400</v>
          </cell>
          <cell r="N52">
            <v>7400</v>
          </cell>
        </row>
        <row r="53">
          <cell r="M53">
            <v>5968.01</v>
          </cell>
          <cell r="N53">
            <v>5968.01</v>
          </cell>
        </row>
        <row r="54">
          <cell r="M54">
            <v>1938.75</v>
          </cell>
          <cell r="N54">
            <v>2130</v>
          </cell>
        </row>
        <row r="55">
          <cell r="M55">
            <v>128270.93000000001</v>
          </cell>
          <cell r="N55">
            <v>19288536</v>
          </cell>
        </row>
        <row r="56">
          <cell r="M56">
            <v>0</v>
          </cell>
          <cell r="N56">
            <v>52306.16</v>
          </cell>
        </row>
        <row r="60">
          <cell r="M60">
            <v>0</v>
          </cell>
          <cell r="N60">
            <v>0</v>
          </cell>
        </row>
        <row r="61">
          <cell r="M61">
            <v>3222.92</v>
          </cell>
          <cell r="N61">
            <v>654771.01999999466</v>
          </cell>
        </row>
        <row r="62">
          <cell r="M62">
            <v>0</v>
          </cell>
          <cell r="N62">
            <v>0</v>
          </cell>
        </row>
        <row r="63">
          <cell r="M63">
            <v>1438575.13</v>
          </cell>
          <cell r="N63">
            <v>14895508.870000001</v>
          </cell>
        </row>
        <row r="64">
          <cell r="M64">
            <v>2877150.26</v>
          </cell>
          <cell r="N64">
            <v>29791017.740000002</v>
          </cell>
        </row>
        <row r="65">
          <cell r="M65">
            <v>19940592.739999998</v>
          </cell>
          <cell r="N65">
            <v>0</v>
          </cell>
        </row>
        <row r="69">
          <cell r="M69">
            <v>345790.67</v>
          </cell>
          <cell r="N69">
            <v>1144070.06</v>
          </cell>
        </row>
        <row r="70">
          <cell r="M70">
            <v>0</v>
          </cell>
          <cell r="N70">
            <v>337.4</v>
          </cell>
        </row>
        <row r="71">
          <cell r="M71">
            <v>0</v>
          </cell>
          <cell r="N71">
            <v>58613.39</v>
          </cell>
        </row>
        <row r="72">
          <cell r="M72">
            <v>0</v>
          </cell>
          <cell r="N72">
            <v>271760</v>
          </cell>
        </row>
        <row r="73">
          <cell r="M73">
            <v>0</v>
          </cell>
          <cell r="N73">
            <v>4307.79</v>
          </cell>
        </row>
        <row r="74">
          <cell r="N74">
            <v>0</v>
          </cell>
        </row>
        <row r="75">
          <cell r="M75">
            <v>0</v>
          </cell>
          <cell r="N75">
            <v>0</v>
          </cell>
        </row>
        <row r="76">
          <cell r="M76">
            <v>0</v>
          </cell>
          <cell r="N76">
            <v>363816.97</v>
          </cell>
        </row>
        <row r="77">
          <cell r="M77">
            <v>0</v>
          </cell>
          <cell r="N77">
            <v>63461.35</v>
          </cell>
        </row>
        <row r="78">
          <cell r="M78">
            <v>0</v>
          </cell>
          <cell r="N78">
            <v>0</v>
          </cell>
        </row>
        <row r="79">
          <cell r="M79">
            <v>8675.81</v>
          </cell>
          <cell r="N79">
            <v>28954.82</v>
          </cell>
        </row>
        <row r="80">
          <cell r="N80">
            <v>0</v>
          </cell>
        </row>
        <row r="81">
          <cell r="N81">
            <v>1805.79</v>
          </cell>
        </row>
        <row r="83">
          <cell r="M83">
            <v>142000</v>
          </cell>
          <cell r="N83">
            <v>0</v>
          </cell>
        </row>
        <row r="84">
          <cell r="M84">
            <v>0</v>
          </cell>
          <cell r="N84">
            <v>0</v>
          </cell>
        </row>
        <row r="85">
          <cell r="M85">
            <v>22805.41</v>
          </cell>
          <cell r="N85">
            <v>0</v>
          </cell>
        </row>
        <row r="86">
          <cell r="M86">
            <v>12000</v>
          </cell>
          <cell r="N86">
            <v>0</v>
          </cell>
        </row>
        <row r="87">
          <cell r="M87">
            <v>7554.05</v>
          </cell>
          <cell r="N87">
            <v>0</v>
          </cell>
        </row>
        <row r="88">
          <cell r="M88">
            <v>0</v>
          </cell>
          <cell r="N88">
            <v>0</v>
          </cell>
        </row>
        <row r="89">
          <cell r="M89">
            <v>0</v>
          </cell>
          <cell r="N89">
            <v>0</v>
          </cell>
        </row>
        <row r="90">
          <cell r="M90">
            <v>72763.399999999994</v>
          </cell>
          <cell r="N90">
            <v>0</v>
          </cell>
        </row>
        <row r="91">
          <cell r="M91">
            <v>0</v>
          </cell>
          <cell r="N91">
            <v>0</v>
          </cell>
        </row>
        <row r="93">
          <cell r="M93">
            <v>1390</v>
          </cell>
          <cell r="N93">
            <v>0</v>
          </cell>
        </row>
        <row r="94">
          <cell r="M94">
            <v>0</v>
          </cell>
          <cell r="N94">
            <v>0</v>
          </cell>
        </row>
        <row r="95">
          <cell r="M95">
            <v>5715</v>
          </cell>
          <cell r="N95">
            <v>0</v>
          </cell>
        </row>
        <row r="96">
          <cell r="M96">
            <v>50</v>
          </cell>
          <cell r="N96">
            <v>0</v>
          </cell>
        </row>
        <row r="97">
          <cell r="M97">
            <v>0</v>
          </cell>
          <cell r="N97">
            <v>0</v>
          </cell>
        </row>
        <row r="98">
          <cell r="M98">
            <v>0</v>
          </cell>
          <cell r="N98">
            <v>0</v>
          </cell>
        </row>
        <row r="99">
          <cell r="M99">
            <v>0</v>
          </cell>
          <cell r="N99">
            <v>0</v>
          </cell>
        </row>
        <row r="100">
          <cell r="M100">
            <v>0</v>
          </cell>
          <cell r="N100">
            <v>0</v>
          </cell>
        </row>
        <row r="101">
          <cell r="M101">
            <v>102650.44</v>
          </cell>
          <cell r="N101">
            <v>0</v>
          </cell>
        </row>
        <row r="102">
          <cell r="M102">
            <v>500</v>
          </cell>
          <cell r="N102">
            <v>0</v>
          </cell>
        </row>
        <row r="104">
          <cell r="M104">
            <v>0</v>
          </cell>
          <cell r="N104">
            <v>0</v>
          </cell>
        </row>
        <row r="106">
          <cell r="M106">
            <v>1234</v>
          </cell>
          <cell r="N106">
            <v>0</v>
          </cell>
        </row>
        <row r="108">
          <cell r="M108">
            <v>0</v>
          </cell>
          <cell r="N108">
            <v>0</v>
          </cell>
        </row>
        <row r="109">
          <cell r="M109">
            <v>0</v>
          </cell>
        </row>
      </sheetData>
      <sheetData sheetId="2">
        <row r="12">
          <cell r="M12">
            <v>13473759.32</v>
          </cell>
          <cell r="N12">
            <v>14519038.57</v>
          </cell>
        </row>
        <row r="13">
          <cell r="M13">
            <v>31415270.489999995</v>
          </cell>
          <cell r="N13">
            <v>39860630.189999998</v>
          </cell>
        </row>
        <row r="15">
          <cell r="M15">
            <v>20291202.140000001</v>
          </cell>
          <cell r="N15">
            <v>58240.43</v>
          </cell>
        </row>
        <row r="16">
          <cell r="M16">
            <v>107868</v>
          </cell>
          <cell r="N16">
            <v>107868</v>
          </cell>
        </row>
        <row r="17">
          <cell r="M17">
            <v>0</v>
          </cell>
          <cell r="N17">
            <v>0</v>
          </cell>
        </row>
        <row r="18">
          <cell r="M18">
            <v>5842475.21</v>
          </cell>
          <cell r="N18">
            <v>10041505.770000001</v>
          </cell>
        </row>
        <row r="19">
          <cell r="M19">
            <v>8474.06</v>
          </cell>
          <cell r="N19">
            <v>0</v>
          </cell>
        </row>
        <row r="20">
          <cell r="M20">
            <v>0</v>
          </cell>
          <cell r="N20">
            <v>7890.2300000000005</v>
          </cell>
        </row>
        <row r="21">
          <cell r="M21">
            <v>7.89</v>
          </cell>
          <cell r="N21">
            <v>0</v>
          </cell>
        </row>
        <row r="22">
          <cell r="M22">
            <v>50000</v>
          </cell>
          <cell r="N22">
            <v>1365083.37</v>
          </cell>
        </row>
        <row r="23">
          <cell r="M23">
            <v>2741.19</v>
          </cell>
          <cell r="N23">
            <v>0</v>
          </cell>
        </row>
        <row r="24">
          <cell r="M24">
            <v>0</v>
          </cell>
          <cell r="N24">
            <v>0</v>
          </cell>
        </row>
        <row r="25">
          <cell r="M25">
            <v>0</v>
          </cell>
          <cell r="N25">
            <v>23359324.579999998</v>
          </cell>
        </row>
        <row r="26">
          <cell r="M26">
            <v>0</v>
          </cell>
          <cell r="N26">
            <v>0</v>
          </cell>
        </row>
        <row r="27">
          <cell r="M27">
            <v>1354036.8</v>
          </cell>
          <cell r="N27">
            <v>0</v>
          </cell>
        </row>
        <row r="28">
          <cell r="M28">
            <v>0</v>
          </cell>
          <cell r="N28">
            <v>135726.75</v>
          </cell>
        </row>
        <row r="30">
          <cell r="M30">
            <v>0</v>
          </cell>
          <cell r="N30">
            <v>0</v>
          </cell>
        </row>
        <row r="31">
          <cell r="M31">
            <v>0</v>
          </cell>
          <cell r="N31">
            <v>77653.899999999994</v>
          </cell>
        </row>
        <row r="32">
          <cell r="M32">
            <v>0</v>
          </cell>
          <cell r="N32">
            <v>0</v>
          </cell>
        </row>
        <row r="33">
          <cell r="M33">
            <v>0</v>
          </cell>
          <cell r="N33">
            <v>0</v>
          </cell>
        </row>
        <row r="34">
          <cell r="M34">
            <v>0</v>
          </cell>
          <cell r="N34">
            <v>0</v>
          </cell>
        </row>
        <row r="35">
          <cell r="M35">
            <v>3400221.8600000003</v>
          </cell>
          <cell r="N35">
            <v>0</v>
          </cell>
        </row>
        <row r="37">
          <cell r="M37">
            <v>778</v>
          </cell>
          <cell r="N37">
            <v>0</v>
          </cell>
        </row>
        <row r="40">
          <cell r="M40">
            <v>0</v>
          </cell>
        </row>
        <row r="42">
          <cell r="M42">
            <v>0</v>
          </cell>
          <cell r="N42">
            <v>0</v>
          </cell>
        </row>
        <row r="45">
          <cell r="M45">
            <v>0</v>
          </cell>
          <cell r="N45">
            <v>0</v>
          </cell>
        </row>
        <row r="46">
          <cell r="N46">
            <v>0</v>
          </cell>
        </row>
        <row r="48">
          <cell r="M48">
            <v>62681.41</v>
          </cell>
          <cell r="N48">
            <v>62681.41</v>
          </cell>
        </row>
        <row r="49">
          <cell r="M49">
            <v>24379618.759999998</v>
          </cell>
          <cell r="N49">
            <v>24379618.759999998</v>
          </cell>
        </row>
        <row r="50">
          <cell r="M50">
            <v>0</v>
          </cell>
          <cell r="N50">
            <v>107505</v>
          </cell>
        </row>
        <row r="51">
          <cell r="M51">
            <v>10840.85</v>
          </cell>
          <cell r="N51">
            <v>10840.85</v>
          </cell>
        </row>
        <row r="52">
          <cell r="M52">
            <v>0</v>
          </cell>
          <cell r="N52">
            <v>0</v>
          </cell>
        </row>
        <row r="53">
          <cell r="M53">
            <v>0</v>
          </cell>
          <cell r="N53">
            <v>0</v>
          </cell>
        </row>
        <row r="54">
          <cell r="M54">
            <v>296799.46000000002</v>
          </cell>
          <cell r="N54">
            <v>849938.39</v>
          </cell>
        </row>
        <row r="55">
          <cell r="M55">
            <v>4160</v>
          </cell>
          <cell r="N55">
            <v>4160</v>
          </cell>
        </row>
        <row r="56">
          <cell r="M56">
            <v>7400</v>
          </cell>
          <cell r="N56">
            <v>7400</v>
          </cell>
        </row>
        <row r="57">
          <cell r="M57">
            <v>5968.01</v>
          </cell>
          <cell r="N57">
            <v>5968.01</v>
          </cell>
        </row>
        <row r="58">
          <cell r="M58">
            <v>2130</v>
          </cell>
          <cell r="N58">
            <v>2130</v>
          </cell>
        </row>
        <row r="59">
          <cell r="M59">
            <v>0</v>
          </cell>
          <cell r="N59">
            <v>49619.07</v>
          </cell>
        </row>
        <row r="60">
          <cell r="M60">
            <v>16760840.49</v>
          </cell>
          <cell r="N60">
            <v>0</v>
          </cell>
        </row>
        <row r="64">
          <cell r="M64">
            <v>0</v>
          </cell>
          <cell r="N64">
            <v>0</v>
          </cell>
        </row>
        <row r="65">
          <cell r="M65">
            <v>0</v>
          </cell>
          <cell r="N65">
            <v>0</v>
          </cell>
        </row>
        <row r="66">
          <cell r="M66">
            <v>0</v>
          </cell>
          <cell r="N66">
            <v>0</v>
          </cell>
        </row>
        <row r="67">
          <cell r="M67">
            <v>1292783.8799999999</v>
          </cell>
          <cell r="N67">
            <v>1700110.9300000002</v>
          </cell>
        </row>
        <row r="68">
          <cell r="M68">
            <v>2585567.7599999998</v>
          </cell>
          <cell r="N68">
            <v>3400221.8600000003</v>
          </cell>
        </row>
        <row r="69">
          <cell r="M69">
            <v>0</v>
          </cell>
        </row>
        <row r="70">
          <cell r="N70">
            <v>11223.14</v>
          </cell>
        </row>
        <row r="78">
          <cell r="M78">
            <v>0</v>
          </cell>
          <cell r="N78">
            <v>764043.65</v>
          </cell>
        </row>
        <row r="79">
          <cell r="M79">
            <v>0</v>
          </cell>
          <cell r="N79">
            <v>0</v>
          </cell>
        </row>
        <row r="80">
          <cell r="M80">
            <v>0</v>
          </cell>
          <cell r="N80">
            <v>65451.710000000014</v>
          </cell>
        </row>
        <row r="81">
          <cell r="N81">
            <v>559666.67000000004</v>
          </cell>
        </row>
        <row r="82">
          <cell r="M82">
            <v>0</v>
          </cell>
          <cell r="N82">
            <v>0</v>
          </cell>
        </row>
        <row r="83">
          <cell r="M83">
            <v>0</v>
          </cell>
          <cell r="N83">
            <v>0</v>
          </cell>
        </row>
        <row r="84">
          <cell r="M84">
            <v>0</v>
          </cell>
          <cell r="N84">
            <v>0</v>
          </cell>
        </row>
        <row r="85">
          <cell r="M85">
            <v>0</v>
          </cell>
          <cell r="N85">
            <v>194134.76</v>
          </cell>
        </row>
        <row r="86">
          <cell r="M86">
            <v>0</v>
          </cell>
          <cell r="N86">
            <v>36050.19</v>
          </cell>
        </row>
        <row r="87">
          <cell r="M87">
            <v>0</v>
          </cell>
          <cell r="N87">
            <v>0</v>
          </cell>
        </row>
        <row r="88">
          <cell r="M88">
            <v>0</v>
          </cell>
          <cell r="N88">
            <v>7554.1699999999992</v>
          </cell>
        </row>
        <row r="89">
          <cell r="N89">
            <v>214.82</v>
          </cell>
        </row>
        <row r="90">
          <cell r="M90">
            <v>0</v>
          </cell>
          <cell r="N90">
            <v>818.13</v>
          </cell>
        </row>
        <row r="93">
          <cell r="M93">
            <v>142000</v>
          </cell>
          <cell r="N93">
            <v>0</v>
          </cell>
        </row>
        <row r="94">
          <cell r="M94">
            <v>0</v>
          </cell>
          <cell r="N94">
            <v>0</v>
          </cell>
        </row>
        <row r="95">
          <cell r="M95">
            <v>14917.529999999999</v>
          </cell>
          <cell r="N95">
            <v>0</v>
          </cell>
        </row>
        <row r="96">
          <cell r="M96">
            <v>12000</v>
          </cell>
          <cell r="N96">
            <v>0</v>
          </cell>
        </row>
        <row r="97">
          <cell r="M97">
            <v>67793</v>
          </cell>
          <cell r="N97">
            <v>0</v>
          </cell>
        </row>
        <row r="98">
          <cell r="K98">
            <v>78850</v>
          </cell>
          <cell r="N98">
            <v>0</v>
          </cell>
        </row>
        <row r="99">
          <cell r="M99">
            <v>3000</v>
          </cell>
          <cell r="N99">
            <v>0</v>
          </cell>
        </row>
        <row r="100">
          <cell r="M100">
            <v>0</v>
          </cell>
          <cell r="N100">
            <v>0</v>
          </cell>
        </row>
        <row r="101">
          <cell r="M101">
            <v>0</v>
          </cell>
          <cell r="N101">
            <v>0</v>
          </cell>
        </row>
        <row r="102">
          <cell r="M102">
            <v>38826.949999999997</v>
          </cell>
          <cell r="N102">
            <v>0</v>
          </cell>
        </row>
        <row r="103">
          <cell r="M103">
            <v>3000</v>
          </cell>
          <cell r="N103">
            <v>0</v>
          </cell>
        </row>
        <row r="104">
          <cell r="M104">
            <v>1277</v>
          </cell>
          <cell r="N104">
            <v>0</v>
          </cell>
        </row>
        <row r="106">
          <cell r="M106">
            <v>1299</v>
          </cell>
          <cell r="N106">
            <v>0</v>
          </cell>
        </row>
        <row r="107">
          <cell r="M107">
            <v>0</v>
          </cell>
          <cell r="N107">
            <v>0</v>
          </cell>
        </row>
        <row r="108">
          <cell r="M108">
            <v>17455.75</v>
          </cell>
          <cell r="N108">
            <v>0</v>
          </cell>
        </row>
        <row r="109">
          <cell r="M109">
            <v>50</v>
          </cell>
          <cell r="N109">
            <v>0</v>
          </cell>
        </row>
        <row r="110">
          <cell r="M110">
            <v>0</v>
          </cell>
          <cell r="N110">
            <v>0</v>
          </cell>
        </row>
        <row r="111">
          <cell r="M111">
            <v>8180</v>
          </cell>
          <cell r="N111">
            <v>0</v>
          </cell>
        </row>
        <row r="112">
          <cell r="M112">
            <v>2130</v>
          </cell>
          <cell r="N112">
            <v>0</v>
          </cell>
        </row>
        <row r="113">
          <cell r="M113">
            <v>600</v>
          </cell>
          <cell r="N113">
            <v>0</v>
          </cell>
        </row>
        <row r="114">
          <cell r="M114">
            <v>0</v>
          </cell>
          <cell r="N114">
            <v>0</v>
          </cell>
        </row>
        <row r="116">
          <cell r="M116">
            <v>1734</v>
          </cell>
          <cell r="N116">
            <v>0</v>
          </cell>
        </row>
        <row r="118">
          <cell r="M118">
            <v>3574.5</v>
          </cell>
          <cell r="N118">
            <v>0</v>
          </cell>
        </row>
        <row r="120">
          <cell r="M120">
            <v>0</v>
          </cell>
          <cell r="N120">
            <v>0</v>
          </cell>
        </row>
        <row r="121">
          <cell r="M121">
            <v>0</v>
          </cell>
          <cell r="N121">
            <v>0</v>
          </cell>
        </row>
        <row r="122">
          <cell r="M122">
            <v>0</v>
          </cell>
          <cell r="N122">
            <v>0</v>
          </cell>
        </row>
        <row r="123">
          <cell r="M123">
            <v>0</v>
          </cell>
          <cell r="N123">
            <v>0</v>
          </cell>
        </row>
        <row r="124">
          <cell r="M124">
            <v>0</v>
          </cell>
          <cell r="N124">
            <v>0</v>
          </cell>
        </row>
      </sheetData>
      <sheetData sheetId="3">
        <row r="10">
          <cell r="N10">
            <v>18848231.440000001</v>
          </cell>
        </row>
        <row r="13">
          <cell r="M13">
            <v>9814631.0600000005</v>
          </cell>
        </row>
        <row r="14">
          <cell r="M14">
            <v>11541304.32</v>
          </cell>
          <cell r="N14">
            <v>8681696.7599999998</v>
          </cell>
        </row>
        <row r="15">
          <cell r="M15">
            <v>0</v>
          </cell>
          <cell r="N15">
            <v>0</v>
          </cell>
        </row>
        <row r="16">
          <cell r="M16">
            <v>420317.36</v>
          </cell>
          <cell r="N16">
            <v>72063.47</v>
          </cell>
        </row>
        <row r="17">
          <cell r="M17">
            <v>22850</v>
          </cell>
          <cell r="N17">
            <v>22850</v>
          </cell>
        </row>
        <row r="18">
          <cell r="M18">
            <v>3556</v>
          </cell>
          <cell r="N18">
            <v>1415</v>
          </cell>
        </row>
        <row r="19">
          <cell r="M19">
            <v>0</v>
          </cell>
          <cell r="N19">
            <v>0</v>
          </cell>
        </row>
        <row r="20">
          <cell r="M20">
            <v>6429875.9799999995</v>
          </cell>
          <cell r="N20">
            <v>8136872.6399999997</v>
          </cell>
        </row>
        <row r="21">
          <cell r="M21">
            <v>0</v>
          </cell>
          <cell r="N21">
            <v>0</v>
          </cell>
        </row>
        <row r="22">
          <cell r="M22">
            <v>0</v>
          </cell>
          <cell r="N22">
            <v>15695.87</v>
          </cell>
        </row>
        <row r="23">
          <cell r="M23">
            <v>0</v>
          </cell>
          <cell r="N23">
            <v>0</v>
          </cell>
        </row>
        <row r="24">
          <cell r="M24">
            <v>1966000</v>
          </cell>
          <cell r="N24">
            <v>1437717</v>
          </cell>
        </row>
        <row r="25">
          <cell r="M25">
            <v>0</v>
          </cell>
          <cell r="N25">
            <v>0</v>
          </cell>
        </row>
        <row r="26">
          <cell r="M26">
            <v>0</v>
          </cell>
          <cell r="N26">
            <v>0</v>
          </cell>
        </row>
        <row r="27">
          <cell r="N27">
            <v>2853400</v>
          </cell>
        </row>
        <row r="28">
          <cell r="M28">
            <v>0</v>
          </cell>
          <cell r="N28">
            <v>0</v>
          </cell>
        </row>
        <row r="29">
          <cell r="M29">
            <v>2042005.5000000005</v>
          </cell>
          <cell r="N29">
            <v>17148.599999999999</v>
          </cell>
        </row>
        <row r="30">
          <cell r="M30">
            <v>0</v>
          </cell>
          <cell r="N30">
            <v>0</v>
          </cell>
        </row>
        <row r="31">
          <cell r="M31">
            <v>0</v>
          </cell>
          <cell r="N31">
            <v>0</v>
          </cell>
        </row>
        <row r="32">
          <cell r="M32">
            <v>0</v>
          </cell>
          <cell r="N32">
            <v>0</v>
          </cell>
        </row>
        <row r="33">
          <cell r="M33">
            <v>0</v>
          </cell>
          <cell r="N33">
            <v>0</v>
          </cell>
        </row>
        <row r="34">
          <cell r="M34">
            <v>0</v>
          </cell>
          <cell r="N34">
            <v>0</v>
          </cell>
        </row>
        <row r="35">
          <cell r="M35">
            <v>0</v>
          </cell>
          <cell r="N35">
            <v>0</v>
          </cell>
        </row>
        <row r="36">
          <cell r="M36">
            <v>4184589.84</v>
          </cell>
          <cell r="N36">
            <v>0</v>
          </cell>
        </row>
        <row r="38">
          <cell r="M38">
            <v>0</v>
          </cell>
          <cell r="N38">
            <v>0</v>
          </cell>
        </row>
        <row r="39">
          <cell r="N39">
            <v>0</v>
          </cell>
        </row>
        <row r="40">
          <cell r="M40">
            <v>0</v>
          </cell>
          <cell r="N40">
            <v>0</v>
          </cell>
        </row>
        <row r="41">
          <cell r="M41">
            <v>0</v>
          </cell>
          <cell r="N41">
            <v>0</v>
          </cell>
        </row>
        <row r="42">
          <cell r="M42">
            <v>0</v>
          </cell>
          <cell r="N42">
            <v>0</v>
          </cell>
        </row>
        <row r="43">
          <cell r="M43">
            <v>0</v>
          </cell>
          <cell r="N43">
            <v>0</v>
          </cell>
        </row>
        <row r="44">
          <cell r="M44">
            <v>0</v>
          </cell>
          <cell r="N44">
            <v>0</v>
          </cell>
        </row>
        <row r="45">
          <cell r="M45">
            <v>0</v>
          </cell>
          <cell r="N45">
            <v>0</v>
          </cell>
        </row>
        <row r="49">
          <cell r="M49">
            <v>59045.42</v>
          </cell>
          <cell r="N49">
            <v>59045.42</v>
          </cell>
        </row>
        <row r="50">
          <cell r="M50">
            <v>16898929.530000001</v>
          </cell>
          <cell r="N50">
            <v>16911269.529999997</v>
          </cell>
        </row>
        <row r="51">
          <cell r="M51">
            <v>12746.8</v>
          </cell>
          <cell r="N51">
            <v>12746.8</v>
          </cell>
        </row>
        <row r="52">
          <cell r="M52">
            <v>0</v>
          </cell>
          <cell r="N52">
            <v>0</v>
          </cell>
        </row>
        <row r="53">
          <cell r="M53">
            <v>0</v>
          </cell>
          <cell r="N53">
            <v>0</v>
          </cell>
        </row>
        <row r="54">
          <cell r="M54">
            <v>3277496.4299999997</v>
          </cell>
          <cell r="N54">
            <v>1124386.6100000001</v>
          </cell>
        </row>
        <row r="55">
          <cell r="M55">
            <v>4160</v>
          </cell>
          <cell r="N55">
            <v>3680</v>
          </cell>
        </row>
        <row r="56">
          <cell r="M56">
            <v>7400</v>
          </cell>
          <cell r="N56">
            <v>7300</v>
          </cell>
        </row>
        <row r="57">
          <cell r="M57">
            <v>5968.01</v>
          </cell>
          <cell r="N57">
            <v>0</v>
          </cell>
        </row>
        <row r="58">
          <cell r="M58">
            <v>2130</v>
          </cell>
          <cell r="N58">
            <v>1950</v>
          </cell>
        </row>
        <row r="59">
          <cell r="M59">
            <v>1866353.7299999995</v>
          </cell>
          <cell r="N59">
            <v>0</v>
          </cell>
        </row>
        <row r="60">
          <cell r="M60">
            <v>635186.36</v>
          </cell>
          <cell r="N60">
            <v>630948.67000000004</v>
          </cell>
        </row>
        <row r="64">
          <cell r="M64">
            <v>0</v>
          </cell>
          <cell r="N64">
            <v>0</v>
          </cell>
        </row>
        <row r="65">
          <cell r="M65">
            <v>0</v>
          </cell>
          <cell r="N65">
            <v>45559.199999999997</v>
          </cell>
        </row>
        <row r="66">
          <cell r="M66">
            <v>0</v>
          </cell>
          <cell r="N66">
            <v>0</v>
          </cell>
        </row>
        <row r="67">
          <cell r="M67">
            <v>2169226.9800000004</v>
          </cell>
          <cell r="N67">
            <v>2092294.92</v>
          </cell>
        </row>
        <row r="68">
          <cell r="M68">
            <v>4338453.9600000009</v>
          </cell>
          <cell r="N68">
            <v>4184589.84</v>
          </cell>
        </row>
        <row r="69">
          <cell r="M69">
            <v>0</v>
          </cell>
          <cell r="N69">
            <v>0</v>
          </cell>
        </row>
        <row r="75">
          <cell r="M75">
            <v>0</v>
          </cell>
          <cell r="N75">
            <v>686916.78</v>
          </cell>
        </row>
        <row r="76">
          <cell r="M76">
            <v>0</v>
          </cell>
          <cell r="N76">
            <v>136.77000000000001</v>
          </cell>
        </row>
        <row r="77">
          <cell r="M77">
            <v>0</v>
          </cell>
          <cell r="N77">
            <v>47779.479999999996</v>
          </cell>
        </row>
        <row r="78">
          <cell r="M78">
            <v>0</v>
          </cell>
          <cell r="N78">
            <v>60620</v>
          </cell>
        </row>
        <row r="79">
          <cell r="M79">
            <v>0</v>
          </cell>
          <cell r="N79">
            <v>0</v>
          </cell>
        </row>
        <row r="80">
          <cell r="M80">
            <v>0</v>
          </cell>
          <cell r="N80">
            <v>8297.2800000000007</v>
          </cell>
        </row>
        <row r="81">
          <cell r="M81">
            <v>0</v>
          </cell>
          <cell r="N81">
            <v>480317.36</v>
          </cell>
        </row>
        <row r="82">
          <cell r="M82">
            <v>0</v>
          </cell>
          <cell r="N82">
            <v>51795.040000000001</v>
          </cell>
        </row>
        <row r="83">
          <cell r="M83">
            <v>0</v>
          </cell>
          <cell r="N83">
            <v>0</v>
          </cell>
        </row>
        <row r="84">
          <cell r="M84">
            <v>0</v>
          </cell>
          <cell r="N84">
            <v>13821.400000000001</v>
          </cell>
        </row>
        <row r="85">
          <cell r="M85">
            <v>0</v>
          </cell>
          <cell r="N85">
            <v>0</v>
          </cell>
        </row>
        <row r="86">
          <cell r="N86">
            <v>2774</v>
          </cell>
        </row>
        <row r="88">
          <cell r="M88">
            <v>130000</v>
          </cell>
          <cell r="N88">
            <v>0</v>
          </cell>
        </row>
        <row r="89">
          <cell r="M89">
            <v>132000</v>
          </cell>
          <cell r="N89">
            <v>0</v>
          </cell>
        </row>
        <row r="90">
          <cell r="M90">
            <v>10000</v>
          </cell>
          <cell r="N90">
            <v>0</v>
          </cell>
        </row>
        <row r="91">
          <cell r="M91">
            <v>33935.160000000003</v>
          </cell>
          <cell r="N91">
            <v>0</v>
          </cell>
        </row>
        <row r="92">
          <cell r="M92">
            <v>0</v>
          </cell>
          <cell r="N92">
            <v>0</v>
          </cell>
        </row>
        <row r="93">
          <cell r="M93">
            <v>414750</v>
          </cell>
          <cell r="N93">
            <v>8850</v>
          </cell>
        </row>
        <row r="94">
          <cell r="M94">
            <v>3000</v>
          </cell>
          <cell r="N94">
            <v>0</v>
          </cell>
        </row>
        <row r="95">
          <cell r="M95">
            <v>0</v>
          </cell>
          <cell r="N95">
            <v>0</v>
          </cell>
        </row>
        <row r="96">
          <cell r="M96">
            <v>0</v>
          </cell>
          <cell r="N96">
            <v>0</v>
          </cell>
        </row>
        <row r="97">
          <cell r="M97">
            <v>72063.47</v>
          </cell>
          <cell r="N97">
            <v>0</v>
          </cell>
        </row>
        <row r="98">
          <cell r="M98">
            <v>0</v>
          </cell>
          <cell r="N98">
            <v>0</v>
          </cell>
        </row>
        <row r="100">
          <cell r="M100">
            <v>1000</v>
          </cell>
          <cell r="N100">
            <v>0</v>
          </cell>
        </row>
        <row r="101">
          <cell r="M101">
            <v>0</v>
          </cell>
          <cell r="N101">
            <v>0</v>
          </cell>
        </row>
        <row r="102">
          <cell r="M102">
            <v>230.5</v>
          </cell>
          <cell r="N102">
            <v>0</v>
          </cell>
        </row>
        <row r="103">
          <cell r="M103">
            <v>50</v>
          </cell>
          <cell r="N103">
            <v>0</v>
          </cell>
        </row>
        <row r="104">
          <cell r="M104">
            <v>0</v>
          </cell>
          <cell r="N104">
            <v>0</v>
          </cell>
        </row>
        <row r="105">
          <cell r="M105">
            <v>8180</v>
          </cell>
          <cell r="N105">
            <v>0</v>
          </cell>
        </row>
        <row r="106">
          <cell r="M106">
            <v>2130</v>
          </cell>
          <cell r="N106">
            <v>0</v>
          </cell>
        </row>
        <row r="107">
          <cell r="M107">
            <v>600</v>
          </cell>
          <cell r="N107">
            <v>0</v>
          </cell>
        </row>
        <row r="108">
          <cell r="M108">
            <v>0</v>
          </cell>
          <cell r="N108">
            <v>0</v>
          </cell>
        </row>
        <row r="110">
          <cell r="M110">
            <v>330</v>
          </cell>
          <cell r="N110">
            <v>0</v>
          </cell>
        </row>
        <row r="111">
          <cell r="M111">
            <v>0</v>
          </cell>
          <cell r="N111">
            <v>0</v>
          </cell>
        </row>
        <row r="112">
          <cell r="M112">
            <v>3425</v>
          </cell>
          <cell r="N112">
            <v>0</v>
          </cell>
        </row>
        <row r="113">
          <cell r="M113">
            <v>8248.4699999999993</v>
          </cell>
          <cell r="N113">
            <v>0</v>
          </cell>
        </row>
        <row r="115">
          <cell r="M115">
            <v>0</v>
          </cell>
          <cell r="N115">
            <v>0</v>
          </cell>
        </row>
        <row r="116">
          <cell r="M116">
            <v>0</v>
          </cell>
          <cell r="N116">
            <v>0</v>
          </cell>
        </row>
        <row r="117">
          <cell r="M117">
            <v>0</v>
          </cell>
        </row>
        <row r="118">
          <cell r="M118">
            <v>0</v>
          </cell>
          <cell r="N118">
            <v>0</v>
          </cell>
        </row>
      </sheetData>
      <sheetData sheetId="4">
        <row r="10">
          <cell r="M10">
            <v>3873917.37</v>
          </cell>
          <cell r="N10">
            <v>2586717.9</v>
          </cell>
        </row>
        <row r="13">
          <cell r="M13">
            <v>1067400.8799999999</v>
          </cell>
          <cell r="N13">
            <v>6428386.2800000003</v>
          </cell>
        </row>
        <row r="15">
          <cell r="M15">
            <v>1605163.0499999998</v>
          </cell>
          <cell r="N15">
            <v>321032.61</v>
          </cell>
        </row>
        <row r="16">
          <cell r="M16">
            <v>0</v>
          </cell>
          <cell r="N16">
            <v>0</v>
          </cell>
        </row>
        <row r="18">
          <cell r="M18">
            <v>1178034.77</v>
          </cell>
          <cell r="N18">
            <v>2611079.29</v>
          </cell>
        </row>
        <row r="19">
          <cell r="M19">
            <v>3768.320000000007</v>
          </cell>
          <cell r="N19">
            <v>0</v>
          </cell>
        </row>
        <row r="20">
          <cell r="M20">
            <v>0</v>
          </cell>
          <cell r="N20">
            <v>0</v>
          </cell>
        </row>
        <row r="21">
          <cell r="M21">
            <v>25.090000000000146</v>
          </cell>
          <cell r="N21">
            <v>0</v>
          </cell>
        </row>
        <row r="22">
          <cell r="M22">
            <v>4580000</v>
          </cell>
          <cell r="N22">
            <v>585107.9</v>
          </cell>
        </row>
        <row r="23">
          <cell r="N23">
            <v>4060.1</v>
          </cell>
        </row>
        <row r="24">
          <cell r="M24">
            <v>0</v>
          </cell>
          <cell r="N24">
            <v>0</v>
          </cell>
        </row>
        <row r="25">
          <cell r="M25">
            <v>0</v>
          </cell>
          <cell r="N25">
            <v>406751.56</v>
          </cell>
        </row>
        <row r="26">
          <cell r="M26">
            <v>0</v>
          </cell>
          <cell r="N26">
            <v>0</v>
          </cell>
        </row>
        <row r="27">
          <cell r="M27">
            <v>325664.8</v>
          </cell>
          <cell r="N27">
            <v>12356.1</v>
          </cell>
        </row>
        <row r="28">
          <cell r="M28">
            <v>0</v>
          </cell>
          <cell r="N28">
            <v>0</v>
          </cell>
        </row>
        <row r="29">
          <cell r="M29">
            <v>0</v>
          </cell>
          <cell r="N29">
            <v>0</v>
          </cell>
        </row>
        <row r="30">
          <cell r="M30">
            <v>0</v>
          </cell>
          <cell r="N30">
            <v>0</v>
          </cell>
        </row>
        <row r="31">
          <cell r="M31">
            <v>0</v>
          </cell>
          <cell r="N31">
            <v>0</v>
          </cell>
        </row>
        <row r="32">
          <cell r="M32">
            <v>0</v>
          </cell>
          <cell r="N32">
            <v>0</v>
          </cell>
        </row>
        <row r="33">
          <cell r="M33">
            <v>0</v>
          </cell>
          <cell r="N33">
            <v>0</v>
          </cell>
        </row>
        <row r="34">
          <cell r="M34">
            <v>3607394.86</v>
          </cell>
          <cell r="N34">
            <v>0</v>
          </cell>
        </row>
        <row r="38">
          <cell r="M38">
            <v>0</v>
          </cell>
          <cell r="N38">
            <v>0</v>
          </cell>
        </row>
        <row r="41">
          <cell r="N41">
            <v>0</v>
          </cell>
        </row>
        <row r="42">
          <cell r="M42">
            <v>0</v>
          </cell>
          <cell r="N42">
            <v>0</v>
          </cell>
        </row>
        <row r="45">
          <cell r="M45">
            <v>59045.42</v>
          </cell>
          <cell r="N45">
            <v>59045.42</v>
          </cell>
        </row>
        <row r="46">
          <cell r="M46">
            <v>8644117.6099999994</v>
          </cell>
          <cell r="N46">
            <v>8632262.6099999994</v>
          </cell>
        </row>
        <row r="47">
          <cell r="M47">
            <v>0</v>
          </cell>
          <cell r="N47">
            <v>55584.75</v>
          </cell>
        </row>
        <row r="48">
          <cell r="M48">
            <v>8979.17</v>
          </cell>
          <cell r="N48">
            <v>10313.030000000001</v>
          </cell>
        </row>
        <row r="49">
          <cell r="M49">
            <v>0</v>
          </cell>
          <cell r="N49">
            <v>0</v>
          </cell>
        </row>
        <row r="50">
          <cell r="M50">
            <v>135600.01</v>
          </cell>
          <cell r="N50">
            <v>40741304.879999995</v>
          </cell>
        </row>
        <row r="51">
          <cell r="M51">
            <v>3680</v>
          </cell>
          <cell r="N51">
            <v>3680</v>
          </cell>
        </row>
        <row r="52">
          <cell r="M52">
            <v>7300</v>
          </cell>
          <cell r="N52">
            <v>7300</v>
          </cell>
        </row>
        <row r="53">
          <cell r="M53">
            <v>1950</v>
          </cell>
          <cell r="N53">
            <v>1950</v>
          </cell>
        </row>
        <row r="54">
          <cell r="M54">
            <v>370986.57</v>
          </cell>
          <cell r="N54">
            <v>370986.57</v>
          </cell>
        </row>
        <row r="55">
          <cell r="M55">
            <v>182718.03</v>
          </cell>
        </row>
        <row r="59">
          <cell r="M59">
            <v>0</v>
          </cell>
          <cell r="N59">
            <v>0</v>
          </cell>
        </row>
        <row r="60">
          <cell r="M60">
            <v>0</v>
          </cell>
          <cell r="N60">
            <v>12071.48</v>
          </cell>
        </row>
        <row r="61">
          <cell r="M61">
            <v>0</v>
          </cell>
          <cell r="N61">
            <v>0</v>
          </cell>
        </row>
        <row r="62">
          <cell r="M62">
            <v>14707749.289999999</v>
          </cell>
          <cell r="N62">
            <v>1803697.43</v>
          </cell>
        </row>
        <row r="63">
          <cell r="M63">
            <v>29415498.57</v>
          </cell>
          <cell r="N63">
            <v>3607394.86</v>
          </cell>
        </row>
        <row r="64">
          <cell r="M64">
            <v>0</v>
          </cell>
          <cell r="N64">
            <v>0</v>
          </cell>
        </row>
        <row r="70">
          <cell r="M70">
            <v>0</v>
          </cell>
          <cell r="N70">
            <v>359384.82999999996</v>
          </cell>
        </row>
        <row r="71">
          <cell r="M71">
            <v>0</v>
          </cell>
          <cell r="N71">
            <v>0</v>
          </cell>
        </row>
        <row r="72">
          <cell r="M72">
            <v>0</v>
          </cell>
          <cell r="N72">
            <v>18940.010000000002</v>
          </cell>
        </row>
        <row r="73">
          <cell r="M73">
            <v>0</v>
          </cell>
          <cell r="N73">
            <v>7700</v>
          </cell>
        </row>
        <row r="74">
          <cell r="N74">
            <v>0</v>
          </cell>
        </row>
        <row r="75">
          <cell r="M75">
            <v>0</v>
          </cell>
          <cell r="N75">
            <v>0</v>
          </cell>
        </row>
        <row r="76">
          <cell r="M76">
            <v>0</v>
          </cell>
          <cell r="N76">
            <v>1605163.0499999998</v>
          </cell>
        </row>
        <row r="77">
          <cell r="M77">
            <v>0</v>
          </cell>
          <cell r="N77">
            <v>30258.33</v>
          </cell>
        </row>
        <row r="78">
          <cell r="M78">
            <v>0</v>
          </cell>
          <cell r="N78">
            <v>0</v>
          </cell>
        </row>
        <row r="79">
          <cell r="M79">
            <v>0</v>
          </cell>
          <cell r="N79">
            <v>1464.1499999999999</v>
          </cell>
        </row>
        <row r="80">
          <cell r="M80">
            <v>0</v>
          </cell>
          <cell r="N80">
            <v>0</v>
          </cell>
        </row>
        <row r="81">
          <cell r="N81">
            <v>475.37</v>
          </cell>
        </row>
        <row r="83">
          <cell r="M83">
            <v>130000</v>
          </cell>
          <cell r="N83">
            <v>0</v>
          </cell>
        </row>
        <row r="84">
          <cell r="M84">
            <v>0</v>
          </cell>
          <cell r="N84">
            <v>0</v>
          </cell>
        </row>
        <row r="85">
          <cell r="M85">
            <v>18165.400000000001</v>
          </cell>
          <cell r="N85">
            <v>0</v>
          </cell>
        </row>
        <row r="86">
          <cell r="M86">
            <v>10000</v>
          </cell>
          <cell r="N86">
            <v>0</v>
          </cell>
        </row>
        <row r="87">
          <cell r="M87">
            <v>0</v>
          </cell>
          <cell r="N87">
            <v>0</v>
          </cell>
        </row>
        <row r="88">
          <cell r="M88">
            <v>16050</v>
          </cell>
          <cell r="N88">
            <v>0</v>
          </cell>
        </row>
        <row r="89">
          <cell r="M89">
            <v>0</v>
          </cell>
          <cell r="N89">
            <v>0</v>
          </cell>
        </row>
        <row r="90">
          <cell r="M90">
            <v>0</v>
          </cell>
          <cell r="N90">
            <v>0</v>
          </cell>
        </row>
        <row r="91">
          <cell r="M91">
            <v>321032.61</v>
          </cell>
          <cell r="N91">
            <v>0</v>
          </cell>
        </row>
        <row r="92">
          <cell r="M92">
            <v>0</v>
          </cell>
          <cell r="N92">
            <v>0</v>
          </cell>
        </row>
        <row r="94">
          <cell r="M94">
            <v>0</v>
          </cell>
          <cell r="N94">
            <v>0</v>
          </cell>
        </row>
        <row r="95">
          <cell r="M95">
            <v>0</v>
          </cell>
          <cell r="N95">
            <v>0</v>
          </cell>
        </row>
        <row r="96">
          <cell r="M96">
            <v>0</v>
          </cell>
          <cell r="N96">
            <v>0</v>
          </cell>
        </row>
        <row r="97">
          <cell r="M97">
            <v>0</v>
          </cell>
          <cell r="N97">
            <v>0</v>
          </cell>
        </row>
        <row r="98">
          <cell r="M98">
            <v>0</v>
          </cell>
          <cell r="N98">
            <v>0</v>
          </cell>
        </row>
        <row r="99">
          <cell r="M99">
            <v>7510</v>
          </cell>
          <cell r="N99">
            <v>0</v>
          </cell>
        </row>
        <row r="100">
          <cell r="M100">
            <v>1950</v>
          </cell>
          <cell r="N100">
            <v>0</v>
          </cell>
        </row>
        <row r="101">
          <cell r="M101">
            <v>500</v>
          </cell>
          <cell r="N101">
            <v>0</v>
          </cell>
        </row>
        <row r="102">
          <cell r="M102">
            <v>0</v>
          </cell>
          <cell r="N102">
            <v>0</v>
          </cell>
        </row>
        <row r="104">
          <cell r="M104">
            <v>0</v>
          </cell>
          <cell r="N104">
            <v>0</v>
          </cell>
        </row>
        <row r="105">
          <cell r="M105">
            <v>0</v>
          </cell>
        </row>
        <row r="106">
          <cell r="M106">
            <v>0</v>
          </cell>
          <cell r="N106">
            <v>0</v>
          </cell>
        </row>
        <row r="107">
          <cell r="M107">
            <v>0</v>
          </cell>
          <cell r="N107">
            <v>0</v>
          </cell>
        </row>
        <row r="109">
          <cell r="N109">
            <v>0</v>
          </cell>
        </row>
        <row r="110">
          <cell r="M110">
            <v>0</v>
          </cell>
          <cell r="N110">
            <v>0</v>
          </cell>
        </row>
        <row r="111">
          <cell r="M111">
            <v>0</v>
          </cell>
        </row>
        <row r="112">
          <cell r="M112">
            <v>0</v>
          </cell>
        </row>
        <row r="113">
          <cell r="M113">
            <v>0</v>
          </cell>
        </row>
        <row r="114">
          <cell r="M114">
            <v>0</v>
          </cell>
        </row>
        <row r="115">
          <cell r="M115">
            <v>266.69</v>
          </cell>
        </row>
      </sheetData>
      <sheetData sheetId="5">
        <row r="12">
          <cell r="M12">
            <v>11488165.879999999</v>
          </cell>
          <cell r="N12">
            <v>0</v>
          </cell>
        </row>
        <row r="13">
          <cell r="M13">
            <v>13538794.420000002</v>
          </cell>
          <cell r="N13">
            <v>7000636.9500000002</v>
          </cell>
        </row>
        <row r="15">
          <cell r="M15">
            <v>401349.05</v>
          </cell>
          <cell r="N15">
            <v>80269.820000000007</v>
          </cell>
        </row>
        <row r="16">
          <cell r="M16">
            <v>0</v>
          </cell>
          <cell r="N16">
            <v>0</v>
          </cell>
        </row>
        <row r="17">
          <cell r="M17">
            <v>0</v>
          </cell>
          <cell r="N17">
            <v>0</v>
          </cell>
        </row>
        <row r="18">
          <cell r="M18">
            <v>1447000</v>
          </cell>
          <cell r="N18">
            <v>4720098.8599999994</v>
          </cell>
        </row>
        <row r="19">
          <cell r="M19">
            <v>0</v>
          </cell>
          <cell r="N19">
            <v>0</v>
          </cell>
        </row>
        <row r="20">
          <cell r="M20">
            <v>0</v>
          </cell>
          <cell r="N20">
            <v>0</v>
          </cell>
        </row>
        <row r="21">
          <cell r="M21">
            <v>0</v>
          </cell>
          <cell r="N21">
            <v>0</v>
          </cell>
        </row>
        <row r="22">
          <cell r="M22">
            <v>536000</v>
          </cell>
          <cell r="N22">
            <v>1584873.6600000001</v>
          </cell>
        </row>
        <row r="23">
          <cell r="M23">
            <v>0</v>
          </cell>
        </row>
        <row r="24">
          <cell r="M24">
            <v>0</v>
          </cell>
          <cell r="N24">
            <v>0</v>
          </cell>
        </row>
        <row r="25">
          <cell r="M25">
            <v>0</v>
          </cell>
          <cell r="N25">
            <v>110000</v>
          </cell>
        </row>
        <row r="26">
          <cell r="M26">
            <v>0</v>
          </cell>
          <cell r="N26">
            <v>9119626.3399999999</v>
          </cell>
        </row>
        <row r="27">
          <cell r="M27">
            <v>0</v>
          </cell>
          <cell r="N27">
            <v>0</v>
          </cell>
        </row>
        <row r="28">
          <cell r="M28">
            <v>0</v>
          </cell>
          <cell r="N28">
            <v>0</v>
          </cell>
        </row>
        <row r="29">
          <cell r="M29">
            <v>0</v>
          </cell>
          <cell r="N29">
            <v>0</v>
          </cell>
        </row>
        <row r="30">
          <cell r="M30">
            <v>0</v>
          </cell>
          <cell r="N30">
            <v>0</v>
          </cell>
        </row>
        <row r="31">
          <cell r="M31">
            <v>0</v>
          </cell>
          <cell r="N31">
            <v>0</v>
          </cell>
        </row>
        <row r="32">
          <cell r="M32">
            <v>0</v>
          </cell>
          <cell r="N32">
            <v>0</v>
          </cell>
        </row>
        <row r="33">
          <cell r="M33">
            <v>0</v>
          </cell>
          <cell r="N33">
            <v>0</v>
          </cell>
        </row>
        <row r="37">
          <cell r="M37">
            <v>0</v>
          </cell>
          <cell r="N37">
            <v>0</v>
          </cell>
        </row>
        <row r="38">
          <cell r="M38">
            <v>0</v>
          </cell>
          <cell r="N38">
            <v>0</v>
          </cell>
        </row>
        <row r="40">
          <cell r="N40">
            <v>0</v>
          </cell>
        </row>
        <row r="41">
          <cell r="M41">
            <v>0</v>
          </cell>
          <cell r="N41">
            <v>0</v>
          </cell>
        </row>
        <row r="44">
          <cell r="M44">
            <v>59045.42</v>
          </cell>
          <cell r="N44">
            <v>59045.42</v>
          </cell>
        </row>
        <row r="45">
          <cell r="M45">
            <v>0</v>
          </cell>
          <cell r="N45">
            <v>3160328.13</v>
          </cell>
        </row>
        <row r="47">
          <cell r="N47">
            <v>0</v>
          </cell>
        </row>
        <row r="48">
          <cell r="M48">
            <v>10313.030000000001</v>
          </cell>
          <cell r="N48">
            <v>8979.17</v>
          </cell>
        </row>
        <row r="49">
          <cell r="M49">
            <v>0</v>
          </cell>
          <cell r="N49">
            <v>0</v>
          </cell>
        </row>
        <row r="50">
          <cell r="M50">
            <v>78858.009999999995</v>
          </cell>
          <cell r="N50">
            <v>302174.77999999997</v>
          </cell>
        </row>
        <row r="51">
          <cell r="M51">
            <v>0</v>
          </cell>
          <cell r="N51">
            <v>3680</v>
          </cell>
        </row>
        <row r="52">
          <cell r="M52">
            <v>7300</v>
          </cell>
          <cell r="N52">
            <v>7300</v>
          </cell>
        </row>
        <row r="53">
          <cell r="M53">
            <v>0</v>
          </cell>
          <cell r="N53">
            <v>0</v>
          </cell>
        </row>
        <row r="54">
          <cell r="M54">
            <v>1950</v>
          </cell>
          <cell r="N54">
            <v>1950</v>
          </cell>
        </row>
        <row r="55">
          <cell r="M55">
            <v>51987.97</v>
          </cell>
          <cell r="N55">
            <v>0</v>
          </cell>
        </row>
        <row r="56">
          <cell r="M56">
            <v>0</v>
          </cell>
          <cell r="N56">
            <v>1155447.6000000003</v>
          </cell>
        </row>
        <row r="60">
          <cell r="M60">
            <v>0</v>
          </cell>
          <cell r="N60">
            <v>0</v>
          </cell>
        </row>
        <row r="61">
          <cell r="M61">
            <v>0</v>
          </cell>
          <cell r="N61">
            <v>20619.34</v>
          </cell>
        </row>
        <row r="62">
          <cell r="M62">
            <v>0</v>
          </cell>
          <cell r="N62">
            <v>0</v>
          </cell>
        </row>
        <row r="63">
          <cell r="M63">
            <v>839234.16</v>
          </cell>
          <cell r="N63">
            <v>1899302.44</v>
          </cell>
        </row>
        <row r="64">
          <cell r="M64">
            <v>1678468.32</v>
          </cell>
          <cell r="N64">
            <v>0</v>
          </cell>
        </row>
        <row r="65">
          <cell r="M65">
            <v>0</v>
          </cell>
          <cell r="N65">
            <v>0</v>
          </cell>
        </row>
        <row r="71">
          <cell r="M71">
            <v>0</v>
          </cell>
          <cell r="N71">
            <v>525167.37</v>
          </cell>
        </row>
        <row r="72">
          <cell r="M72">
            <v>0</v>
          </cell>
          <cell r="N72">
            <v>0</v>
          </cell>
        </row>
        <row r="73">
          <cell r="M73">
            <v>0</v>
          </cell>
          <cell r="N73">
            <v>41703.119999999995</v>
          </cell>
        </row>
        <row r="74">
          <cell r="M74">
            <v>0</v>
          </cell>
          <cell r="N74">
            <v>164328.34</v>
          </cell>
        </row>
        <row r="75">
          <cell r="M75">
            <v>0</v>
          </cell>
          <cell r="N75">
            <v>3100</v>
          </cell>
        </row>
        <row r="76">
          <cell r="M76">
            <v>0</v>
          </cell>
          <cell r="N76">
            <v>0</v>
          </cell>
        </row>
        <row r="77">
          <cell r="M77">
            <v>0</v>
          </cell>
          <cell r="N77">
            <v>401349.05</v>
          </cell>
        </row>
        <row r="78">
          <cell r="M78">
            <v>0</v>
          </cell>
          <cell r="N78">
            <v>9915</v>
          </cell>
        </row>
        <row r="79">
          <cell r="M79">
            <v>0</v>
          </cell>
          <cell r="N79">
            <v>0</v>
          </cell>
        </row>
        <row r="80">
          <cell r="N80">
            <v>5111.38</v>
          </cell>
        </row>
        <row r="81">
          <cell r="M81">
            <v>0</v>
          </cell>
          <cell r="N81">
            <v>0</v>
          </cell>
        </row>
        <row r="82">
          <cell r="N82">
            <v>3489</v>
          </cell>
        </row>
        <row r="83">
          <cell r="M83">
            <v>0</v>
          </cell>
        </row>
        <row r="84">
          <cell r="M84">
            <v>130000</v>
          </cell>
          <cell r="N84">
            <v>0</v>
          </cell>
        </row>
        <row r="85">
          <cell r="M85">
            <v>0</v>
          </cell>
          <cell r="N85">
            <v>0</v>
          </cell>
        </row>
        <row r="86">
          <cell r="M86">
            <v>9572.74</v>
          </cell>
          <cell r="N86">
            <v>0</v>
          </cell>
        </row>
        <row r="87">
          <cell r="M87">
            <v>10000</v>
          </cell>
        </row>
        <row r="88">
          <cell r="M88">
            <v>0</v>
          </cell>
          <cell r="N88">
            <v>0</v>
          </cell>
        </row>
        <row r="89">
          <cell r="M89">
            <v>17100</v>
          </cell>
          <cell r="N89">
            <v>0</v>
          </cell>
        </row>
        <row r="90">
          <cell r="M90">
            <v>0</v>
          </cell>
        </row>
        <row r="91">
          <cell r="M91">
            <v>0</v>
          </cell>
          <cell r="N91">
            <v>0</v>
          </cell>
        </row>
        <row r="92">
          <cell r="M92">
            <v>80856.77</v>
          </cell>
          <cell r="N92">
            <v>0</v>
          </cell>
        </row>
        <row r="93">
          <cell r="M93">
            <v>0</v>
          </cell>
          <cell r="N93">
            <v>0</v>
          </cell>
        </row>
        <row r="94">
          <cell r="M94">
            <v>0</v>
          </cell>
          <cell r="N94">
            <v>0</v>
          </cell>
        </row>
        <row r="96">
          <cell r="M96">
            <v>0</v>
          </cell>
          <cell r="N96">
            <v>0</v>
          </cell>
        </row>
        <row r="97">
          <cell r="M97">
            <v>0</v>
          </cell>
          <cell r="N97">
            <v>0</v>
          </cell>
        </row>
        <row r="98">
          <cell r="M98">
            <v>0</v>
          </cell>
          <cell r="N98">
            <v>0</v>
          </cell>
        </row>
        <row r="99">
          <cell r="M99">
            <v>50</v>
          </cell>
          <cell r="N99">
            <v>0</v>
          </cell>
        </row>
        <row r="100">
          <cell r="M100">
            <v>0</v>
          </cell>
          <cell r="N100">
            <v>0</v>
          </cell>
        </row>
        <row r="101">
          <cell r="M101">
            <v>0</v>
          </cell>
          <cell r="N101">
            <v>0</v>
          </cell>
        </row>
        <row r="102">
          <cell r="M102">
            <v>1950</v>
          </cell>
          <cell r="N102">
            <v>0</v>
          </cell>
        </row>
        <row r="103">
          <cell r="M103">
            <v>500</v>
          </cell>
          <cell r="N103">
            <v>0</v>
          </cell>
        </row>
        <row r="104">
          <cell r="M104">
            <v>0</v>
          </cell>
          <cell r="N104">
            <v>0</v>
          </cell>
        </row>
        <row r="106">
          <cell r="M106">
            <v>0</v>
          </cell>
          <cell r="N106">
            <v>0</v>
          </cell>
        </row>
        <row r="107">
          <cell r="M107">
            <v>0</v>
          </cell>
        </row>
        <row r="108">
          <cell r="M108">
            <v>0</v>
          </cell>
          <cell r="N108">
            <v>0</v>
          </cell>
        </row>
        <row r="109">
          <cell r="M109">
            <v>0</v>
          </cell>
          <cell r="N109">
            <v>0</v>
          </cell>
        </row>
        <row r="111">
          <cell r="M111">
            <v>0</v>
          </cell>
          <cell r="N111">
            <v>0</v>
          </cell>
        </row>
        <row r="112">
          <cell r="M112">
            <v>0</v>
          </cell>
          <cell r="N112">
            <v>0</v>
          </cell>
        </row>
        <row r="113">
          <cell r="M113">
            <v>0</v>
          </cell>
        </row>
        <row r="114">
          <cell r="N114">
            <v>0</v>
          </cell>
        </row>
      </sheetData>
      <sheetData sheetId="6">
        <row r="11">
          <cell r="M11">
            <v>1785721.29</v>
          </cell>
          <cell r="N11">
            <v>0</v>
          </cell>
        </row>
        <row r="13">
          <cell r="M13">
            <v>12942193.810000004</v>
          </cell>
          <cell r="N13">
            <v>20000050</v>
          </cell>
        </row>
        <row r="15">
          <cell r="M15">
            <v>20181748.120000001</v>
          </cell>
          <cell r="N15">
            <v>0</v>
          </cell>
        </row>
        <row r="16">
          <cell r="M16">
            <v>0</v>
          </cell>
          <cell r="N16">
            <v>0</v>
          </cell>
        </row>
        <row r="17">
          <cell r="M17">
            <v>0</v>
          </cell>
          <cell r="N17">
            <v>0</v>
          </cell>
        </row>
        <row r="18">
          <cell r="M18">
            <v>2829000</v>
          </cell>
          <cell r="N18">
            <v>5219601.6899999995</v>
          </cell>
        </row>
        <row r="19">
          <cell r="M19">
            <v>0</v>
          </cell>
          <cell r="N19">
            <v>0</v>
          </cell>
        </row>
        <row r="20">
          <cell r="M20">
            <v>0</v>
          </cell>
          <cell r="N20">
            <v>0</v>
          </cell>
        </row>
        <row r="21">
          <cell r="M21">
            <v>0</v>
          </cell>
          <cell r="N21">
            <v>0</v>
          </cell>
        </row>
        <row r="22">
          <cell r="M22">
            <v>492000</v>
          </cell>
          <cell r="N22">
            <v>1303780.9700000002</v>
          </cell>
        </row>
        <row r="23">
          <cell r="M23">
            <v>0</v>
          </cell>
          <cell r="N23">
            <v>0</v>
          </cell>
        </row>
        <row r="24">
          <cell r="M24">
            <v>17148.68</v>
          </cell>
          <cell r="N24">
            <v>5253052.63</v>
          </cell>
        </row>
        <row r="25">
          <cell r="M25">
            <v>7464429.5999999996</v>
          </cell>
          <cell r="N25">
            <v>12935</v>
          </cell>
        </row>
        <row r="26">
          <cell r="M26">
            <v>0</v>
          </cell>
          <cell r="N26">
            <v>20000</v>
          </cell>
        </row>
        <row r="27">
          <cell r="M27">
            <v>0</v>
          </cell>
          <cell r="N27">
            <v>0</v>
          </cell>
        </row>
        <row r="28">
          <cell r="M28">
            <v>0</v>
          </cell>
          <cell r="N28">
            <v>0</v>
          </cell>
        </row>
        <row r="29">
          <cell r="M29">
            <v>0</v>
          </cell>
          <cell r="N29">
            <v>0</v>
          </cell>
        </row>
        <row r="30">
          <cell r="M30">
            <v>0</v>
          </cell>
          <cell r="N30">
            <v>0</v>
          </cell>
        </row>
        <row r="31">
          <cell r="M31">
            <v>0</v>
          </cell>
          <cell r="N31">
            <v>0</v>
          </cell>
        </row>
        <row r="32">
          <cell r="M32">
            <v>0</v>
          </cell>
          <cell r="N32">
            <v>0</v>
          </cell>
        </row>
        <row r="33">
          <cell r="M33">
            <v>0</v>
          </cell>
          <cell r="N33">
            <v>0</v>
          </cell>
        </row>
        <row r="38">
          <cell r="M38">
            <v>0</v>
          </cell>
          <cell r="N38">
            <v>0</v>
          </cell>
        </row>
        <row r="39">
          <cell r="M39">
            <v>0</v>
          </cell>
          <cell r="N39">
            <v>0</v>
          </cell>
        </row>
        <row r="40">
          <cell r="M40">
            <v>0</v>
          </cell>
          <cell r="N40">
            <v>0</v>
          </cell>
        </row>
        <row r="41">
          <cell r="M41">
            <v>0</v>
          </cell>
          <cell r="N41">
            <v>0</v>
          </cell>
        </row>
        <row r="43">
          <cell r="N43">
            <v>0</v>
          </cell>
        </row>
        <row r="47">
          <cell r="M47">
            <v>57192.3</v>
          </cell>
          <cell r="N47">
            <v>57192.3</v>
          </cell>
        </row>
        <row r="48">
          <cell r="M48">
            <v>0</v>
          </cell>
          <cell r="N48">
            <v>10088305.75</v>
          </cell>
        </row>
        <row r="49">
          <cell r="M49">
            <v>8979.17</v>
          </cell>
          <cell r="N49">
            <v>8979.17</v>
          </cell>
        </row>
        <row r="50">
          <cell r="M50">
            <v>0</v>
          </cell>
          <cell r="N50">
            <v>0</v>
          </cell>
        </row>
        <row r="51">
          <cell r="M51">
            <v>0</v>
          </cell>
          <cell r="N51">
            <v>0</v>
          </cell>
        </row>
        <row r="52">
          <cell r="M52">
            <v>92557.569999999992</v>
          </cell>
          <cell r="N52">
            <v>54813.25</v>
          </cell>
        </row>
        <row r="53">
          <cell r="M53">
            <v>7360</v>
          </cell>
          <cell r="N53">
            <v>3680</v>
          </cell>
        </row>
        <row r="54">
          <cell r="M54">
            <v>7300</v>
          </cell>
          <cell r="N54">
            <v>7300</v>
          </cell>
        </row>
        <row r="55">
          <cell r="M55">
            <v>0</v>
          </cell>
          <cell r="N55">
            <v>3706.22</v>
          </cell>
        </row>
        <row r="56">
          <cell r="M56">
            <v>1950</v>
          </cell>
          <cell r="N56">
            <v>1950</v>
          </cell>
        </row>
        <row r="57">
          <cell r="M57">
            <v>12094.84</v>
          </cell>
          <cell r="N57">
            <v>0</v>
          </cell>
        </row>
        <row r="58">
          <cell r="M58">
            <v>0</v>
          </cell>
          <cell r="N58">
            <v>393069.28000000009</v>
          </cell>
        </row>
        <row r="59">
          <cell r="M59">
            <v>157489.75</v>
          </cell>
          <cell r="N59">
            <v>0</v>
          </cell>
        </row>
        <row r="63">
          <cell r="M63">
            <v>0</v>
          </cell>
          <cell r="N63">
            <v>0</v>
          </cell>
        </row>
        <row r="64">
          <cell r="M64">
            <v>0</v>
          </cell>
          <cell r="N64">
            <v>0</v>
          </cell>
        </row>
        <row r="65">
          <cell r="M65">
            <v>0</v>
          </cell>
          <cell r="N65">
            <v>0</v>
          </cell>
        </row>
        <row r="66">
          <cell r="M66">
            <v>26706.99</v>
          </cell>
          <cell r="N66">
            <v>2828077.7200000011</v>
          </cell>
        </row>
        <row r="67">
          <cell r="M67">
            <v>53413.98</v>
          </cell>
          <cell r="N67">
            <v>0</v>
          </cell>
        </row>
        <row r="68">
          <cell r="M68">
            <v>0</v>
          </cell>
          <cell r="N68">
            <v>0</v>
          </cell>
        </row>
        <row r="73">
          <cell r="M73">
            <v>171.48</v>
          </cell>
          <cell r="N73">
            <v>753816.36999999976</v>
          </cell>
        </row>
        <row r="74">
          <cell r="N74">
            <v>0</v>
          </cell>
        </row>
        <row r="75">
          <cell r="M75">
            <v>0</v>
          </cell>
          <cell r="N75">
            <v>55462.29</v>
          </cell>
        </row>
        <row r="76">
          <cell r="N76">
            <v>60490.829999999994</v>
          </cell>
        </row>
        <row r="77">
          <cell r="N77">
            <v>0</v>
          </cell>
        </row>
        <row r="78">
          <cell r="N78">
            <v>0</v>
          </cell>
        </row>
        <row r="79">
          <cell r="M79">
            <v>0</v>
          </cell>
          <cell r="N79">
            <v>6618.62</v>
          </cell>
        </row>
        <row r="80">
          <cell r="M80">
            <v>0</v>
          </cell>
          <cell r="N80">
            <v>181748.12</v>
          </cell>
        </row>
        <row r="81">
          <cell r="M81">
            <v>0</v>
          </cell>
          <cell r="N81">
            <v>53927.18</v>
          </cell>
        </row>
        <row r="82">
          <cell r="M82">
            <v>0</v>
          </cell>
          <cell r="N82">
            <v>27371.170000000002</v>
          </cell>
        </row>
        <row r="83">
          <cell r="N83">
            <v>0</v>
          </cell>
        </row>
        <row r="84">
          <cell r="N84">
            <v>2575.7799999999993</v>
          </cell>
        </row>
        <row r="85">
          <cell r="M85">
            <v>0</v>
          </cell>
          <cell r="N85">
            <v>0</v>
          </cell>
        </row>
        <row r="86">
          <cell r="M86">
            <v>0</v>
          </cell>
        </row>
        <row r="88">
          <cell r="M88">
            <v>130000</v>
          </cell>
          <cell r="N88">
            <v>0</v>
          </cell>
        </row>
        <row r="89">
          <cell r="M89">
            <v>10000</v>
          </cell>
        </row>
        <row r="90">
          <cell r="M90">
            <v>0</v>
          </cell>
          <cell r="N90">
            <v>0</v>
          </cell>
        </row>
        <row r="91">
          <cell r="M91">
            <v>3988.65</v>
          </cell>
          <cell r="N91">
            <v>0</v>
          </cell>
        </row>
        <row r="92">
          <cell r="M92">
            <v>0</v>
          </cell>
          <cell r="N92">
            <v>0</v>
          </cell>
        </row>
        <row r="93">
          <cell r="M93">
            <v>9266.25</v>
          </cell>
          <cell r="N93">
            <v>0</v>
          </cell>
        </row>
        <row r="94">
          <cell r="M94">
            <v>4500</v>
          </cell>
        </row>
        <row r="95">
          <cell r="M95">
            <v>9000</v>
          </cell>
        </row>
        <row r="96">
          <cell r="M96">
            <v>0</v>
          </cell>
          <cell r="N96">
            <v>0</v>
          </cell>
        </row>
        <row r="97">
          <cell r="M97">
            <v>0</v>
          </cell>
          <cell r="N97">
            <v>0</v>
          </cell>
        </row>
        <row r="98">
          <cell r="M98">
            <v>0</v>
          </cell>
          <cell r="N98">
            <v>0</v>
          </cell>
        </row>
        <row r="99">
          <cell r="M99">
            <v>0</v>
          </cell>
          <cell r="N99">
            <v>0</v>
          </cell>
        </row>
        <row r="101">
          <cell r="M101">
            <v>4300</v>
          </cell>
          <cell r="N101">
            <v>0</v>
          </cell>
        </row>
        <row r="102">
          <cell r="M102">
            <v>0</v>
          </cell>
          <cell r="N102">
            <v>0</v>
          </cell>
        </row>
        <row r="103">
          <cell r="M103">
            <v>5549.5</v>
          </cell>
          <cell r="N103">
            <v>0</v>
          </cell>
        </row>
        <row r="104">
          <cell r="M104">
            <v>50</v>
          </cell>
          <cell r="N104">
            <v>0</v>
          </cell>
        </row>
        <row r="105">
          <cell r="M105">
            <v>0</v>
          </cell>
          <cell r="N105">
            <v>0</v>
          </cell>
        </row>
        <row r="106">
          <cell r="M106">
            <v>15020</v>
          </cell>
          <cell r="N106">
            <v>0</v>
          </cell>
        </row>
        <row r="107">
          <cell r="M107">
            <v>1950</v>
          </cell>
          <cell r="N107">
            <v>0</v>
          </cell>
        </row>
        <row r="108">
          <cell r="M108">
            <v>500</v>
          </cell>
          <cell r="N108">
            <v>0</v>
          </cell>
        </row>
        <row r="109">
          <cell r="M109">
            <v>0</v>
          </cell>
          <cell r="N109">
            <v>0</v>
          </cell>
        </row>
        <row r="111">
          <cell r="M111">
            <v>1540</v>
          </cell>
          <cell r="N111">
            <v>0</v>
          </cell>
        </row>
        <row r="113">
          <cell r="M113">
            <v>7877.8</v>
          </cell>
          <cell r="N113">
            <v>0</v>
          </cell>
        </row>
        <row r="114">
          <cell r="M114">
            <v>45360</v>
          </cell>
          <cell r="N114">
            <v>0</v>
          </cell>
        </row>
        <row r="116">
          <cell r="M116">
            <v>0</v>
          </cell>
          <cell r="N116">
            <v>0</v>
          </cell>
        </row>
        <row r="119">
          <cell r="M119">
            <v>12144.56</v>
          </cell>
        </row>
        <row r="120">
          <cell r="M120">
            <v>0</v>
          </cell>
          <cell r="N120">
            <v>0</v>
          </cell>
        </row>
        <row r="121">
          <cell r="M121">
            <v>0</v>
          </cell>
        </row>
      </sheetData>
      <sheetData sheetId="7">
        <row r="12">
          <cell r="M12">
            <v>0</v>
          </cell>
          <cell r="N12">
            <v>0</v>
          </cell>
        </row>
        <row r="13">
          <cell r="M13">
            <v>0</v>
          </cell>
          <cell r="N13">
            <v>0</v>
          </cell>
        </row>
        <row r="14">
          <cell r="M14">
            <v>0</v>
          </cell>
          <cell r="N14">
            <v>0</v>
          </cell>
        </row>
        <row r="16">
          <cell r="M16">
            <v>0</v>
          </cell>
          <cell r="N16">
            <v>0</v>
          </cell>
        </row>
        <row r="17">
          <cell r="M17">
            <v>0</v>
          </cell>
          <cell r="N17">
            <v>0</v>
          </cell>
        </row>
        <row r="18">
          <cell r="M18">
            <v>0</v>
          </cell>
          <cell r="N18">
            <v>0</v>
          </cell>
        </row>
        <row r="19">
          <cell r="M19">
            <v>0</v>
          </cell>
          <cell r="N19">
            <v>0</v>
          </cell>
        </row>
        <row r="20">
          <cell r="M20">
            <v>0</v>
          </cell>
          <cell r="N20">
            <v>0</v>
          </cell>
        </row>
        <row r="21">
          <cell r="M21">
            <v>0</v>
          </cell>
          <cell r="N21">
            <v>0</v>
          </cell>
        </row>
        <row r="22">
          <cell r="M22">
            <v>0</v>
          </cell>
          <cell r="N22">
            <v>0</v>
          </cell>
        </row>
        <row r="24">
          <cell r="M24">
            <v>0</v>
          </cell>
          <cell r="N24">
            <v>0</v>
          </cell>
        </row>
        <row r="25">
          <cell r="M25">
            <v>0</v>
          </cell>
          <cell r="N25">
            <v>0</v>
          </cell>
        </row>
        <row r="26">
          <cell r="M26">
            <v>0</v>
          </cell>
          <cell r="N26">
            <v>0</v>
          </cell>
        </row>
        <row r="27">
          <cell r="M27">
            <v>0</v>
          </cell>
          <cell r="N27">
            <v>0</v>
          </cell>
        </row>
        <row r="28">
          <cell r="M28">
            <v>0</v>
          </cell>
          <cell r="N28">
            <v>0</v>
          </cell>
        </row>
        <row r="29">
          <cell r="M29">
            <v>0</v>
          </cell>
          <cell r="N29">
            <v>0</v>
          </cell>
        </row>
        <row r="30">
          <cell r="M30">
            <v>0</v>
          </cell>
          <cell r="N30">
            <v>0</v>
          </cell>
        </row>
        <row r="31">
          <cell r="M31">
            <v>0</v>
          </cell>
          <cell r="N31">
            <v>0</v>
          </cell>
        </row>
        <row r="32">
          <cell r="M32">
            <v>0</v>
          </cell>
          <cell r="N32">
            <v>0</v>
          </cell>
        </row>
        <row r="33">
          <cell r="M33">
            <v>0</v>
          </cell>
          <cell r="N33">
            <v>0</v>
          </cell>
        </row>
        <row r="35">
          <cell r="M35">
            <v>0</v>
          </cell>
          <cell r="N35">
            <v>0</v>
          </cell>
        </row>
        <row r="38">
          <cell r="M38">
            <v>0</v>
          </cell>
          <cell r="N38">
            <v>0</v>
          </cell>
        </row>
        <row r="39">
          <cell r="N39">
            <v>0</v>
          </cell>
        </row>
        <row r="40">
          <cell r="M40">
            <v>0</v>
          </cell>
          <cell r="N40">
            <v>0</v>
          </cell>
        </row>
        <row r="41">
          <cell r="M41">
            <v>0</v>
          </cell>
          <cell r="N41">
            <v>0</v>
          </cell>
        </row>
        <row r="43">
          <cell r="N43">
            <v>0</v>
          </cell>
        </row>
        <row r="44">
          <cell r="M44">
            <v>0</v>
          </cell>
          <cell r="N44">
            <v>0</v>
          </cell>
        </row>
        <row r="45">
          <cell r="M45">
            <v>0</v>
          </cell>
          <cell r="N45">
            <v>0</v>
          </cell>
        </row>
        <row r="47">
          <cell r="M47">
            <v>0</v>
          </cell>
          <cell r="N47">
            <v>0</v>
          </cell>
        </row>
        <row r="48">
          <cell r="M48">
            <v>0</v>
          </cell>
          <cell r="N48">
            <v>0</v>
          </cell>
        </row>
        <row r="49">
          <cell r="M49">
            <v>0</v>
          </cell>
          <cell r="N49">
            <v>0</v>
          </cell>
        </row>
        <row r="50">
          <cell r="M50">
            <v>0</v>
          </cell>
          <cell r="N50">
            <v>0</v>
          </cell>
        </row>
        <row r="51">
          <cell r="M51">
            <v>0</v>
          </cell>
          <cell r="N51">
            <v>0</v>
          </cell>
        </row>
        <row r="52">
          <cell r="M52">
            <v>0</v>
          </cell>
          <cell r="N52">
            <v>0</v>
          </cell>
        </row>
        <row r="53">
          <cell r="M53">
            <v>0</v>
          </cell>
          <cell r="N53">
            <v>0</v>
          </cell>
        </row>
        <row r="54">
          <cell r="M54">
            <v>0</v>
          </cell>
          <cell r="N54">
            <v>0</v>
          </cell>
        </row>
        <row r="55">
          <cell r="M55">
            <v>0</v>
          </cell>
          <cell r="N55">
            <v>0</v>
          </cell>
        </row>
        <row r="56">
          <cell r="M56">
            <v>0</v>
          </cell>
          <cell r="N56">
            <v>0</v>
          </cell>
        </row>
        <row r="57">
          <cell r="M57">
            <v>0</v>
          </cell>
          <cell r="N57">
            <v>0</v>
          </cell>
        </row>
        <row r="58">
          <cell r="M58">
            <v>0</v>
          </cell>
          <cell r="N58">
            <v>0</v>
          </cell>
        </row>
        <row r="63">
          <cell r="M63">
            <v>0</v>
          </cell>
          <cell r="N63">
            <v>0</v>
          </cell>
        </row>
        <row r="64">
          <cell r="M64">
            <v>0</v>
          </cell>
          <cell r="N64">
            <v>0</v>
          </cell>
        </row>
        <row r="65">
          <cell r="M65">
            <v>0</v>
          </cell>
          <cell r="N65">
            <v>0</v>
          </cell>
        </row>
        <row r="66">
          <cell r="M66">
            <v>0</v>
          </cell>
          <cell r="N66">
            <v>0</v>
          </cell>
        </row>
        <row r="67">
          <cell r="M67">
            <v>0</v>
          </cell>
          <cell r="N67">
            <v>0</v>
          </cell>
        </row>
        <row r="69">
          <cell r="M69">
            <v>0</v>
          </cell>
          <cell r="N69">
            <v>0</v>
          </cell>
        </row>
        <row r="74">
          <cell r="M74">
            <v>0</v>
          </cell>
          <cell r="N74">
            <v>0</v>
          </cell>
        </row>
        <row r="75">
          <cell r="M75">
            <v>0</v>
          </cell>
          <cell r="N75">
            <v>0</v>
          </cell>
        </row>
        <row r="76">
          <cell r="N76">
            <v>0</v>
          </cell>
        </row>
        <row r="77">
          <cell r="M77">
            <v>0</v>
          </cell>
          <cell r="N77">
            <v>0</v>
          </cell>
        </row>
        <row r="78">
          <cell r="N78">
            <v>0</v>
          </cell>
        </row>
        <row r="79">
          <cell r="M79">
            <v>0</v>
          </cell>
          <cell r="N79">
            <v>0</v>
          </cell>
        </row>
        <row r="80">
          <cell r="M80">
            <v>0</v>
          </cell>
          <cell r="N80">
            <v>0</v>
          </cell>
        </row>
        <row r="81">
          <cell r="M81">
            <v>0</v>
          </cell>
          <cell r="N81">
            <v>0</v>
          </cell>
        </row>
        <row r="82">
          <cell r="M82">
            <v>0</v>
          </cell>
          <cell r="N82">
            <v>0</v>
          </cell>
        </row>
        <row r="83">
          <cell r="M83">
            <v>0</v>
          </cell>
          <cell r="N83">
            <v>0</v>
          </cell>
        </row>
        <row r="84">
          <cell r="M84">
            <v>0</v>
          </cell>
          <cell r="N84">
            <v>0</v>
          </cell>
        </row>
        <row r="85">
          <cell r="M85">
            <v>0</v>
          </cell>
          <cell r="N85">
            <v>0</v>
          </cell>
        </row>
        <row r="86">
          <cell r="N86">
            <v>0</v>
          </cell>
        </row>
        <row r="88">
          <cell r="M88">
            <v>0</v>
          </cell>
          <cell r="N88">
            <v>0</v>
          </cell>
        </row>
        <row r="89">
          <cell r="M89">
            <v>0</v>
          </cell>
          <cell r="N89">
            <v>0</v>
          </cell>
        </row>
        <row r="90">
          <cell r="M90">
            <v>0</v>
          </cell>
          <cell r="N90">
            <v>0</v>
          </cell>
        </row>
        <row r="91">
          <cell r="M91">
            <v>0</v>
          </cell>
          <cell r="N91">
            <v>0</v>
          </cell>
        </row>
        <row r="92">
          <cell r="M92">
            <v>0</v>
          </cell>
          <cell r="N92">
            <v>0</v>
          </cell>
        </row>
        <row r="93">
          <cell r="M93">
            <v>0</v>
          </cell>
        </row>
        <row r="94">
          <cell r="M94">
            <v>0</v>
          </cell>
          <cell r="N94">
            <v>0</v>
          </cell>
        </row>
        <row r="95">
          <cell r="M95">
            <v>0</v>
          </cell>
          <cell r="N95">
            <v>0</v>
          </cell>
        </row>
        <row r="96">
          <cell r="M96">
            <v>0</v>
          </cell>
          <cell r="N96">
            <v>0</v>
          </cell>
        </row>
        <row r="97">
          <cell r="M97">
            <v>0</v>
          </cell>
          <cell r="N97">
            <v>0</v>
          </cell>
        </row>
        <row r="98">
          <cell r="M98">
            <v>0</v>
          </cell>
          <cell r="N98">
            <v>0</v>
          </cell>
        </row>
        <row r="100">
          <cell r="M100">
            <v>0</v>
          </cell>
          <cell r="N100">
            <v>0</v>
          </cell>
        </row>
        <row r="101">
          <cell r="M101">
            <v>0</v>
          </cell>
          <cell r="N101">
            <v>0</v>
          </cell>
        </row>
        <row r="102">
          <cell r="M102">
            <v>0</v>
          </cell>
          <cell r="N102">
            <v>0</v>
          </cell>
        </row>
        <row r="103">
          <cell r="M103">
            <v>0</v>
          </cell>
          <cell r="N103">
            <v>0</v>
          </cell>
        </row>
        <row r="104">
          <cell r="M104">
            <v>0</v>
          </cell>
          <cell r="N104">
            <v>0</v>
          </cell>
        </row>
        <row r="105">
          <cell r="M105">
            <v>0</v>
          </cell>
          <cell r="N105">
            <v>0</v>
          </cell>
        </row>
        <row r="106">
          <cell r="M106">
            <v>0</v>
          </cell>
          <cell r="N106">
            <v>0</v>
          </cell>
        </row>
        <row r="107">
          <cell r="M107">
            <v>0</v>
          </cell>
          <cell r="N107">
            <v>0</v>
          </cell>
        </row>
        <row r="108">
          <cell r="M108">
            <v>0</v>
          </cell>
          <cell r="N108">
            <v>0</v>
          </cell>
        </row>
        <row r="110">
          <cell r="M110">
            <v>0</v>
          </cell>
          <cell r="N110">
            <v>0</v>
          </cell>
        </row>
        <row r="111">
          <cell r="M111">
            <v>0</v>
          </cell>
        </row>
        <row r="112">
          <cell r="M112">
            <v>0</v>
          </cell>
          <cell r="N112">
            <v>0</v>
          </cell>
        </row>
        <row r="114">
          <cell r="M114">
            <v>0</v>
          </cell>
          <cell r="N114">
            <v>0</v>
          </cell>
        </row>
        <row r="115">
          <cell r="M115">
            <v>0</v>
          </cell>
          <cell r="N115">
            <v>0</v>
          </cell>
        </row>
        <row r="116">
          <cell r="M116">
            <v>0</v>
          </cell>
          <cell r="N116">
            <v>0</v>
          </cell>
        </row>
        <row r="117">
          <cell r="M117">
            <v>0</v>
          </cell>
          <cell r="N117">
            <v>0</v>
          </cell>
        </row>
        <row r="119">
          <cell r="M119">
            <v>0</v>
          </cell>
          <cell r="N119">
            <v>0</v>
          </cell>
        </row>
      </sheetData>
      <sheetData sheetId="8">
        <row r="12">
          <cell r="M12">
            <v>0</v>
          </cell>
          <cell r="N12">
            <v>0</v>
          </cell>
        </row>
        <row r="13">
          <cell r="M13">
            <v>0</v>
          </cell>
          <cell r="N13">
            <v>0</v>
          </cell>
        </row>
        <row r="16">
          <cell r="M16">
            <v>0</v>
          </cell>
          <cell r="N16">
            <v>0</v>
          </cell>
        </row>
        <row r="17">
          <cell r="M17">
            <v>0</v>
          </cell>
          <cell r="N17">
            <v>0</v>
          </cell>
        </row>
        <row r="18">
          <cell r="M18">
            <v>0</v>
          </cell>
          <cell r="N18">
            <v>0</v>
          </cell>
        </row>
        <row r="19">
          <cell r="M19">
            <v>0</v>
          </cell>
          <cell r="N19">
            <v>0</v>
          </cell>
        </row>
        <row r="20">
          <cell r="M20">
            <v>0</v>
          </cell>
          <cell r="N20">
            <v>0</v>
          </cell>
        </row>
        <row r="21">
          <cell r="M21">
            <v>0</v>
          </cell>
          <cell r="N21">
            <v>0</v>
          </cell>
        </row>
        <row r="22">
          <cell r="M22">
            <v>0</v>
          </cell>
          <cell r="N22">
            <v>0</v>
          </cell>
        </row>
        <row r="23">
          <cell r="M23">
            <v>0</v>
          </cell>
          <cell r="N23">
            <v>0</v>
          </cell>
        </row>
        <row r="24">
          <cell r="M24">
            <v>0</v>
          </cell>
          <cell r="N24">
            <v>0</v>
          </cell>
        </row>
        <row r="25">
          <cell r="M25">
            <v>0</v>
          </cell>
          <cell r="N25">
            <v>0</v>
          </cell>
        </row>
        <row r="26">
          <cell r="M26">
            <v>0</v>
          </cell>
          <cell r="N26">
            <v>0</v>
          </cell>
        </row>
        <row r="27">
          <cell r="M27">
            <v>0</v>
          </cell>
          <cell r="N27">
            <v>0</v>
          </cell>
        </row>
        <row r="28">
          <cell r="M28">
            <v>0</v>
          </cell>
          <cell r="N28">
            <v>0</v>
          </cell>
        </row>
        <row r="29">
          <cell r="M29">
            <v>0</v>
          </cell>
          <cell r="N29">
            <v>0</v>
          </cell>
        </row>
        <row r="30">
          <cell r="M30">
            <v>0</v>
          </cell>
          <cell r="N30">
            <v>0</v>
          </cell>
        </row>
        <row r="31">
          <cell r="M31">
            <v>0</v>
          </cell>
          <cell r="N31">
            <v>0</v>
          </cell>
        </row>
        <row r="32">
          <cell r="M32">
            <v>0</v>
          </cell>
          <cell r="N32">
            <v>0</v>
          </cell>
        </row>
        <row r="33">
          <cell r="M33">
            <v>0</v>
          </cell>
          <cell r="N33">
            <v>0</v>
          </cell>
        </row>
        <row r="35">
          <cell r="M35">
            <v>0</v>
          </cell>
          <cell r="N35">
            <v>0</v>
          </cell>
        </row>
        <row r="39">
          <cell r="M39">
            <v>0</v>
          </cell>
          <cell r="N39">
            <v>0</v>
          </cell>
        </row>
        <row r="41">
          <cell r="N41">
            <v>0</v>
          </cell>
        </row>
        <row r="42">
          <cell r="M42">
            <v>0</v>
          </cell>
          <cell r="N42">
            <v>0</v>
          </cell>
        </row>
        <row r="43">
          <cell r="M43">
            <v>0</v>
          </cell>
          <cell r="N43">
            <v>0</v>
          </cell>
        </row>
        <row r="44">
          <cell r="M44">
            <v>0</v>
          </cell>
          <cell r="N44">
            <v>0</v>
          </cell>
        </row>
        <row r="45">
          <cell r="M45">
            <v>0</v>
          </cell>
          <cell r="N45">
            <v>0</v>
          </cell>
        </row>
        <row r="46">
          <cell r="M46">
            <v>0</v>
          </cell>
          <cell r="N46">
            <v>0</v>
          </cell>
        </row>
        <row r="47">
          <cell r="M47">
            <v>0</v>
          </cell>
          <cell r="N47">
            <v>0</v>
          </cell>
        </row>
        <row r="48">
          <cell r="M48">
            <v>0</v>
          </cell>
          <cell r="N48">
            <v>0</v>
          </cell>
        </row>
        <row r="49">
          <cell r="M49">
            <v>0</v>
          </cell>
          <cell r="N49">
            <v>0</v>
          </cell>
        </row>
        <row r="50">
          <cell r="M50">
            <v>0</v>
          </cell>
          <cell r="N50">
            <v>0</v>
          </cell>
        </row>
        <row r="51">
          <cell r="M51">
            <v>0</v>
          </cell>
          <cell r="N51">
            <v>0</v>
          </cell>
        </row>
        <row r="52">
          <cell r="M52">
            <v>0</v>
          </cell>
          <cell r="N52">
            <v>0</v>
          </cell>
        </row>
        <row r="53">
          <cell r="M53">
            <v>0</v>
          </cell>
          <cell r="N53">
            <v>0</v>
          </cell>
        </row>
        <row r="55">
          <cell r="M55">
            <v>0</v>
          </cell>
          <cell r="N55">
            <v>0</v>
          </cell>
        </row>
        <row r="56">
          <cell r="M56">
            <v>0</v>
          </cell>
          <cell r="N56">
            <v>0</v>
          </cell>
        </row>
        <row r="60">
          <cell r="M60">
            <v>0</v>
          </cell>
          <cell r="N60">
            <v>0</v>
          </cell>
        </row>
        <row r="61">
          <cell r="M61">
            <v>0</v>
          </cell>
          <cell r="N61">
            <v>0</v>
          </cell>
        </row>
        <row r="62">
          <cell r="M62">
            <v>0</v>
          </cell>
          <cell r="N62">
            <v>0</v>
          </cell>
        </row>
        <row r="63">
          <cell r="M63">
            <v>0</v>
          </cell>
          <cell r="N63">
            <v>0</v>
          </cell>
        </row>
        <row r="64">
          <cell r="M64">
            <v>0</v>
          </cell>
          <cell r="N64">
            <v>0</v>
          </cell>
        </row>
        <row r="65">
          <cell r="M65">
            <v>0</v>
          </cell>
          <cell r="N65">
            <v>0</v>
          </cell>
        </row>
        <row r="70">
          <cell r="M70">
            <v>0</v>
          </cell>
          <cell r="N70">
            <v>0</v>
          </cell>
        </row>
        <row r="71">
          <cell r="M71">
            <v>0</v>
          </cell>
          <cell r="N71">
            <v>0</v>
          </cell>
        </row>
        <row r="72">
          <cell r="M72">
            <v>0</v>
          </cell>
          <cell r="N72">
            <v>0</v>
          </cell>
        </row>
        <row r="73">
          <cell r="M73">
            <v>0</v>
          </cell>
          <cell r="N73">
            <v>0</v>
          </cell>
        </row>
        <row r="74">
          <cell r="M74">
            <v>0</v>
          </cell>
          <cell r="N74">
            <v>0</v>
          </cell>
        </row>
        <row r="75">
          <cell r="M75">
            <v>0</v>
          </cell>
          <cell r="N75">
            <v>0</v>
          </cell>
        </row>
        <row r="76">
          <cell r="M76">
            <v>0</v>
          </cell>
          <cell r="N76">
            <v>0</v>
          </cell>
        </row>
        <row r="77">
          <cell r="M77">
            <v>0</v>
          </cell>
          <cell r="N77">
            <v>0</v>
          </cell>
        </row>
        <row r="78">
          <cell r="N78">
            <v>0</v>
          </cell>
        </row>
        <row r="79">
          <cell r="M79">
            <v>0</v>
          </cell>
          <cell r="N79">
            <v>0</v>
          </cell>
        </row>
        <row r="80">
          <cell r="M80">
            <v>0</v>
          </cell>
        </row>
        <row r="82">
          <cell r="M82">
            <v>0</v>
          </cell>
          <cell r="N82">
            <v>0</v>
          </cell>
        </row>
        <row r="83">
          <cell r="M83">
            <v>0</v>
          </cell>
          <cell r="N83">
            <v>0</v>
          </cell>
        </row>
        <row r="84">
          <cell r="M84">
            <v>0</v>
          </cell>
          <cell r="N84">
            <v>0</v>
          </cell>
        </row>
        <row r="85">
          <cell r="M85">
            <v>0</v>
          </cell>
          <cell r="N85">
            <v>0</v>
          </cell>
        </row>
        <row r="86">
          <cell r="M86">
            <v>0</v>
          </cell>
          <cell r="N86">
            <v>0</v>
          </cell>
        </row>
        <row r="87">
          <cell r="M87">
            <v>0</v>
          </cell>
          <cell r="N87">
            <v>0</v>
          </cell>
        </row>
        <row r="88">
          <cell r="M88">
            <v>0</v>
          </cell>
        </row>
        <row r="89">
          <cell r="M89">
            <v>0</v>
          </cell>
          <cell r="N89">
            <v>0</v>
          </cell>
        </row>
        <row r="91">
          <cell r="M91">
            <v>0</v>
          </cell>
          <cell r="N91">
            <v>0</v>
          </cell>
        </row>
        <row r="92">
          <cell r="M92">
            <v>0</v>
          </cell>
          <cell r="N92">
            <v>0</v>
          </cell>
        </row>
        <row r="93">
          <cell r="M93">
            <v>0</v>
          </cell>
          <cell r="N93">
            <v>0</v>
          </cell>
        </row>
        <row r="94">
          <cell r="M94">
            <v>0</v>
          </cell>
          <cell r="N94">
            <v>0</v>
          </cell>
        </row>
        <row r="95">
          <cell r="M95">
            <v>0</v>
          </cell>
          <cell r="N95">
            <v>0</v>
          </cell>
        </row>
        <row r="96">
          <cell r="M96">
            <v>0</v>
          </cell>
          <cell r="N96">
            <v>0</v>
          </cell>
        </row>
        <row r="97">
          <cell r="M97">
            <v>0</v>
          </cell>
          <cell r="N97">
            <v>0</v>
          </cell>
        </row>
        <row r="98">
          <cell r="M98">
            <v>0</v>
          </cell>
          <cell r="N98">
            <v>0</v>
          </cell>
        </row>
        <row r="99">
          <cell r="M99">
            <v>0</v>
          </cell>
          <cell r="N99">
            <v>0</v>
          </cell>
        </row>
        <row r="101">
          <cell r="M101">
            <v>0</v>
          </cell>
          <cell r="N101">
            <v>0</v>
          </cell>
        </row>
        <row r="102">
          <cell r="M102">
            <v>0</v>
          </cell>
        </row>
        <row r="103">
          <cell r="M103">
            <v>0</v>
          </cell>
          <cell r="N103">
            <v>0</v>
          </cell>
        </row>
        <row r="104">
          <cell r="M104">
            <v>0</v>
          </cell>
          <cell r="N104">
            <v>0</v>
          </cell>
        </row>
        <row r="106">
          <cell r="M106">
            <v>0</v>
          </cell>
          <cell r="N106">
            <v>0</v>
          </cell>
        </row>
        <row r="107">
          <cell r="M107">
            <v>0</v>
          </cell>
          <cell r="N107">
            <v>0</v>
          </cell>
        </row>
        <row r="108">
          <cell r="M108">
            <v>0</v>
          </cell>
          <cell r="N108">
            <v>0</v>
          </cell>
        </row>
        <row r="109">
          <cell r="M109">
            <v>0</v>
          </cell>
          <cell r="N109">
            <v>0</v>
          </cell>
        </row>
        <row r="110">
          <cell r="M110">
            <v>0</v>
          </cell>
          <cell r="N110">
            <v>0</v>
          </cell>
        </row>
        <row r="111">
          <cell r="M111">
            <v>0</v>
          </cell>
          <cell r="N111">
            <v>0</v>
          </cell>
        </row>
      </sheetData>
      <sheetData sheetId="9">
        <row r="12">
          <cell r="M12">
            <v>0</v>
          </cell>
          <cell r="N12">
            <v>0</v>
          </cell>
        </row>
        <row r="13">
          <cell r="M13">
            <v>0</v>
          </cell>
          <cell r="N13">
            <v>0</v>
          </cell>
        </row>
        <row r="15">
          <cell r="M15">
            <v>0</v>
          </cell>
        </row>
        <row r="16">
          <cell r="M16">
            <v>0</v>
          </cell>
          <cell r="N16">
            <v>0</v>
          </cell>
        </row>
        <row r="17">
          <cell r="M17">
            <v>0</v>
          </cell>
          <cell r="N17">
            <v>0</v>
          </cell>
        </row>
        <row r="18">
          <cell r="M18">
            <v>0</v>
          </cell>
          <cell r="N18">
            <v>0</v>
          </cell>
        </row>
        <row r="19">
          <cell r="M19">
            <v>0</v>
          </cell>
          <cell r="N19">
            <v>0</v>
          </cell>
        </row>
        <row r="20">
          <cell r="M20">
            <v>0</v>
          </cell>
          <cell r="N20">
            <v>0</v>
          </cell>
        </row>
        <row r="21">
          <cell r="M21">
            <v>0</v>
          </cell>
          <cell r="N21">
            <v>0</v>
          </cell>
        </row>
        <row r="22">
          <cell r="N22">
            <v>0</v>
          </cell>
        </row>
        <row r="23">
          <cell r="M23">
            <v>0</v>
          </cell>
          <cell r="N23">
            <v>0</v>
          </cell>
        </row>
        <row r="24">
          <cell r="M24">
            <v>0</v>
          </cell>
          <cell r="N24">
            <v>0</v>
          </cell>
        </row>
        <row r="25">
          <cell r="M25">
            <v>0</v>
          </cell>
          <cell r="N25">
            <v>0</v>
          </cell>
        </row>
        <row r="26">
          <cell r="M26">
            <v>0</v>
          </cell>
          <cell r="N26">
            <v>0</v>
          </cell>
        </row>
        <row r="27">
          <cell r="M27">
            <v>0</v>
          </cell>
          <cell r="N27">
            <v>0</v>
          </cell>
        </row>
        <row r="28">
          <cell r="M28">
            <v>0</v>
          </cell>
          <cell r="N28">
            <v>0</v>
          </cell>
        </row>
        <row r="29">
          <cell r="M29">
            <v>0</v>
          </cell>
          <cell r="N29">
            <v>0</v>
          </cell>
        </row>
        <row r="32">
          <cell r="M32">
            <v>0</v>
          </cell>
          <cell r="N32">
            <v>0</v>
          </cell>
        </row>
        <row r="33">
          <cell r="M33">
            <v>0</v>
          </cell>
          <cell r="N33">
            <v>0</v>
          </cell>
        </row>
        <row r="34">
          <cell r="M34">
            <v>0</v>
          </cell>
          <cell r="N34">
            <v>0</v>
          </cell>
        </row>
        <row r="35">
          <cell r="M35">
            <v>0</v>
          </cell>
          <cell r="N35">
            <v>0</v>
          </cell>
        </row>
        <row r="36">
          <cell r="N36">
            <v>0</v>
          </cell>
        </row>
        <row r="37">
          <cell r="M37">
            <v>0</v>
          </cell>
          <cell r="N37">
            <v>0</v>
          </cell>
        </row>
        <row r="39">
          <cell r="N39">
            <v>0</v>
          </cell>
        </row>
        <row r="40">
          <cell r="M40">
            <v>0</v>
          </cell>
        </row>
        <row r="41">
          <cell r="M41">
            <v>0</v>
          </cell>
          <cell r="N41">
            <v>0</v>
          </cell>
        </row>
        <row r="42">
          <cell r="M42">
            <v>0</v>
          </cell>
          <cell r="N42">
            <v>0</v>
          </cell>
        </row>
        <row r="43">
          <cell r="M43">
            <v>0</v>
          </cell>
          <cell r="N43">
            <v>0</v>
          </cell>
        </row>
        <row r="44">
          <cell r="M44">
            <v>0</v>
          </cell>
          <cell r="N44">
            <v>0</v>
          </cell>
        </row>
        <row r="45">
          <cell r="M45">
            <v>0</v>
          </cell>
          <cell r="N45">
            <v>0</v>
          </cell>
        </row>
        <row r="47">
          <cell r="M47">
            <v>0</v>
          </cell>
          <cell r="N47">
            <v>0</v>
          </cell>
        </row>
        <row r="48">
          <cell r="N48">
            <v>0</v>
          </cell>
        </row>
        <row r="49">
          <cell r="M49">
            <v>0</v>
          </cell>
        </row>
        <row r="50">
          <cell r="M50">
            <v>0</v>
          </cell>
          <cell r="N50">
            <v>0</v>
          </cell>
        </row>
        <row r="51">
          <cell r="M51">
            <v>0</v>
          </cell>
          <cell r="N51">
            <v>0</v>
          </cell>
        </row>
        <row r="53">
          <cell r="M53">
            <v>0</v>
          </cell>
          <cell r="N53">
            <v>0</v>
          </cell>
        </row>
        <row r="54">
          <cell r="M54">
            <v>0</v>
          </cell>
          <cell r="N54">
            <v>0</v>
          </cell>
        </row>
        <row r="55">
          <cell r="M55">
            <v>0</v>
          </cell>
          <cell r="N55">
            <v>0</v>
          </cell>
        </row>
        <row r="58">
          <cell r="M58">
            <v>0</v>
          </cell>
          <cell r="N58">
            <v>0</v>
          </cell>
        </row>
        <row r="59">
          <cell r="M59">
            <v>0</v>
          </cell>
          <cell r="N59">
            <v>0</v>
          </cell>
        </row>
        <row r="60">
          <cell r="M60">
            <v>0</v>
          </cell>
          <cell r="N60">
            <v>0</v>
          </cell>
        </row>
        <row r="61">
          <cell r="M61">
            <v>0</v>
          </cell>
          <cell r="N61">
            <v>0</v>
          </cell>
        </row>
        <row r="62">
          <cell r="M62">
            <v>0</v>
          </cell>
          <cell r="N62">
            <v>0</v>
          </cell>
        </row>
        <row r="64">
          <cell r="N64">
            <v>0</v>
          </cell>
        </row>
        <row r="69">
          <cell r="M69">
            <v>0</v>
          </cell>
          <cell r="N69">
            <v>0</v>
          </cell>
        </row>
        <row r="70">
          <cell r="M70">
            <v>0</v>
          </cell>
          <cell r="N70">
            <v>0</v>
          </cell>
        </row>
        <row r="71">
          <cell r="M71">
            <v>0</v>
          </cell>
          <cell r="N71">
            <v>0</v>
          </cell>
        </row>
        <row r="72">
          <cell r="M72">
            <v>0</v>
          </cell>
          <cell r="N72">
            <v>0</v>
          </cell>
        </row>
        <row r="73">
          <cell r="M73">
            <v>0</v>
          </cell>
          <cell r="N73">
            <v>0</v>
          </cell>
        </row>
        <row r="74">
          <cell r="M74">
            <v>0</v>
          </cell>
          <cell r="N74">
            <v>0</v>
          </cell>
        </row>
        <row r="75">
          <cell r="M75">
            <v>0</v>
          </cell>
          <cell r="N75">
            <v>0</v>
          </cell>
        </row>
        <row r="76">
          <cell r="N76">
            <v>0</v>
          </cell>
        </row>
        <row r="77">
          <cell r="M77">
            <v>0</v>
          </cell>
          <cell r="N77">
            <v>0</v>
          </cell>
        </row>
        <row r="78">
          <cell r="M78">
            <v>0</v>
          </cell>
          <cell r="N78">
            <v>0</v>
          </cell>
        </row>
        <row r="81">
          <cell r="M81">
            <v>0</v>
          </cell>
          <cell r="N81">
            <v>0</v>
          </cell>
        </row>
        <row r="82">
          <cell r="M82">
            <v>0</v>
          </cell>
          <cell r="N82">
            <v>0</v>
          </cell>
        </row>
        <row r="83">
          <cell r="M83">
            <v>0</v>
          </cell>
          <cell r="N83">
            <v>0</v>
          </cell>
        </row>
        <row r="84">
          <cell r="M84">
            <v>0</v>
          </cell>
          <cell r="N84">
            <v>0</v>
          </cell>
        </row>
        <row r="85">
          <cell r="M85">
            <v>0</v>
          </cell>
          <cell r="N85">
            <v>0</v>
          </cell>
        </row>
        <row r="86">
          <cell r="M86">
            <v>0</v>
          </cell>
          <cell r="N86">
            <v>0</v>
          </cell>
        </row>
        <row r="87">
          <cell r="M87">
            <v>0</v>
          </cell>
          <cell r="N87">
            <v>0</v>
          </cell>
        </row>
        <row r="88">
          <cell r="M88">
            <v>0</v>
          </cell>
          <cell r="N88">
            <v>0</v>
          </cell>
        </row>
        <row r="90">
          <cell r="M90">
            <v>0</v>
          </cell>
          <cell r="N90">
            <v>0</v>
          </cell>
        </row>
        <row r="92">
          <cell r="M92">
            <v>0</v>
          </cell>
          <cell r="N92">
            <v>0</v>
          </cell>
        </row>
        <row r="93">
          <cell r="M93">
            <v>0</v>
          </cell>
          <cell r="N93">
            <v>0</v>
          </cell>
        </row>
        <row r="94">
          <cell r="M94">
            <v>0</v>
          </cell>
          <cell r="N94">
            <v>0</v>
          </cell>
        </row>
        <row r="95">
          <cell r="M95">
            <v>0</v>
          </cell>
          <cell r="N95">
            <v>0</v>
          </cell>
        </row>
        <row r="96">
          <cell r="M96">
            <v>0</v>
          </cell>
          <cell r="N96">
            <v>0</v>
          </cell>
        </row>
        <row r="97">
          <cell r="M97">
            <v>0</v>
          </cell>
          <cell r="N97">
            <v>0</v>
          </cell>
        </row>
        <row r="98">
          <cell r="M98">
            <v>0</v>
          </cell>
          <cell r="N98">
            <v>0</v>
          </cell>
        </row>
        <row r="99">
          <cell r="M99">
            <v>0</v>
          </cell>
          <cell r="N99">
            <v>0</v>
          </cell>
        </row>
        <row r="100">
          <cell r="M100">
            <v>0</v>
          </cell>
          <cell r="N100">
            <v>0</v>
          </cell>
        </row>
        <row r="101">
          <cell r="M101">
            <v>0</v>
          </cell>
          <cell r="N101">
            <v>0</v>
          </cell>
        </row>
        <row r="103">
          <cell r="M103">
            <v>0</v>
          </cell>
          <cell r="N103">
            <v>0</v>
          </cell>
        </row>
        <row r="104">
          <cell r="M104">
            <v>0</v>
          </cell>
        </row>
        <row r="106">
          <cell r="M106">
            <v>0</v>
          </cell>
          <cell r="N106">
            <v>0</v>
          </cell>
        </row>
        <row r="107">
          <cell r="M107">
            <v>0</v>
          </cell>
          <cell r="N107">
            <v>0</v>
          </cell>
        </row>
        <row r="110">
          <cell r="N110">
            <v>0</v>
          </cell>
        </row>
        <row r="111">
          <cell r="N111">
            <v>0</v>
          </cell>
        </row>
      </sheetData>
      <sheetData sheetId="10">
        <row r="12">
          <cell r="M12">
            <v>0</v>
          </cell>
          <cell r="N12">
            <v>0</v>
          </cell>
        </row>
        <row r="13">
          <cell r="M13">
            <v>0</v>
          </cell>
          <cell r="N13">
            <v>0</v>
          </cell>
        </row>
        <row r="15">
          <cell r="M15">
            <v>0</v>
          </cell>
          <cell r="N15">
            <v>0</v>
          </cell>
        </row>
        <row r="16">
          <cell r="M16">
            <v>0</v>
          </cell>
          <cell r="N16">
            <v>0</v>
          </cell>
        </row>
        <row r="17">
          <cell r="M17">
            <v>0</v>
          </cell>
          <cell r="N17">
            <v>0</v>
          </cell>
        </row>
        <row r="18">
          <cell r="M18">
            <v>0</v>
          </cell>
          <cell r="N18">
            <v>0</v>
          </cell>
        </row>
        <row r="19">
          <cell r="M19">
            <v>0</v>
          </cell>
          <cell r="N19">
            <v>0</v>
          </cell>
        </row>
        <row r="20">
          <cell r="M20">
            <v>0</v>
          </cell>
          <cell r="N20">
            <v>0</v>
          </cell>
        </row>
        <row r="21">
          <cell r="M21">
            <v>0</v>
          </cell>
          <cell r="N21">
            <v>0</v>
          </cell>
        </row>
        <row r="22">
          <cell r="N22">
            <v>0</v>
          </cell>
        </row>
        <row r="23">
          <cell r="M23">
            <v>0</v>
          </cell>
          <cell r="N23">
            <v>0</v>
          </cell>
        </row>
        <row r="24">
          <cell r="M24">
            <v>0</v>
          </cell>
          <cell r="N24">
            <v>0</v>
          </cell>
        </row>
        <row r="25">
          <cell r="M25">
            <v>0</v>
          </cell>
          <cell r="N25">
            <v>0</v>
          </cell>
        </row>
        <row r="26">
          <cell r="M26">
            <v>0</v>
          </cell>
          <cell r="N26">
            <v>0</v>
          </cell>
        </row>
        <row r="27">
          <cell r="M27">
            <v>0</v>
          </cell>
          <cell r="N27">
            <v>0</v>
          </cell>
        </row>
        <row r="28">
          <cell r="M28">
            <v>0</v>
          </cell>
          <cell r="N28">
            <v>0</v>
          </cell>
        </row>
        <row r="30">
          <cell r="M30">
            <v>0</v>
          </cell>
          <cell r="N30">
            <v>0</v>
          </cell>
        </row>
        <row r="32">
          <cell r="M32">
            <v>0</v>
          </cell>
          <cell r="N32">
            <v>0</v>
          </cell>
        </row>
        <row r="33">
          <cell r="M33">
            <v>0</v>
          </cell>
          <cell r="N33">
            <v>0</v>
          </cell>
        </row>
        <row r="34">
          <cell r="M34">
            <v>0</v>
          </cell>
          <cell r="N34">
            <v>0</v>
          </cell>
        </row>
        <row r="35">
          <cell r="M35">
            <v>0</v>
          </cell>
        </row>
        <row r="36">
          <cell r="N36">
            <v>0</v>
          </cell>
        </row>
        <row r="39">
          <cell r="M39">
            <v>0</v>
          </cell>
          <cell r="N39">
            <v>0</v>
          </cell>
        </row>
        <row r="40">
          <cell r="M40">
            <v>0</v>
          </cell>
          <cell r="N40">
            <v>0</v>
          </cell>
        </row>
        <row r="41">
          <cell r="M41">
            <v>0</v>
          </cell>
          <cell r="N41">
            <v>0</v>
          </cell>
        </row>
        <row r="42">
          <cell r="M42">
            <v>0</v>
          </cell>
          <cell r="N42">
            <v>0</v>
          </cell>
        </row>
        <row r="43">
          <cell r="M43">
            <v>0</v>
          </cell>
          <cell r="N43">
            <v>0</v>
          </cell>
        </row>
        <row r="46">
          <cell r="M46">
            <v>0</v>
          </cell>
          <cell r="N46">
            <v>0</v>
          </cell>
        </row>
        <row r="47">
          <cell r="M47">
            <v>0</v>
          </cell>
          <cell r="N47">
            <v>0</v>
          </cell>
        </row>
        <row r="48">
          <cell r="M48">
            <v>0</v>
          </cell>
          <cell r="N48">
            <v>0</v>
          </cell>
        </row>
        <row r="49">
          <cell r="M49">
            <v>0</v>
          </cell>
          <cell r="N49">
            <v>0</v>
          </cell>
        </row>
        <row r="50">
          <cell r="M50">
            <v>0</v>
          </cell>
          <cell r="N50">
            <v>0</v>
          </cell>
        </row>
        <row r="51">
          <cell r="M51">
            <v>0</v>
          </cell>
          <cell r="N51">
            <v>0</v>
          </cell>
        </row>
        <row r="52">
          <cell r="M52">
            <v>0</v>
          </cell>
        </row>
        <row r="55">
          <cell r="M55">
            <v>0</v>
          </cell>
          <cell r="N55">
            <v>0</v>
          </cell>
        </row>
        <row r="56">
          <cell r="M56">
            <v>0</v>
          </cell>
          <cell r="N56">
            <v>0</v>
          </cell>
        </row>
        <row r="57">
          <cell r="M57">
            <v>0</v>
          </cell>
          <cell r="N57">
            <v>0</v>
          </cell>
        </row>
        <row r="58">
          <cell r="M58">
            <v>0</v>
          </cell>
          <cell r="N58">
            <v>0</v>
          </cell>
        </row>
        <row r="59">
          <cell r="N59">
            <v>0</v>
          </cell>
        </row>
        <row r="60">
          <cell r="M60">
            <v>0</v>
          </cell>
          <cell r="N60">
            <v>0</v>
          </cell>
        </row>
        <row r="65">
          <cell r="M65">
            <v>0</v>
          </cell>
          <cell r="N65">
            <v>0</v>
          </cell>
        </row>
        <row r="66">
          <cell r="M66">
            <v>0</v>
          </cell>
          <cell r="N66">
            <v>0</v>
          </cell>
        </row>
        <row r="67">
          <cell r="M67">
            <v>0</v>
          </cell>
          <cell r="N67">
            <v>0</v>
          </cell>
        </row>
        <row r="68">
          <cell r="M68">
            <v>0</v>
          </cell>
          <cell r="N68">
            <v>0</v>
          </cell>
        </row>
        <row r="69">
          <cell r="N69">
            <v>0</v>
          </cell>
        </row>
        <row r="70">
          <cell r="M70">
            <v>0</v>
          </cell>
          <cell r="N70">
            <v>0</v>
          </cell>
        </row>
        <row r="71">
          <cell r="M71">
            <v>0</v>
          </cell>
          <cell r="N71">
            <v>0</v>
          </cell>
        </row>
        <row r="72">
          <cell r="M72">
            <v>0</v>
          </cell>
          <cell r="N72">
            <v>0</v>
          </cell>
        </row>
        <row r="73">
          <cell r="M73">
            <v>0</v>
          </cell>
          <cell r="N73">
            <v>0</v>
          </cell>
        </row>
        <row r="74">
          <cell r="M74">
            <v>0</v>
          </cell>
          <cell r="N74">
            <v>0</v>
          </cell>
        </row>
        <row r="75">
          <cell r="M75">
            <v>0</v>
          </cell>
          <cell r="N75">
            <v>0</v>
          </cell>
        </row>
        <row r="76">
          <cell r="N76">
            <v>0</v>
          </cell>
        </row>
        <row r="79">
          <cell r="M79">
            <v>0</v>
          </cell>
          <cell r="N79">
            <v>0</v>
          </cell>
        </row>
        <row r="80">
          <cell r="M80">
            <v>0</v>
          </cell>
          <cell r="N80">
            <v>0</v>
          </cell>
        </row>
        <row r="81">
          <cell r="M81">
            <v>0</v>
          </cell>
          <cell r="N81">
            <v>0</v>
          </cell>
        </row>
        <row r="82">
          <cell r="M82">
            <v>0</v>
          </cell>
          <cell r="N82">
            <v>0</v>
          </cell>
        </row>
        <row r="83">
          <cell r="M83">
            <v>0</v>
          </cell>
        </row>
        <row r="84">
          <cell r="M84">
            <v>0</v>
          </cell>
          <cell r="N84">
            <v>0</v>
          </cell>
        </row>
        <row r="85">
          <cell r="M85">
            <v>0</v>
          </cell>
        </row>
        <row r="86">
          <cell r="M86">
            <v>0</v>
          </cell>
        </row>
        <row r="87">
          <cell r="M87">
            <v>0</v>
          </cell>
          <cell r="N87">
            <v>0</v>
          </cell>
        </row>
        <row r="88">
          <cell r="M88">
            <v>0</v>
          </cell>
          <cell r="N88">
            <v>0</v>
          </cell>
        </row>
        <row r="89">
          <cell r="M89">
            <v>0</v>
          </cell>
        </row>
        <row r="90">
          <cell r="M90">
            <v>0</v>
          </cell>
          <cell r="N90">
            <v>0</v>
          </cell>
        </row>
        <row r="92">
          <cell r="M92">
            <v>0</v>
          </cell>
          <cell r="N92">
            <v>0</v>
          </cell>
        </row>
        <row r="94">
          <cell r="M94">
            <v>0</v>
          </cell>
          <cell r="N94">
            <v>0</v>
          </cell>
        </row>
        <row r="95">
          <cell r="M95">
            <v>0</v>
          </cell>
          <cell r="N95">
            <v>0</v>
          </cell>
        </row>
        <row r="96">
          <cell r="M96">
            <v>0</v>
          </cell>
          <cell r="N96">
            <v>0</v>
          </cell>
        </row>
        <row r="97">
          <cell r="M97">
            <v>0</v>
          </cell>
          <cell r="N97">
            <v>0</v>
          </cell>
        </row>
        <row r="98">
          <cell r="M98">
            <v>0</v>
          </cell>
          <cell r="N98">
            <v>0</v>
          </cell>
        </row>
        <row r="99">
          <cell r="M99">
            <v>0</v>
          </cell>
          <cell r="N99">
            <v>0</v>
          </cell>
        </row>
        <row r="100">
          <cell r="M100">
            <v>0</v>
          </cell>
          <cell r="N100">
            <v>0</v>
          </cell>
        </row>
        <row r="101">
          <cell r="M101">
            <v>0</v>
          </cell>
          <cell r="N101">
            <v>0</v>
          </cell>
        </row>
        <row r="103">
          <cell r="M103">
            <v>0</v>
          </cell>
          <cell r="N103">
            <v>0</v>
          </cell>
        </row>
        <row r="104">
          <cell r="M104">
            <v>0</v>
          </cell>
        </row>
        <row r="105">
          <cell r="M105">
            <v>0</v>
          </cell>
          <cell r="N105">
            <v>0</v>
          </cell>
        </row>
        <row r="106">
          <cell r="M106">
            <v>0</v>
          </cell>
          <cell r="N106">
            <v>0</v>
          </cell>
        </row>
        <row r="107">
          <cell r="M107">
            <v>0</v>
          </cell>
          <cell r="N107">
            <v>0</v>
          </cell>
        </row>
        <row r="108">
          <cell r="M108">
            <v>0</v>
          </cell>
        </row>
        <row r="110">
          <cell r="M110">
            <v>0</v>
          </cell>
          <cell r="N110">
            <v>0</v>
          </cell>
        </row>
      </sheetData>
      <sheetData sheetId="11">
        <row r="12">
          <cell r="M12">
            <v>0</v>
          </cell>
          <cell r="N12">
            <v>0</v>
          </cell>
        </row>
        <row r="13">
          <cell r="M13">
            <v>0</v>
          </cell>
          <cell r="N13">
            <v>0</v>
          </cell>
        </row>
        <row r="15">
          <cell r="M15">
            <v>0</v>
          </cell>
          <cell r="N15">
            <v>0</v>
          </cell>
        </row>
        <row r="16">
          <cell r="M16">
            <v>0</v>
          </cell>
          <cell r="N16">
            <v>0</v>
          </cell>
        </row>
        <row r="17">
          <cell r="M17">
            <v>0</v>
          </cell>
          <cell r="N17">
            <v>0</v>
          </cell>
        </row>
        <row r="18">
          <cell r="M18">
            <v>0</v>
          </cell>
          <cell r="N18">
            <v>0</v>
          </cell>
        </row>
        <row r="19">
          <cell r="M19">
            <v>0</v>
          </cell>
          <cell r="N19">
            <v>0</v>
          </cell>
        </row>
        <row r="20">
          <cell r="M20">
            <v>0</v>
          </cell>
          <cell r="N20">
            <v>0</v>
          </cell>
        </row>
        <row r="21">
          <cell r="N21">
            <v>0</v>
          </cell>
        </row>
        <row r="22">
          <cell r="M22">
            <v>0</v>
          </cell>
          <cell r="N22">
            <v>0</v>
          </cell>
        </row>
        <row r="23">
          <cell r="M23">
            <v>0</v>
          </cell>
          <cell r="N23">
            <v>0</v>
          </cell>
        </row>
        <row r="24">
          <cell r="M24">
            <v>0</v>
          </cell>
          <cell r="N24">
            <v>0</v>
          </cell>
        </row>
        <row r="25">
          <cell r="M25">
            <v>0</v>
          </cell>
          <cell r="N25">
            <v>0</v>
          </cell>
        </row>
        <row r="26">
          <cell r="M26">
            <v>0</v>
          </cell>
          <cell r="N26">
            <v>0</v>
          </cell>
        </row>
        <row r="28">
          <cell r="M28">
            <v>0</v>
          </cell>
          <cell r="N28">
            <v>0</v>
          </cell>
        </row>
        <row r="29">
          <cell r="M29">
            <v>0</v>
          </cell>
          <cell r="N29">
            <v>0</v>
          </cell>
        </row>
        <row r="31">
          <cell r="M31">
            <v>0</v>
          </cell>
          <cell r="N31">
            <v>0</v>
          </cell>
        </row>
        <row r="32">
          <cell r="M32">
            <v>0</v>
          </cell>
          <cell r="N32">
            <v>0</v>
          </cell>
        </row>
        <row r="33">
          <cell r="M33">
            <v>0</v>
          </cell>
          <cell r="N33">
            <v>0</v>
          </cell>
        </row>
        <row r="34">
          <cell r="M34">
            <v>0</v>
          </cell>
        </row>
        <row r="35">
          <cell r="N35">
            <v>0</v>
          </cell>
        </row>
        <row r="36">
          <cell r="N36">
            <v>0</v>
          </cell>
        </row>
        <row r="38">
          <cell r="M38">
            <v>0</v>
          </cell>
          <cell r="N38">
            <v>0</v>
          </cell>
        </row>
        <row r="39">
          <cell r="M39">
            <v>0</v>
          </cell>
          <cell r="N39">
            <v>0</v>
          </cell>
        </row>
        <row r="40">
          <cell r="M40">
            <v>0</v>
          </cell>
          <cell r="N40">
            <v>0</v>
          </cell>
        </row>
        <row r="41">
          <cell r="M41">
            <v>0</v>
          </cell>
        </row>
        <row r="42">
          <cell r="M42">
            <v>0</v>
          </cell>
          <cell r="N42">
            <v>0</v>
          </cell>
        </row>
        <row r="43">
          <cell r="M43">
            <v>0</v>
          </cell>
          <cell r="N43">
            <v>0</v>
          </cell>
        </row>
        <row r="45">
          <cell r="M45">
            <v>0</v>
          </cell>
          <cell r="N45">
            <v>0</v>
          </cell>
        </row>
        <row r="46">
          <cell r="M46">
            <v>0</v>
          </cell>
          <cell r="N46">
            <v>0</v>
          </cell>
        </row>
        <row r="47">
          <cell r="M47">
            <v>0</v>
          </cell>
          <cell r="N47">
            <v>0</v>
          </cell>
        </row>
        <row r="48">
          <cell r="M48">
            <v>0</v>
          </cell>
          <cell r="N48">
            <v>0</v>
          </cell>
        </row>
        <row r="49">
          <cell r="M49">
            <v>0</v>
          </cell>
          <cell r="N49">
            <v>0</v>
          </cell>
        </row>
        <row r="50">
          <cell r="M50">
            <v>0</v>
          </cell>
          <cell r="N50">
            <v>0</v>
          </cell>
        </row>
        <row r="51">
          <cell r="M51">
            <v>0</v>
          </cell>
          <cell r="N51">
            <v>0</v>
          </cell>
        </row>
        <row r="52">
          <cell r="M52">
            <v>0</v>
          </cell>
          <cell r="N52">
            <v>0</v>
          </cell>
        </row>
        <row r="55">
          <cell r="M55">
            <v>0</v>
          </cell>
          <cell r="N55">
            <v>0</v>
          </cell>
        </row>
        <row r="56">
          <cell r="M56">
            <v>0</v>
          </cell>
          <cell r="N56">
            <v>0</v>
          </cell>
        </row>
        <row r="57">
          <cell r="M57">
            <v>0</v>
          </cell>
          <cell r="N57">
            <v>0</v>
          </cell>
        </row>
        <row r="58">
          <cell r="M58">
            <v>0</v>
          </cell>
          <cell r="N58">
            <v>0</v>
          </cell>
        </row>
        <row r="59">
          <cell r="M59">
            <v>0</v>
          </cell>
          <cell r="N59">
            <v>0</v>
          </cell>
        </row>
        <row r="60">
          <cell r="N60">
            <v>0</v>
          </cell>
        </row>
        <row r="65">
          <cell r="M65">
            <v>0</v>
          </cell>
          <cell r="N65">
            <v>0</v>
          </cell>
        </row>
        <row r="66">
          <cell r="M66">
            <v>0</v>
          </cell>
          <cell r="N66">
            <v>0</v>
          </cell>
        </row>
        <row r="67">
          <cell r="M67">
            <v>0</v>
          </cell>
          <cell r="N67">
            <v>0</v>
          </cell>
        </row>
        <row r="68">
          <cell r="M68">
            <v>0</v>
          </cell>
          <cell r="N68">
            <v>0</v>
          </cell>
        </row>
        <row r="69">
          <cell r="M69">
            <v>0</v>
          </cell>
          <cell r="N69">
            <v>0</v>
          </cell>
        </row>
        <row r="70">
          <cell r="M70">
            <v>0</v>
          </cell>
          <cell r="N70">
            <v>0</v>
          </cell>
        </row>
        <row r="71">
          <cell r="M71">
            <v>0</v>
          </cell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M74">
            <v>0</v>
          </cell>
          <cell r="N74">
            <v>0</v>
          </cell>
        </row>
        <row r="75">
          <cell r="M75">
            <v>0</v>
          </cell>
          <cell r="N75">
            <v>0</v>
          </cell>
        </row>
        <row r="76">
          <cell r="N76">
            <v>0</v>
          </cell>
        </row>
        <row r="77">
          <cell r="M77">
            <v>0</v>
          </cell>
          <cell r="N77">
            <v>0</v>
          </cell>
        </row>
        <row r="78">
          <cell r="M78">
            <v>0</v>
          </cell>
        </row>
        <row r="80">
          <cell r="M80">
            <v>0</v>
          </cell>
          <cell r="N80">
            <v>0</v>
          </cell>
        </row>
        <row r="81">
          <cell r="M81">
            <v>0</v>
          </cell>
          <cell r="N81">
            <v>0</v>
          </cell>
        </row>
        <row r="82">
          <cell r="M82">
            <v>0</v>
          </cell>
          <cell r="N82">
            <v>0</v>
          </cell>
        </row>
        <row r="83">
          <cell r="M83">
            <v>0</v>
          </cell>
          <cell r="N83">
            <v>0</v>
          </cell>
        </row>
        <row r="84">
          <cell r="M84">
            <v>0</v>
          </cell>
          <cell r="N84">
            <v>0</v>
          </cell>
        </row>
        <row r="85">
          <cell r="M85">
            <v>0</v>
          </cell>
          <cell r="N85">
            <v>0</v>
          </cell>
        </row>
        <row r="86">
          <cell r="M86">
            <v>0</v>
          </cell>
          <cell r="N86">
            <v>0</v>
          </cell>
        </row>
        <row r="87">
          <cell r="M87">
            <v>0</v>
          </cell>
          <cell r="N87">
            <v>0</v>
          </cell>
        </row>
        <row r="88">
          <cell r="M88">
            <v>0</v>
          </cell>
        </row>
        <row r="89">
          <cell r="M89">
            <v>0</v>
          </cell>
          <cell r="N89">
            <v>0</v>
          </cell>
        </row>
        <row r="91">
          <cell r="N91">
            <v>0</v>
          </cell>
        </row>
        <row r="92">
          <cell r="M92">
            <v>0</v>
          </cell>
          <cell r="N92">
            <v>0</v>
          </cell>
        </row>
        <row r="94">
          <cell r="M94">
            <v>0</v>
          </cell>
          <cell r="N94">
            <v>0</v>
          </cell>
        </row>
        <row r="95">
          <cell r="M95">
            <v>0</v>
          </cell>
          <cell r="N95">
            <v>0</v>
          </cell>
        </row>
        <row r="96">
          <cell r="M96">
            <v>0</v>
          </cell>
          <cell r="N96">
            <v>0</v>
          </cell>
        </row>
        <row r="97">
          <cell r="M97">
            <v>0</v>
          </cell>
          <cell r="N97">
            <v>0</v>
          </cell>
        </row>
        <row r="98">
          <cell r="M98">
            <v>0</v>
          </cell>
          <cell r="N98">
            <v>0</v>
          </cell>
        </row>
        <row r="99">
          <cell r="M99">
            <v>0</v>
          </cell>
          <cell r="N99">
            <v>0</v>
          </cell>
        </row>
        <row r="100">
          <cell r="M100">
            <v>0</v>
          </cell>
          <cell r="N100">
            <v>0</v>
          </cell>
        </row>
        <row r="101">
          <cell r="M101">
            <v>0</v>
          </cell>
          <cell r="N101">
            <v>0</v>
          </cell>
        </row>
        <row r="103">
          <cell r="M103">
            <v>0</v>
          </cell>
          <cell r="N103">
            <v>0</v>
          </cell>
        </row>
        <row r="104">
          <cell r="M104">
            <v>0</v>
          </cell>
        </row>
        <row r="105">
          <cell r="M105">
            <v>0</v>
          </cell>
          <cell r="N105">
            <v>0</v>
          </cell>
        </row>
        <row r="106">
          <cell r="M106">
            <v>0</v>
          </cell>
          <cell r="N106">
            <v>0</v>
          </cell>
        </row>
        <row r="107">
          <cell r="M107">
            <v>0</v>
          </cell>
          <cell r="N107">
            <v>0</v>
          </cell>
        </row>
        <row r="108">
          <cell r="M108">
            <v>0</v>
          </cell>
        </row>
        <row r="109">
          <cell r="M109">
            <v>0</v>
          </cell>
          <cell r="N109">
            <v>0</v>
          </cell>
        </row>
        <row r="110">
          <cell r="M110">
            <v>0</v>
          </cell>
          <cell r="N110">
            <v>0</v>
          </cell>
        </row>
        <row r="111">
          <cell r="M111">
            <v>0</v>
          </cell>
          <cell r="N111">
            <v>0</v>
          </cell>
        </row>
      </sheetData>
      <sheetData sheetId="12">
        <row r="12">
          <cell r="M12">
            <v>0</v>
          </cell>
          <cell r="N12">
            <v>0</v>
          </cell>
        </row>
        <row r="13">
          <cell r="M13">
            <v>0</v>
          </cell>
          <cell r="N13">
            <v>0</v>
          </cell>
        </row>
        <row r="14">
          <cell r="M14">
            <v>0</v>
          </cell>
          <cell r="N14">
            <v>0</v>
          </cell>
        </row>
        <row r="15">
          <cell r="M15">
            <v>0</v>
          </cell>
          <cell r="N15">
            <v>0</v>
          </cell>
        </row>
        <row r="16">
          <cell r="M16">
            <v>0</v>
          </cell>
          <cell r="N16">
            <v>0</v>
          </cell>
        </row>
        <row r="18">
          <cell r="M18">
            <v>0</v>
          </cell>
          <cell r="N18">
            <v>0</v>
          </cell>
        </row>
        <row r="19">
          <cell r="M19">
            <v>0</v>
          </cell>
          <cell r="N19">
            <v>0</v>
          </cell>
        </row>
        <row r="20">
          <cell r="M20">
            <v>0</v>
          </cell>
          <cell r="N20">
            <v>0</v>
          </cell>
        </row>
        <row r="21">
          <cell r="M21">
            <v>0</v>
          </cell>
          <cell r="N21">
            <v>0</v>
          </cell>
        </row>
        <row r="22">
          <cell r="M22">
            <v>0</v>
          </cell>
          <cell r="N22">
            <v>0</v>
          </cell>
        </row>
        <row r="23">
          <cell r="M23">
            <v>0</v>
          </cell>
          <cell r="N23">
            <v>0</v>
          </cell>
        </row>
        <row r="24">
          <cell r="M24">
            <v>0</v>
          </cell>
          <cell r="N24">
            <v>0</v>
          </cell>
        </row>
        <row r="26">
          <cell r="M26">
            <v>0</v>
          </cell>
          <cell r="N26">
            <v>0</v>
          </cell>
        </row>
        <row r="27">
          <cell r="M27">
            <v>0</v>
          </cell>
          <cell r="N27">
            <v>0</v>
          </cell>
        </row>
        <row r="28">
          <cell r="M28">
            <v>0</v>
          </cell>
          <cell r="N28">
            <v>0</v>
          </cell>
        </row>
        <row r="29">
          <cell r="M29">
            <v>0</v>
          </cell>
          <cell r="N29">
            <v>0</v>
          </cell>
        </row>
        <row r="30">
          <cell r="M30">
            <v>0</v>
          </cell>
          <cell r="N30">
            <v>0</v>
          </cell>
        </row>
        <row r="31">
          <cell r="M31">
            <v>0</v>
          </cell>
          <cell r="N31">
            <v>0</v>
          </cell>
        </row>
        <row r="32">
          <cell r="M32">
            <v>0</v>
          </cell>
          <cell r="N32">
            <v>0</v>
          </cell>
        </row>
        <row r="33">
          <cell r="N33">
            <v>0</v>
          </cell>
        </row>
        <row r="34">
          <cell r="M34">
            <v>0</v>
          </cell>
          <cell r="N34">
            <v>0</v>
          </cell>
        </row>
        <row r="35">
          <cell r="M35">
            <v>0</v>
          </cell>
        </row>
        <row r="36">
          <cell r="M36">
            <v>0</v>
          </cell>
          <cell r="N36">
            <v>0</v>
          </cell>
        </row>
        <row r="37">
          <cell r="M37">
            <v>0</v>
          </cell>
          <cell r="N37">
            <v>0</v>
          </cell>
        </row>
        <row r="38">
          <cell r="M38">
            <v>0</v>
          </cell>
          <cell r="N38">
            <v>0</v>
          </cell>
        </row>
        <row r="39">
          <cell r="M39">
            <v>0</v>
          </cell>
          <cell r="N39">
            <v>0</v>
          </cell>
        </row>
        <row r="40">
          <cell r="M40">
            <v>0</v>
          </cell>
          <cell r="N40">
            <v>0</v>
          </cell>
        </row>
        <row r="41">
          <cell r="M41">
            <v>0</v>
          </cell>
          <cell r="N41">
            <v>0</v>
          </cell>
        </row>
        <row r="42">
          <cell r="M42">
            <v>0</v>
          </cell>
          <cell r="N42">
            <v>0</v>
          </cell>
        </row>
        <row r="43">
          <cell r="M43">
            <v>0</v>
          </cell>
          <cell r="N43">
            <v>0</v>
          </cell>
        </row>
        <row r="44">
          <cell r="M44">
            <v>0</v>
          </cell>
          <cell r="N44">
            <v>0</v>
          </cell>
        </row>
        <row r="45">
          <cell r="M45">
            <v>0</v>
          </cell>
          <cell r="N45">
            <v>0</v>
          </cell>
        </row>
        <row r="47">
          <cell r="M47">
            <v>0</v>
          </cell>
          <cell r="N47">
            <v>0</v>
          </cell>
        </row>
        <row r="48">
          <cell r="M48">
            <v>0</v>
          </cell>
          <cell r="N48">
            <v>0</v>
          </cell>
        </row>
        <row r="49">
          <cell r="M49">
            <v>0</v>
          </cell>
          <cell r="N49">
            <v>0</v>
          </cell>
        </row>
        <row r="50">
          <cell r="M50">
            <v>0</v>
          </cell>
          <cell r="N50">
            <v>0</v>
          </cell>
        </row>
        <row r="51">
          <cell r="M51">
            <v>0</v>
          </cell>
          <cell r="N51">
            <v>0</v>
          </cell>
        </row>
        <row r="52">
          <cell r="M52">
            <v>0</v>
          </cell>
          <cell r="N52">
            <v>0</v>
          </cell>
        </row>
        <row r="53">
          <cell r="M53">
            <v>0</v>
          </cell>
          <cell r="N53">
            <v>0</v>
          </cell>
        </row>
        <row r="54">
          <cell r="M54">
            <v>0</v>
          </cell>
          <cell r="N54">
            <v>0</v>
          </cell>
        </row>
        <row r="55">
          <cell r="M55">
            <v>0</v>
          </cell>
          <cell r="N55">
            <v>0</v>
          </cell>
        </row>
        <row r="56">
          <cell r="M56">
            <v>0</v>
          </cell>
          <cell r="N56">
            <v>0</v>
          </cell>
        </row>
        <row r="57">
          <cell r="M57">
            <v>0</v>
          </cell>
          <cell r="N57">
            <v>0</v>
          </cell>
        </row>
        <row r="58">
          <cell r="M58">
            <v>0</v>
          </cell>
          <cell r="N58">
            <v>0</v>
          </cell>
        </row>
        <row r="59">
          <cell r="M59">
            <v>0</v>
          </cell>
          <cell r="N59">
            <v>0</v>
          </cell>
        </row>
        <row r="62">
          <cell r="M62">
            <v>0</v>
          </cell>
          <cell r="N62">
            <v>0</v>
          </cell>
        </row>
        <row r="64">
          <cell r="M64">
            <v>0</v>
          </cell>
          <cell r="N64">
            <v>0</v>
          </cell>
        </row>
        <row r="65">
          <cell r="M65">
            <v>0</v>
          </cell>
          <cell r="N65">
            <v>0</v>
          </cell>
        </row>
        <row r="66">
          <cell r="M66">
            <v>0</v>
          </cell>
          <cell r="N66">
            <v>0</v>
          </cell>
        </row>
        <row r="68">
          <cell r="M68">
            <v>0</v>
          </cell>
          <cell r="N68">
            <v>0</v>
          </cell>
        </row>
        <row r="73">
          <cell r="M73">
            <v>0</v>
          </cell>
          <cell r="N73">
            <v>0</v>
          </cell>
        </row>
        <row r="74">
          <cell r="M74">
            <v>0</v>
          </cell>
          <cell r="N74">
            <v>0</v>
          </cell>
        </row>
        <row r="75">
          <cell r="M75">
            <v>0</v>
          </cell>
          <cell r="N75">
            <v>0</v>
          </cell>
        </row>
        <row r="76">
          <cell r="M76">
            <v>0</v>
          </cell>
          <cell r="N76">
            <v>0</v>
          </cell>
        </row>
        <row r="77">
          <cell r="M77">
            <v>0</v>
          </cell>
          <cell r="N77">
            <v>0</v>
          </cell>
        </row>
        <row r="78">
          <cell r="M78">
            <v>0</v>
          </cell>
          <cell r="N78">
            <v>0</v>
          </cell>
        </row>
        <row r="79">
          <cell r="N79">
            <v>0</v>
          </cell>
        </row>
        <row r="80">
          <cell r="M80">
            <v>0</v>
          </cell>
          <cell r="N80">
            <v>0</v>
          </cell>
        </row>
        <row r="81">
          <cell r="M81">
            <v>0</v>
          </cell>
          <cell r="N81">
            <v>0</v>
          </cell>
        </row>
        <row r="82">
          <cell r="M82">
            <v>0</v>
          </cell>
          <cell r="N82">
            <v>0</v>
          </cell>
        </row>
        <row r="83">
          <cell r="M83">
            <v>0</v>
          </cell>
          <cell r="N83">
            <v>0</v>
          </cell>
        </row>
        <row r="84">
          <cell r="M84">
            <v>0</v>
          </cell>
          <cell r="N84">
            <v>0</v>
          </cell>
        </row>
        <row r="85">
          <cell r="M85">
            <v>0</v>
          </cell>
          <cell r="N85">
            <v>0</v>
          </cell>
        </row>
        <row r="86">
          <cell r="M86">
            <v>0</v>
          </cell>
          <cell r="N86">
            <v>0</v>
          </cell>
        </row>
        <row r="89">
          <cell r="M89">
            <v>0</v>
          </cell>
          <cell r="N89">
            <v>0</v>
          </cell>
        </row>
        <row r="90">
          <cell r="M90">
            <v>0</v>
          </cell>
          <cell r="N90">
            <v>0</v>
          </cell>
        </row>
        <row r="91">
          <cell r="M91">
            <v>0</v>
          </cell>
          <cell r="N91">
            <v>0</v>
          </cell>
        </row>
        <row r="92">
          <cell r="M92">
            <v>0</v>
          </cell>
          <cell r="N92">
            <v>0</v>
          </cell>
        </row>
        <row r="93">
          <cell r="M93">
            <v>0</v>
          </cell>
        </row>
        <row r="95">
          <cell r="M95">
            <v>0</v>
          </cell>
          <cell r="N95">
            <v>0</v>
          </cell>
        </row>
        <row r="96">
          <cell r="M96">
            <v>0</v>
          </cell>
          <cell r="N96">
            <v>0</v>
          </cell>
        </row>
        <row r="97">
          <cell r="M97">
            <v>0</v>
          </cell>
          <cell r="N97">
            <v>0</v>
          </cell>
        </row>
        <row r="99">
          <cell r="M99">
            <v>0</v>
          </cell>
          <cell r="N99">
            <v>0</v>
          </cell>
        </row>
        <row r="100">
          <cell r="N100">
            <v>0</v>
          </cell>
        </row>
        <row r="102">
          <cell r="M102">
            <v>0</v>
          </cell>
          <cell r="N102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11">
          <cell r="M111">
            <v>0</v>
          </cell>
        </row>
        <row r="113">
          <cell r="M113">
            <v>0</v>
          </cell>
          <cell r="N113">
            <v>0</v>
          </cell>
        </row>
        <row r="114">
          <cell r="M114">
            <v>0</v>
          </cell>
          <cell r="N114">
            <v>0</v>
          </cell>
        </row>
        <row r="115">
          <cell r="M115">
            <v>0</v>
          </cell>
          <cell r="N115">
            <v>0</v>
          </cell>
        </row>
        <row r="117">
          <cell r="M117">
            <v>0</v>
          </cell>
          <cell r="N117">
            <v>0</v>
          </cell>
        </row>
        <row r="118">
          <cell r="M11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in Equity"/>
      <sheetName val="Sheet1"/>
    </sheetNames>
    <sheetDataSet>
      <sheetData sheetId="0" refreshError="1">
        <row r="16">
          <cell r="C16">
            <v>29383035.900000002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A18" sqref="A18"/>
    </sheetView>
  </sheetViews>
  <sheetFormatPr defaultColWidth="24.5703125" defaultRowHeight="15"/>
  <cols>
    <col min="1" max="1" width="44.140625" style="129" customWidth="1"/>
    <col min="2" max="2" width="10.85546875" style="140" customWidth="1"/>
    <col min="3" max="3" width="39.42578125" style="129" customWidth="1"/>
    <col min="4" max="4" width="22" style="1" customWidth="1"/>
    <col min="5" max="5" width="34.5703125" style="1" customWidth="1"/>
    <col min="6" max="6" width="15.28515625" style="1" customWidth="1"/>
    <col min="7" max="16384" width="24.5703125" style="129"/>
  </cols>
  <sheetData>
    <row r="1" spans="1:6" s="129" customFormat="1">
      <c r="A1" s="2" t="s">
        <v>61</v>
      </c>
      <c r="B1" s="2"/>
      <c r="C1" s="2"/>
      <c r="D1" s="2"/>
      <c r="E1" s="2"/>
      <c r="F1" s="2"/>
    </row>
    <row r="2" spans="1:6" s="129" customFormat="1">
      <c r="A2" s="2" t="s">
        <v>62</v>
      </c>
      <c r="B2" s="2"/>
      <c r="C2" s="2"/>
      <c r="D2" s="2"/>
      <c r="E2" s="2"/>
      <c r="F2" s="2"/>
    </row>
    <row r="3" spans="1:6" s="129" customFormat="1" ht="34.5" customHeight="1">
      <c r="A3" s="130" t="s">
        <v>13</v>
      </c>
      <c r="B3" s="130"/>
      <c r="C3" s="130"/>
      <c r="D3" s="130"/>
      <c r="E3" s="130"/>
      <c r="F3" s="130"/>
    </row>
    <row r="5" spans="1:6" s="129" customFormat="1">
      <c r="A5" s="131" t="s">
        <v>0</v>
      </c>
      <c r="B5" s="132" t="s">
        <v>1</v>
      </c>
      <c r="C5" s="131" t="s">
        <v>5</v>
      </c>
      <c r="D5" s="131" t="s">
        <v>2</v>
      </c>
      <c r="E5" s="131" t="s">
        <v>3</v>
      </c>
      <c r="F5" s="131" t="s">
        <v>4</v>
      </c>
    </row>
    <row r="6" spans="1:6" s="129" customFormat="1">
      <c r="A6" s="133"/>
      <c r="B6" s="134"/>
      <c r="C6" s="133"/>
      <c r="D6" s="133"/>
      <c r="E6" s="133"/>
      <c r="F6" s="133"/>
    </row>
    <row r="7" spans="1:6" s="129" customFormat="1">
      <c r="A7" s="135" t="s">
        <v>93</v>
      </c>
      <c r="B7" s="136">
        <v>100</v>
      </c>
      <c r="C7" s="137" t="s">
        <v>70</v>
      </c>
      <c r="D7" s="137" t="s">
        <v>7</v>
      </c>
      <c r="E7" s="137" t="s">
        <v>10</v>
      </c>
      <c r="F7" s="137" t="s">
        <v>8</v>
      </c>
    </row>
    <row r="8" spans="1:6" s="129" customFormat="1">
      <c r="A8" s="135" t="s">
        <v>6</v>
      </c>
      <c r="B8" s="136">
        <v>101</v>
      </c>
      <c r="C8" s="137" t="s">
        <v>70</v>
      </c>
      <c r="D8" s="137" t="s">
        <v>7</v>
      </c>
      <c r="E8" s="137" t="s">
        <v>10</v>
      </c>
      <c r="F8" s="137" t="s">
        <v>8</v>
      </c>
    </row>
    <row r="9" spans="1:6" s="129" customFormat="1">
      <c r="A9" s="135" t="s">
        <v>9</v>
      </c>
      <c r="B9" s="136">
        <v>102</v>
      </c>
      <c r="C9" s="137" t="s">
        <v>70</v>
      </c>
      <c r="D9" s="137" t="s">
        <v>7</v>
      </c>
      <c r="E9" s="137" t="s">
        <v>10</v>
      </c>
      <c r="F9" s="137" t="s">
        <v>8</v>
      </c>
    </row>
    <row r="10" spans="1:6" s="129" customFormat="1">
      <c r="A10" s="138" t="s">
        <v>11</v>
      </c>
      <c r="B10" s="136">
        <v>103</v>
      </c>
      <c r="C10" s="137" t="s">
        <v>70</v>
      </c>
      <c r="D10" s="137" t="s">
        <v>7</v>
      </c>
      <c r="E10" s="137" t="s">
        <v>10</v>
      </c>
      <c r="F10" s="137" t="s">
        <v>8</v>
      </c>
    </row>
    <row r="11" spans="1:6" s="129" customFormat="1">
      <c r="A11" s="139" t="s">
        <v>278</v>
      </c>
      <c r="B11" s="136">
        <v>104</v>
      </c>
      <c r="C11" s="137" t="s">
        <v>70</v>
      </c>
      <c r="D11" s="137" t="s">
        <v>7</v>
      </c>
      <c r="E11" s="137" t="s">
        <v>10</v>
      </c>
      <c r="F11" s="137" t="s">
        <v>8</v>
      </c>
    </row>
    <row r="12" spans="1:6" s="129" customFormat="1">
      <c r="A12" s="138" t="s">
        <v>12</v>
      </c>
      <c r="B12" s="136">
        <v>120</v>
      </c>
      <c r="C12" s="137" t="s">
        <v>70</v>
      </c>
      <c r="D12" s="137" t="s">
        <v>7</v>
      </c>
      <c r="E12" s="137" t="s">
        <v>88</v>
      </c>
      <c r="F12" s="137" t="s">
        <v>8</v>
      </c>
    </row>
    <row r="13" spans="1:6" s="129" customFormat="1">
      <c r="A13" s="138" t="s">
        <v>14</v>
      </c>
      <c r="B13" s="136">
        <v>150</v>
      </c>
      <c r="C13" s="137" t="s">
        <v>70</v>
      </c>
      <c r="D13" s="137" t="s">
        <v>7</v>
      </c>
      <c r="E13" s="137" t="s">
        <v>71</v>
      </c>
      <c r="F13" s="137" t="s">
        <v>8</v>
      </c>
    </row>
    <row r="14" spans="1:6" s="129" customFormat="1">
      <c r="A14" s="138" t="s">
        <v>15</v>
      </c>
      <c r="B14" s="136">
        <v>151</v>
      </c>
      <c r="C14" s="137" t="s">
        <v>70</v>
      </c>
      <c r="D14" s="137" t="s">
        <v>7</v>
      </c>
      <c r="E14" s="137" t="s">
        <v>71</v>
      </c>
      <c r="F14" s="137" t="s">
        <v>8</v>
      </c>
    </row>
    <row r="15" spans="1:6" s="129" customFormat="1">
      <c r="A15" s="138" t="s">
        <v>16</v>
      </c>
      <c r="B15" s="136">
        <v>152</v>
      </c>
      <c r="C15" s="137" t="s">
        <v>70</v>
      </c>
      <c r="D15" s="137" t="s">
        <v>7</v>
      </c>
      <c r="E15" s="137" t="s">
        <v>71</v>
      </c>
      <c r="F15" s="137" t="s">
        <v>8</v>
      </c>
    </row>
    <row r="16" spans="1:6" s="129" customFormat="1">
      <c r="A16" s="138" t="s">
        <v>17</v>
      </c>
      <c r="B16" s="136">
        <v>160</v>
      </c>
      <c r="C16" s="137" t="s">
        <v>70</v>
      </c>
      <c r="D16" s="137" t="s">
        <v>7</v>
      </c>
      <c r="E16" s="137" t="s">
        <v>71</v>
      </c>
      <c r="F16" s="137" t="s">
        <v>18</v>
      </c>
    </row>
    <row r="17" spans="1:6" s="129" customFormat="1">
      <c r="A17" s="138" t="s">
        <v>65</v>
      </c>
      <c r="B17" s="136">
        <v>170</v>
      </c>
      <c r="C17" s="137" t="s">
        <v>70</v>
      </c>
      <c r="D17" s="137" t="s">
        <v>7</v>
      </c>
      <c r="E17" s="137" t="s">
        <v>71</v>
      </c>
      <c r="F17" s="137" t="s">
        <v>8</v>
      </c>
    </row>
    <row r="18" spans="1:6" s="129" customFormat="1">
      <c r="A18" s="138" t="s">
        <v>69</v>
      </c>
      <c r="B18" s="136">
        <v>171</v>
      </c>
      <c r="C18" s="137" t="s">
        <v>70</v>
      </c>
      <c r="D18" s="137" t="s">
        <v>7</v>
      </c>
      <c r="E18" s="137" t="s">
        <v>71</v>
      </c>
      <c r="F18" s="137" t="s">
        <v>8</v>
      </c>
    </row>
    <row r="19" spans="1:6" s="129" customFormat="1">
      <c r="A19" s="138" t="s">
        <v>67</v>
      </c>
      <c r="B19" s="136">
        <v>172</v>
      </c>
      <c r="C19" s="137" t="s">
        <v>70</v>
      </c>
      <c r="D19" s="137" t="s">
        <v>7</v>
      </c>
      <c r="E19" s="137" t="s">
        <v>71</v>
      </c>
      <c r="F19" s="137" t="s">
        <v>8</v>
      </c>
    </row>
    <row r="20" spans="1:6" s="129" customFormat="1">
      <c r="A20" s="138" t="s">
        <v>66</v>
      </c>
      <c r="B20" s="136">
        <v>173</v>
      </c>
      <c r="C20" s="137" t="s">
        <v>70</v>
      </c>
      <c r="D20" s="137" t="s">
        <v>7</v>
      </c>
      <c r="E20" s="137" t="s">
        <v>71</v>
      </c>
      <c r="F20" s="137" t="s">
        <v>8</v>
      </c>
    </row>
    <row r="21" spans="1:6" s="129" customFormat="1">
      <c r="A21" s="138" t="s">
        <v>68</v>
      </c>
      <c r="B21" s="136">
        <v>174</v>
      </c>
      <c r="C21" s="137" t="s">
        <v>70</v>
      </c>
      <c r="D21" s="137" t="s">
        <v>7</v>
      </c>
      <c r="E21" s="137" t="s">
        <v>71</v>
      </c>
      <c r="F21" s="137" t="s">
        <v>8</v>
      </c>
    </row>
    <row r="22" spans="1:6" s="129" customFormat="1">
      <c r="A22" s="138" t="s">
        <v>19</v>
      </c>
      <c r="B22" s="136">
        <v>180</v>
      </c>
      <c r="C22" s="137" t="s">
        <v>70</v>
      </c>
      <c r="D22" s="137" t="s">
        <v>7</v>
      </c>
      <c r="E22" s="137" t="s">
        <v>71</v>
      </c>
      <c r="F22" s="137" t="s">
        <v>8</v>
      </c>
    </row>
    <row r="23" spans="1:6" s="129" customFormat="1">
      <c r="A23" s="138" t="s">
        <v>20</v>
      </c>
      <c r="B23" s="136">
        <v>181</v>
      </c>
      <c r="C23" s="137" t="s">
        <v>70</v>
      </c>
      <c r="D23" s="137" t="s">
        <v>7</v>
      </c>
      <c r="E23" s="137" t="s">
        <v>71</v>
      </c>
      <c r="F23" s="137" t="s">
        <v>8</v>
      </c>
    </row>
    <row r="24" spans="1:6" s="129" customFormat="1">
      <c r="A24" s="138" t="s">
        <v>21</v>
      </c>
      <c r="B24" s="136">
        <v>182</v>
      </c>
      <c r="C24" s="137" t="s">
        <v>70</v>
      </c>
      <c r="D24" s="137" t="s">
        <v>7</v>
      </c>
      <c r="E24" s="137" t="s">
        <v>71</v>
      </c>
      <c r="F24" s="137" t="s">
        <v>8</v>
      </c>
    </row>
    <row r="25" spans="1:6" s="129" customFormat="1">
      <c r="A25" s="138" t="s">
        <v>22</v>
      </c>
      <c r="B25" s="136">
        <v>190</v>
      </c>
      <c r="C25" s="137" t="s">
        <v>70</v>
      </c>
      <c r="D25" s="137" t="s">
        <v>7</v>
      </c>
      <c r="E25" s="137" t="s">
        <v>71</v>
      </c>
      <c r="F25" s="137" t="s">
        <v>8</v>
      </c>
    </row>
    <row r="26" spans="1:6" s="129" customFormat="1">
      <c r="A26" s="138" t="s">
        <v>23</v>
      </c>
      <c r="B26" s="136">
        <v>191</v>
      </c>
      <c r="C26" s="137" t="s">
        <v>70</v>
      </c>
      <c r="D26" s="137" t="s">
        <v>7</v>
      </c>
      <c r="E26" s="137" t="s">
        <v>71</v>
      </c>
      <c r="F26" s="137" t="s">
        <v>8</v>
      </c>
    </row>
    <row r="27" spans="1:6" s="129" customFormat="1">
      <c r="A27" s="138" t="s">
        <v>24</v>
      </c>
      <c r="B27" s="136">
        <v>192</v>
      </c>
      <c r="C27" s="137" t="s">
        <v>70</v>
      </c>
      <c r="D27" s="137" t="s">
        <v>7</v>
      </c>
      <c r="E27" s="137" t="s">
        <v>71</v>
      </c>
      <c r="F27" s="137" t="s">
        <v>8</v>
      </c>
    </row>
    <row r="28" spans="1:6" s="129" customFormat="1">
      <c r="A28" s="138" t="s">
        <v>25</v>
      </c>
      <c r="B28" s="136">
        <v>195</v>
      </c>
      <c r="C28" s="137" t="s">
        <v>70</v>
      </c>
      <c r="D28" s="137" t="s">
        <v>7</v>
      </c>
      <c r="E28" s="137" t="s">
        <v>37</v>
      </c>
      <c r="F28" s="137" t="s">
        <v>8</v>
      </c>
    </row>
    <row r="29" spans="1:6" s="129" customFormat="1">
      <c r="A29" s="138" t="s">
        <v>26</v>
      </c>
      <c r="B29" s="136">
        <v>200</v>
      </c>
      <c r="C29" s="137" t="s">
        <v>70</v>
      </c>
      <c r="D29" s="137" t="s">
        <v>76</v>
      </c>
      <c r="E29" s="137" t="s">
        <v>72</v>
      </c>
      <c r="F29" s="137" t="s">
        <v>8</v>
      </c>
    </row>
    <row r="30" spans="1:6" s="129" customFormat="1">
      <c r="A30" s="138" t="s">
        <v>85</v>
      </c>
      <c r="B30" s="136">
        <v>201</v>
      </c>
      <c r="C30" s="137" t="s">
        <v>70</v>
      </c>
      <c r="D30" s="137" t="s">
        <v>76</v>
      </c>
      <c r="E30" s="137" t="s">
        <v>72</v>
      </c>
      <c r="F30" s="137" t="s">
        <v>18</v>
      </c>
    </row>
    <row r="31" spans="1:6" s="129" customFormat="1">
      <c r="A31" s="138" t="s">
        <v>27</v>
      </c>
      <c r="B31" s="136">
        <v>202</v>
      </c>
      <c r="C31" s="137" t="s">
        <v>70</v>
      </c>
      <c r="D31" s="137" t="s">
        <v>76</v>
      </c>
      <c r="E31" s="137" t="s">
        <v>72</v>
      </c>
      <c r="F31" s="137" t="s">
        <v>8</v>
      </c>
    </row>
    <row r="32" spans="1:6" s="129" customFormat="1">
      <c r="A32" s="138" t="s">
        <v>86</v>
      </c>
      <c r="B32" s="136">
        <v>203</v>
      </c>
      <c r="C32" s="137" t="s">
        <v>70</v>
      </c>
      <c r="D32" s="137" t="s">
        <v>76</v>
      </c>
      <c r="E32" s="137" t="s">
        <v>72</v>
      </c>
      <c r="F32" s="137" t="s">
        <v>18</v>
      </c>
    </row>
    <row r="33" spans="1:6" s="129" customFormat="1">
      <c r="A33" s="138" t="s">
        <v>84</v>
      </c>
      <c r="B33" s="136">
        <v>205</v>
      </c>
      <c r="C33" s="137" t="s">
        <v>70</v>
      </c>
      <c r="D33" s="137" t="s">
        <v>76</v>
      </c>
      <c r="E33" s="137" t="s">
        <v>76</v>
      </c>
      <c r="F33" s="137" t="s">
        <v>18</v>
      </c>
    </row>
    <row r="34" spans="1:6" s="129" customFormat="1">
      <c r="A34" s="138" t="s">
        <v>31</v>
      </c>
      <c r="B34" s="136">
        <v>210</v>
      </c>
      <c r="C34" s="137" t="s">
        <v>70</v>
      </c>
      <c r="D34" s="137" t="s">
        <v>38</v>
      </c>
      <c r="E34" s="137" t="s">
        <v>38</v>
      </c>
      <c r="F34" s="137" t="s">
        <v>18</v>
      </c>
    </row>
    <row r="35" spans="1:6" s="129" customFormat="1">
      <c r="A35" s="138" t="s">
        <v>129</v>
      </c>
      <c r="B35" s="136">
        <v>220</v>
      </c>
      <c r="C35" s="137" t="s">
        <v>70</v>
      </c>
      <c r="D35" s="137" t="s">
        <v>38</v>
      </c>
      <c r="E35" s="137" t="s">
        <v>38</v>
      </c>
      <c r="F35" s="137" t="s">
        <v>18</v>
      </c>
    </row>
    <row r="36" spans="1:6" s="129" customFormat="1">
      <c r="A36" s="138" t="s">
        <v>138</v>
      </c>
      <c r="B36" s="136">
        <v>230</v>
      </c>
      <c r="C36" s="137" t="s">
        <v>70</v>
      </c>
      <c r="D36" s="137" t="s">
        <v>38</v>
      </c>
      <c r="E36" s="137" t="s">
        <v>73</v>
      </c>
      <c r="F36" s="137" t="s">
        <v>18</v>
      </c>
    </row>
    <row r="37" spans="1:6" s="129" customFormat="1">
      <c r="A37" s="138" t="s">
        <v>28</v>
      </c>
      <c r="B37" s="136">
        <v>240</v>
      </c>
      <c r="C37" s="137" t="s">
        <v>70</v>
      </c>
      <c r="D37" s="137" t="s">
        <v>38</v>
      </c>
      <c r="E37" s="137" t="s">
        <v>73</v>
      </c>
      <c r="F37" s="137" t="s">
        <v>18</v>
      </c>
    </row>
    <row r="38" spans="1:6" s="129" customFormat="1">
      <c r="A38" s="138" t="s">
        <v>30</v>
      </c>
      <c r="B38" s="136">
        <v>250</v>
      </c>
      <c r="C38" s="137" t="s">
        <v>70</v>
      </c>
      <c r="D38" s="137" t="s">
        <v>38</v>
      </c>
      <c r="E38" s="137" t="s">
        <v>73</v>
      </c>
      <c r="F38" s="137" t="s">
        <v>18</v>
      </c>
    </row>
    <row r="39" spans="1:6" s="129" customFormat="1">
      <c r="A39" s="138" t="s">
        <v>29</v>
      </c>
      <c r="B39" s="136">
        <v>260</v>
      </c>
      <c r="C39" s="137" t="s">
        <v>70</v>
      </c>
      <c r="D39" s="137" t="s">
        <v>38</v>
      </c>
      <c r="E39" s="137" t="s">
        <v>73</v>
      </c>
      <c r="F39" s="137" t="s">
        <v>18</v>
      </c>
    </row>
    <row r="40" spans="1:6" s="129" customFormat="1">
      <c r="A40" s="138" t="s">
        <v>32</v>
      </c>
      <c r="B40" s="136">
        <v>261</v>
      </c>
      <c r="C40" s="137" t="s">
        <v>70</v>
      </c>
      <c r="D40" s="137" t="s">
        <v>38</v>
      </c>
      <c r="E40" s="137" t="s">
        <v>73</v>
      </c>
      <c r="F40" s="137" t="s">
        <v>18</v>
      </c>
    </row>
    <row r="41" spans="1:6" s="129" customFormat="1">
      <c r="A41" s="138" t="s">
        <v>139</v>
      </c>
      <c r="B41" s="136">
        <v>262</v>
      </c>
      <c r="C41" s="137" t="s">
        <v>70</v>
      </c>
      <c r="D41" s="137" t="s">
        <v>38</v>
      </c>
      <c r="E41" s="137" t="s">
        <v>73</v>
      </c>
      <c r="F41" s="137" t="s">
        <v>18</v>
      </c>
    </row>
    <row r="42" spans="1:6" s="129" customFormat="1">
      <c r="A42" s="138" t="s">
        <v>33</v>
      </c>
      <c r="B42" s="136">
        <v>300</v>
      </c>
      <c r="C42" s="137" t="s">
        <v>70</v>
      </c>
      <c r="D42" s="137" t="s">
        <v>74</v>
      </c>
      <c r="E42" s="137" t="s">
        <v>133</v>
      </c>
      <c r="F42" s="137" t="s">
        <v>18</v>
      </c>
    </row>
    <row r="43" spans="1:6" s="129" customFormat="1">
      <c r="A43" s="138" t="s">
        <v>34</v>
      </c>
      <c r="B43" s="136">
        <v>304</v>
      </c>
      <c r="C43" s="137" t="s">
        <v>70</v>
      </c>
      <c r="D43" s="137" t="s">
        <v>74</v>
      </c>
      <c r="E43" s="137" t="s">
        <v>133</v>
      </c>
      <c r="F43" s="137" t="s">
        <v>18</v>
      </c>
    </row>
    <row r="44" spans="1:6" s="129" customFormat="1">
      <c r="A44" s="138" t="s">
        <v>35</v>
      </c>
      <c r="B44" s="136">
        <v>305</v>
      </c>
      <c r="C44" s="137" t="s">
        <v>70</v>
      </c>
      <c r="D44" s="137" t="s">
        <v>74</v>
      </c>
      <c r="E44" s="137" t="s">
        <v>133</v>
      </c>
      <c r="F44" s="137" t="s">
        <v>18</v>
      </c>
    </row>
    <row r="45" spans="1:6" s="129" customFormat="1">
      <c r="A45" s="138" t="s">
        <v>134</v>
      </c>
      <c r="B45" s="136">
        <v>340</v>
      </c>
      <c r="C45" s="137" t="s">
        <v>70</v>
      </c>
      <c r="D45" s="137" t="s">
        <v>74</v>
      </c>
      <c r="E45" s="137" t="s">
        <v>74</v>
      </c>
      <c r="F45" s="137" t="s">
        <v>18</v>
      </c>
    </row>
    <row r="46" spans="1:6" s="129" customFormat="1">
      <c r="A46" s="138" t="s">
        <v>36</v>
      </c>
      <c r="B46" s="136">
        <v>350</v>
      </c>
      <c r="C46" s="137" t="s">
        <v>70</v>
      </c>
      <c r="D46" s="137" t="s">
        <v>74</v>
      </c>
      <c r="E46" s="137" t="s">
        <v>74</v>
      </c>
      <c r="F46" s="137" t="s">
        <v>18</v>
      </c>
    </row>
    <row r="47" spans="1:6" s="129" customFormat="1">
      <c r="A47" s="138" t="s">
        <v>77</v>
      </c>
      <c r="B47" s="136">
        <v>401</v>
      </c>
      <c r="C47" s="137" t="s">
        <v>87</v>
      </c>
      <c r="D47" s="137" t="s">
        <v>39</v>
      </c>
      <c r="E47" s="137" t="s">
        <v>39</v>
      </c>
      <c r="F47" s="137" t="s">
        <v>18</v>
      </c>
    </row>
    <row r="48" spans="1:6" s="129" customFormat="1">
      <c r="A48" s="138" t="s">
        <v>78</v>
      </c>
      <c r="B48" s="136">
        <v>402</v>
      </c>
      <c r="C48" s="137" t="s">
        <v>87</v>
      </c>
      <c r="D48" s="137" t="s">
        <v>39</v>
      </c>
      <c r="E48" s="137" t="s">
        <v>39</v>
      </c>
      <c r="F48" s="137" t="s">
        <v>18</v>
      </c>
    </row>
    <row r="49" spans="1:6" s="129" customFormat="1">
      <c r="A49" s="138" t="s">
        <v>79</v>
      </c>
      <c r="B49" s="136">
        <v>403</v>
      </c>
      <c r="C49" s="137" t="s">
        <v>87</v>
      </c>
      <c r="D49" s="137" t="s">
        <v>39</v>
      </c>
      <c r="E49" s="137" t="s">
        <v>39</v>
      </c>
      <c r="F49" s="137" t="s">
        <v>18</v>
      </c>
    </row>
    <row r="50" spans="1:6" s="129" customFormat="1">
      <c r="A50" s="138" t="s">
        <v>40</v>
      </c>
      <c r="B50" s="136">
        <v>404</v>
      </c>
      <c r="C50" s="137" t="s">
        <v>87</v>
      </c>
      <c r="D50" s="137" t="s">
        <v>39</v>
      </c>
      <c r="E50" s="137" t="s">
        <v>39</v>
      </c>
      <c r="F50" s="137" t="s">
        <v>18</v>
      </c>
    </row>
    <row r="51" spans="1:6" s="129" customFormat="1">
      <c r="A51" s="138" t="s">
        <v>41</v>
      </c>
      <c r="B51" s="136">
        <v>405</v>
      </c>
      <c r="C51" s="137" t="s">
        <v>87</v>
      </c>
      <c r="D51" s="137" t="s">
        <v>39</v>
      </c>
      <c r="E51" s="137" t="s">
        <v>39</v>
      </c>
      <c r="F51" s="137" t="s">
        <v>18</v>
      </c>
    </row>
    <row r="52" spans="1:6" s="129" customFormat="1">
      <c r="A52" s="138" t="s">
        <v>42</v>
      </c>
      <c r="B52" s="136">
        <v>406</v>
      </c>
      <c r="C52" s="137" t="s">
        <v>87</v>
      </c>
      <c r="D52" s="137" t="s">
        <v>39</v>
      </c>
      <c r="E52" s="137" t="s">
        <v>39</v>
      </c>
      <c r="F52" s="137" t="s">
        <v>18</v>
      </c>
    </row>
    <row r="53" spans="1:6" s="129" customFormat="1">
      <c r="A53" s="138" t="s">
        <v>81</v>
      </c>
      <c r="B53" s="136">
        <v>407</v>
      </c>
      <c r="C53" s="137" t="s">
        <v>87</v>
      </c>
      <c r="D53" s="137" t="s">
        <v>39</v>
      </c>
      <c r="E53" s="137" t="s">
        <v>39</v>
      </c>
      <c r="F53" s="137" t="s">
        <v>18</v>
      </c>
    </row>
    <row r="54" spans="1:6" s="129" customFormat="1">
      <c r="A54" s="138" t="s">
        <v>43</v>
      </c>
      <c r="B54" s="136">
        <v>601</v>
      </c>
      <c r="C54" s="137" t="s">
        <v>87</v>
      </c>
      <c r="D54" s="137" t="s">
        <v>44</v>
      </c>
      <c r="E54" s="137" t="s">
        <v>80</v>
      </c>
      <c r="F54" s="137" t="s">
        <v>8</v>
      </c>
    </row>
    <row r="55" spans="1:6" s="129" customFormat="1">
      <c r="A55" s="138" t="s">
        <v>45</v>
      </c>
      <c r="B55" s="136">
        <v>602</v>
      </c>
      <c r="C55" s="137" t="s">
        <v>87</v>
      </c>
      <c r="D55" s="137" t="s">
        <v>44</v>
      </c>
      <c r="E55" s="137" t="s">
        <v>80</v>
      </c>
      <c r="F55" s="137" t="s">
        <v>8</v>
      </c>
    </row>
    <row r="56" spans="1:6" s="129" customFormat="1">
      <c r="A56" s="138" t="s">
        <v>46</v>
      </c>
      <c r="B56" s="136">
        <v>603</v>
      </c>
      <c r="C56" s="137" t="s">
        <v>87</v>
      </c>
      <c r="D56" s="137" t="s">
        <v>44</v>
      </c>
      <c r="E56" s="137" t="s">
        <v>80</v>
      </c>
      <c r="F56" s="137" t="s">
        <v>8</v>
      </c>
    </row>
    <row r="57" spans="1:6" s="129" customFormat="1">
      <c r="A57" s="138" t="s">
        <v>47</v>
      </c>
      <c r="B57" s="136">
        <v>604</v>
      </c>
      <c r="C57" s="137" t="s">
        <v>87</v>
      </c>
      <c r="D57" s="137" t="s">
        <v>44</v>
      </c>
      <c r="E57" s="137" t="s">
        <v>80</v>
      </c>
      <c r="F57" s="137" t="s">
        <v>8</v>
      </c>
    </row>
    <row r="58" spans="1:6" s="129" customFormat="1">
      <c r="A58" s="138" t="s">
        <v>48</v>
      </c>
      <c r="B58" s="136">
        <v>605</v>
      </c>
      <c r="C58" s="137" t="s">
        <v>87</v>
      </c>
      <c r="D58" s="137" t="s">
        <v>44</v>
      </c>
      <c r="E58" s="137" t="s">
        <v>80</v>
      </c>
      <c r="F58" s="137" t="s">
        <v>8</v>
      </c>
    </row>
    <row r="59" spans="1:6" s="129" customFormat="1">
      <c r="A59" s="138" t="s">
        <v>49</v>
      </c>
      <c r="B59" s="136">
        <v>606</v>
      </c>
      <c r="C59" s="137" t="s">
        <v>87</v>
      </c>
      <c r="D59" s="137" t="s">
        <v>44</v>
      </c>
      <c r="E59" s="137" t="s">
        <v>80</v>
      </c>
      <c r="F59" s="137" t="s">
        <v>8</v>
      </c>
    </row>
    <row r="60" spans="1:6" s="129" customFormat="1">
      <c r="A60" s="138" t="s">
        <v>50</v>
      </c>
      <c r="B60" s="136">
        <v>607</v>
      </c>
      <c r="C60" s="137" t="s">
        <v>87</v>
      </c>
      <c r="D60" s="137" t="s">
        <v>44</v>
      </c>
      <c r="E60" s="137" t="s">
        <v>80</v>
      </c>
      <c r="F60" s="137" t="s">
        <v>8</v>
      </c>
    </row>
    <row r="61" spans="1:6" s="129" customFormat="1">
      <c r="A61" s="138" t="s">
        <v>51</v>
      </c>
      <c r="B61" s="136">
        <v>608</v>
      </c>
      <c r="C61" s="137" t="s">
        <v>87</v>
      </c>
      <c r="D61" s="137" t="s">
        <v>44</v>
      </c>
      <c r="E61" s="137" t="s">
        <v>80</v>
      </c>
      <c r="F61" s="137" t="s">
        <v>8</v>
      </c>
    </row>
    <row r="62" spans="1:6" s="129" customFormat="1">
      <c r="A62" s="138" t="s">
        <v>52</v>
      </c>
      <c r="B62" s="136">
        <v>700</v>
      </c>
      <c r="C62" s="137" t="s">
        <v>87</v>
      </c>
      <c r="D62" s="137" t="s">
        <v>44</v>
      </c>
      <c r="E62" s="137" t="s">
        <v>44</v>
      </c>
      <c r="F62" s="137" t="s">
        <v>8</v>
      </c>
    </row>
    <row r="63" spans="1:6" s="129" customFormat="1">
      <c r="A63" s="138" t="s">
        <v>53</v>
      </c>
      <c r="B63" s="136">
        <v>801</v>
      </c>
      <c r="C63" s="137" t="s">
        <v>87</v>
      </c>
      <c r="D63" s="137" t="s">
        <v>44</v>
      </c>
      <c r="E63" s="137" t="s">
        <v>44</v>
      </c>
      <c r="F63" s="137" t="s">
        <v>8</v>
      </c>
    </row>
    <row r="64" spans="1:6" s="129" customFormat="1">
      <c r="A64" s="138" t="s">
        <v>89</v>
      </c>
      <c r="B64" s="136">
        <v>802</v>
      </c>
      <c r="C64" s="137" t="s">
        <v>87</v>
      </c>
      <c r="D64" s="137" t="s">
        <v>44</v>
      </c>
      <c r="E64" s="137" t="s">
        <v>44</v>
      </c>
      <c r="F64" s="137" t="s">
        <v>8</v>
      </c>
    </row>
    <row r="65" spans="1:6" s="129" customFormat="1">
      <c r="A65" s="138" t="s">
        <v>58</v>
      </c>
      <c r="B65" s="136">
        <v>803</v>
      </c>
      <c r="C65" s="137" t="s">
        <v>87</v>
      </c>
      <c r="D65" s="137" t="s">
        <v>44</v>
      </c>
      <c r="E65" s="137" t="s">
        <v>44</v>
      </c>
      <c r="F65" s="137" t="s">
        <v>8</v>
      </c>
    </row>
    <row r="66" spans="1:6" s="129" customFormat="1">
      <c r="A66" s="138" t="s">
        <v>90</v>
      </c>
      <c r="B66" s="136">
        <v>804</v>
      </c>
      <c r="C66" s="137" t="s">
        <v>87</v>
      </c>
      <c r="D66" s="137" t="s">
        <v>44</v>
      </c>
      <c r="E66" s="137" t="s">
        <v>44</v>
      </c>
      <c r="F66" s="137" t="s">
        <v>8</v>
      </c>
    </row>
    <row r="67" spans="1:6" s="129" customFormat="1">
      <c r="A67" s="138" t="s">
        <v>59</v>
      </c>
      <c r="B67" s="136">
        <v>805</v>
      </c>
      <c r="C67" s="137" t="s">
        <v>87</v>
      </c>
      <c r="D67" s="137" t="s">
        <v>44</v>
      </c>
      <c r="E67" s="137" t="s">
        <v>44</v>
      </c>
      <c r="F67" s="137" t="s">
        <v>8</v>
      </c>
    </row>
    <row r="68" spans="1:6" s="129" customFormat="1">
      <c r="A68" s="138" t="s">
        <v>91</v>
      </c>
      <c r="B68" s="136">
        <v>806</v>
      </c>
      <c r="C68" s="137" t="s">
        <v>87</v>
      </c>
      <c r="D68" s="137" t="s">
        <v>44</v>
      </c>
      <c r="E68" s="137" t="s">
        <v>44</v>
      </c>
      <c r="F68" s="137" t="s">
        <v>8</v>
      </c>
    </row>
    <row r="69" spans="1:6" s="129" customFormat="1">
      <c r="A69" s="138" t="s">
        <v>92</v>
      </c>
      <c r="B69" s="136">
        <v>807</v>
      </c>
      <c r="C69" s="137" t="s">
        <v>87</v>
      </c>
      <c r="D69" s="137" t="s">
        <v>44</v>
      </c>
      <c r="E69" s="137" t="s">
        <v>44</v>
      </c>
      <c r="F69" s="137" t="s">
        <v>8</v>
      </c>
    </row>
    <row r="70" spans="1:6" s="129" customFormat="1">
      <c r="A70" s="138" t="s">
        <v>60</v>
      </c>
      <c r="B70" s="136">
        <v>808</v>
      </c>
      <c r="C70" s="137" t="s">
        <v>87</v>
      </c>
      <c r="D70" s="137" t="s">
        <v>44</v>
      </c>
      <c r="E70" s="137" t="s">
        <v>44</v>
      </c>
      <c r="F70" s="137" t="s">
        <v>8</v>
      </c>
    </row>
    <row r="71" spans="1:6" s="129" customFormat="1">
      <c r="A71" s="138" t="s">
        <v>83</v>
      </c>
      <c r="B71" s="136">
        <v>809</v>
      </c>
      <c r="C71" s="137" t="s">
        <v>87</v>
      </c>
      <c r="D71" s="137" t="s">
        <v>44</v>
      </c>
      <c r="E71" s="137" t="s">
        <v>44</v>
      </c>
      <c r="F71" s="137" t="s">
        <v>8</v>
      </c>
    </row>
    <row r="72" spans="1:6" s="129" customFormat="1">
      <c r="A72" s="138" t="s">
        <v>82</v>
      </c>
      <c r="B72" s="136">
        <v>810</v>
      </c>
      <c r="C72" s="137" t="s">
        <v>87</v>
      </c>
      <c r="D72" s="137" t="s">
        <v>44</v>
      </c>
      <c r="E72" s="137" t="s">
        <v>44</v>
      </c>
      <c r="F72" s="137" t="s">
        <v>8</v>
      </c>
    </row>
    <row r="73" spans="1:6" s="129" customFormat="1">
      <c r="A73" s="138" t="s">
        <v>54</v>
      </c>
      <c r="B73" s="136">
        <v>900</v>
      </c>
      <c r="C73" s="137" t="s">
        <v>87</v>
      </c>
      <c r="D73" s="137" t="s">
        <v>44</v>
      </c>
      <c r="E73" s="137" t="s">
        <v>56</v>
      </c>
      <c r="F73" s="137" t="s">
        <v>8</v>
      </c>
    </row>
    <row r="74" spans="1:6" s="129" customFormat="1">
      <c r="A74" s="138" t="s">
        <v>55</v>
      </c>
      <c r="B74" s="136">
        <v>901</v>
      </c>
      <c r="C74" s="137" t="s">
        <v>87</v>
      </c>
      <c r="D74" s="137" t="s">
        <v>44</v>
      </c>
      <c r="E74" s="137" t="s">
        <v>56</v>
      </c>
      <c r="F74" s="137" t="s">
        <v>8</v>
      </c>
    </row>
    <row r="75" spans="1:6" s="129" customFormat="1">
      <c r="A75" s="138" t="s">
        <v>57</v>
      </c>
      <c r="B75" s="136">
        <v>903</v>
      </c>
      <c r="C75" s="137" t="s">
        <v>87</v>
      </c>
      <c r="D75" s="137" t="s">
        <v>44</v>
      </c>
      <c r="E75" s="137" t="s">
        <v>56</v>
      </c>
      <c r="F75" s="137" t="s">
        <v>8</v>
      </c>
    </row>
    <row r="77" spans="1:6" s="129" customFormat="1">
      <c r="B77" s="140"/>
      <c r="C77" s="1"/>
      <c r="D77" s="1"/>
      <c r="E77" s="1"/>
      <c r="F77" s="1"/>
    </row>
    <row r="78" spans="1:6" s="129" customFormat="1">
      <c r="B78" s="140"/>
      <c r="D78" s="1"/>
      <c r="E78" s="1"/>
      <c r="F78" s="1"/>
    </row>
    <row r="79" spans="1:6" s="129" customFormat="1">
      <c r="B79" s="140"/>
      <c r="D79" s="1"/>
      <c r="E79" s="1"/>
      <c r="F79" s="1"/>
    </row>
  </sheetData>
  <mergeCells count="3">
    <mergeCell ref="A3:F3"/>
    <mergeCell ref="A1:F1"/>
    <mergeCell ref="A2:F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9"/>
  <sheetViews>
    <sheetView tabSelected="1" topLeftCell="A16" workbookViewId="0">
      <selection activeCell="AS63" sqref="AS63"/>
    </sheetView>
  </sheetViews>
  <sheetFormatPr defaultColWidth="9" defaultRowHeight="11.25"/>
  <cols>
    <col min="1" max="1" width="1.85546875" style="26" customWidth="1"/>
    <col min="2" max="2" width="40" style="27" customWidth="1"/>
    <col min="3" max="4" width="19.140625" style="26" hidden="1" customWidth="1"/>
    <col min="5" max="5" width="17" style="28" hidden="1" customWidth="1"/>
    <col min="6" max="6" width="20.28515625" style="29" hidden="1" customWidth="1"/>
    <col min="7" max="7" width="19.140625" style="30" hidden="1" customWidth="1"/>
    <col min="8" max="8" width="17.85546875" style="30" hidden="1" customWidth="1"/>
    <col min="9" max="9" width="18.7109375" style="30" hidden="1" customWidth="1"/>
    <col min="10" max="10" width="18.140625" style="30" hidden="1" customWidth="1"/>
    <col min="11" max="11" width="17.140625" style="28" hidden="1" customWidth="1"/>
    <col min="12" max="12" width="18.28515625" style="28" hidden="1" customWidth="1"/>
    <col min="13" max="13" width="17.85546875" style="31" hidden="1" customWidth="1"/>
    <col min="14" max="14" width="22" style="31" hidden="1" customWidth="1"/>
    <col min="15" max="15" width="21" style="28" hidden="1" customWidth="1"/>
    <col min="16" max="16" width="17.28515625" style="28" hidden="1" customWidth="1"/>
    <col min="17" max="19" width="25.28515625" style="28" hidden="1" customWidth="1"/>
    <col min="20" max="20" width="17.140625" style="28" hidden="1" customWidth="1"/>
    <col min="21" max="22" width="17.42578125" style="28" hidden="1" customWidth="1"/>
    <col min="23" max="23" width="18.42578125" style="31" hidden="1" customWidth="1"/>
    <col min="24" max="24" width="18.28515625" style="31" hidden="1" customWidth="1"/>
    <col min="25" max="25" width="17" style="28" hidden="1" customWidth="1"/>
    <col min="26" max="26" width="19.7109375" style="28" hidden="1" customWidth="1"/>
    <col min="27" max="27" width="17.42578125" style="28" hidden="1" customWidth="1"/>
    <col min="28" max="28" width="17.5703125" style="28" hidden="1" customWidth="1"/>
    <col min="29" max="29" width="17.85546875" style="28" hidden="1" customWidth="1"/>
    <col min="30" max="30" width="19.140625" style="28" hidden="1" customWidth="1"/>
    <col min="31" max="31" width="18.42578125" style="28" hidden="1" customWidth="1"/>
    <col min="32" max="32" width="17.7109375" style="28" hidden="1" customWidth="1"/>
    <col min="33" max="34" width="17.140625" style="31" hidden="1" customWidth="1"/>
    <col min="35" max="35" width="18.28515625" style="28" hidden="1" customWidth="1"/>
    <col min="36" max="36" width="17.42578125" style="28" hidden="1" customWidth="1"/>
    <col min="37" max="37" width="16.42578125" style="29" hidden="1" customWidth="1"/>
    <col min="38" max="39" width="18" style="29" hidden="1" customWidth="1"/>
    <col min="40" max="40" width="19.140625" style="29" hidden="1" customWidth="1"/>
    <col min="41" max="41" width="17.42578125" style="29" hidden="1" customWidth="1"/>
    <col min="42" max="42" width="16.85546875" style="29" hidden="1" customWidth="1"/>
    <col min="43" max="43" width="19.140625" style="32" customWidth="1"/>
    <col min="44" max="44" width="17" style="32" customWidth="1"/>
    <col min="45" max="45" width="17" style="33" customWidth="1"/>
    <col min="46" max="46" width="16.42578125" style="33" customWidth="1"/>
    <col min="47" max="47" width="18.140625" style="31" customWidth="1"/>
    <col min="48" max="48" width="18.7109375" style="34" customWidth="1"/>
    <col min="49" max="49" width="18.42578125" style="27" customWidth="1"/>
    <col min="50" max="50" width="17" style="35" bestFit="1" customWidth="1"/>
    <col min="51" max="51" width="17.5703125" style="27" customWidth="1"/>
    <col min="52" max="52" width="15" style="27" bestFit="1" customWidth="1"/>
    <col min="53" max="53" width="16.140625" style="27" bestFit="1" customWidth="1"/>
    <col min="54" max="256" width="9" style="27"/>
    <col min="257" max="257" width="1.85546875" style="27" customWidth="1"/>
    <col min="258" max="258" width="40" style="27" customWidth="1"/>
    <col min="259" max="260" width="0" style="27" hidden="1" customWidth="1"/>
    <col min="261" max="261" width="17" style="27" customWidth="1"/>
    <col min="262" max="262" width="20.28515625" style="27" customWidth="1"/>
    <col min="263" max="263" width="19.140625" style="27" customWidth="1"/>
    <col min="264" max="264" width="17.85546875" style="27" customWidth="1"/>
    <col min="265" max="265" width="18.7109375" style="27" customWidth="1"/>
    <col min="266" max="266" width="18.140625" style="27" customWidth="1"/>
    <col min="267" max="267" width="17.140625" style="27" customWidth="1"/>
    <col min="268" max="268" width="18.28515625" style="27" customWidth="1"/>
    <col min="269" max="269" width="17.85546875" style="27" customWidth="1"/>
    <col min="270" max="270" width="22" style="27" customWidth="1"/>
    <col min="271" max="271" width="21" style="27" customWidth="1"/>
    <col min="272" max="272" width="17.28515625" style="27" customWidth="1"/>
    <col min="273" max="275" width="25.28515625" style="27" customWidth="1"/>
    <col min="276" max="276" width="17.140625" style="27" customWidth="1"/>
    <col min="277" max="278" width="17.42578125" style="27" customWidth="1"/>
    <col min="279" max="279" width="18.42578125" style="27" customWidth="1"/>
    <col min="280" max="280" width="18.28515625" style="27" customWidth="1"/>
    <col min="281" max="281" width="17" style="27" customWidth="1"/>
    <col min="282" max="282" width="19.7109375" style="27" customWidth="1"/>
    <col min="283" max="283" width="17.42578125" style="27" customWidth="1"/>
    <col min="284" max="284" width="17.5703125" style="27" customWidth="1"/>
    <col min="285" max="285" width="17.85546875" style="27" customWidth="1"/>
    <col min="286" max="286" width="19.140625" style="27" customWidth="1"/>
    <col min="287" max="287" width="18.42578125" style="27" customWidth="1"/>
    <col min="288" max="288" width="17.7109375" style="27" customWidth="1"/>
    <col min="289" max="290" width="17.140625" style="27" customWidth="1"/>
    <col min="291" max="291" width="18.28515625" style="27" customWidth="1"/>
    <col min="292" max="292" width="17.42578125" style="27" customWidth="1"/>
    <col min="293" max="293" width="16.42578125" style="27" customWidth="1"/>
    <col min="294" max="295" width="18" style="27" customWidth="1"/>
    <col min="296" max="296" width="19.140625" style="27" customWidth="1"/>
    <col min="297" max="297" width="17.42578125" style="27" customWidth="1"/>
    <col min="298" max="298" width="16.85546875" style="27" customWidth="1"/>
    <col min="299" max="299" width="19.140625" style="27" customWidth="1"/>
    <col min="300" max="300" width="21.28515625" style="27" customWidth="1"/>
    <col min="301" max="301" width="13.140625" style="27" customWidth="1"/>
    <col min="302" max="302" width="17.28515625" style="27" customWidth="1"/>
    <col min="303" max="303" width="18.140625" style="27" customWidth="1"/>
    <col min="304" max="304" width="18.7109375" style="27" customWidth="1"/>
    <col min="305" max="305" width="18.42578125" style="27" customWidth="1"/>
    <col min="306" max="306" width="17" style="27" bestFit="1" customWidth="1"/>
    <col min="307" max="307" width="17.5703125" style="27" customWidth="1"/>
    <col min="308" max="308" width="15" style="27" bestFit="1" customWidth="1"/>
    <col min="309" max="309" width="16.140625" style="27" bestFit="1" customWidth="1"/>
    <col min="310" max="512" width="9" style="27"/>
    <col min="513" max="513" width="1.85546875" style="27" customWidth="1"/>
    <col min="514" max="514" width="40" style="27" customWidth="1"/>
    <col min="515" max="516" width="0" style="27" hidden="1" customWidth="1"/>
    <col min="517" max="517" width="17" style="27" customWidth="1"/>
    <col min="518" max="518" width="20.28515625" style="27" customWidth="1"/>
    <col min="519" max="519" width="19.140625" style="27" customWidth="1"/>
    <col min="520" max="520" width="17.85546875" style="27" customWidth="1"/>
    <col min="521" max="521" width="18.7109375" style="27" customWidth="1"/>
    <col min="522" max="522" width="18.140625" style="27" customWidth="1"/>
    <col min="523" max="523" width="17.140625" style="27" customWidth="1"/>
    <col min="524" max="524" width="18.28515625" style="27" customWidth="1"/>
    <col min="525" max="525" width="17.85546875" style="27" customWidth="1"/>
    <col min="526" max="526" width="22" style="27" customWidth="1"/>
    <col min="527" max="527" width="21" style="27" customWidth="1"/>
    <col min="528" max="528" width="17.28515625" style="27" customWidth="1"/>
    <col min="529" max="531" width="25.28515625" style="27" customWidth="1"/>
    <col min="532" max="532" width="17.140625" style="27" customWidth="1"/>
    <col min="533" max="534" width="17.42578125" style="27" customWidth="1"/>
    <col min="535" max="535" width="18.42578125" style="27" customWidth="1"/>
    <col min="536" max="536" width="18.28515625" style="27" customWidth="1"/>
    <col min="537" max="537" width="17" style="27" customWidth="1"/>
    <col min="538" max="538" width="19.7109375" style="27" customWidth="1"/>
    <col min="539" max="539" width="17.42578125" style="27" customWidth="1"/>
    <col min="540" max="540" width="17.5703125" style="27" customWidth="1"/>
    <col min="541" max="541" width="17.85546875" style="27" customWidth="1"/>
    <col min="542" max="542" width="19.140625" style="27" customWidth="1"/>
    <col min="543" max="543" width="18.42578125" style="27" customWidth="1"/>
    <col min="544" max="544" width="17.7109375" style="27" customWidth="1"/>
    <col min="545" max="546" width="17.140625" style="27" customWidth="1"/>
    <col min="547" max="547" width="18.28515625" style="27" customWidth="1"/>
    <col min="548" max="548" width="17.42578125" style="27" customWidth="1"/>
    <col min="549" max="549" width="16.42578125" style="27" customWidth="1"/>
    <col min="550" max="551" width="18" style="27" customWidth="1"/>
    <col min="552" max="552" width="19.140625" style="27" customWidth="1"/>
    <col min="553" max="553" width="17.42578125" style="27" customWidth="1"/>
    <col min="554" max="554" width="16.85546875" style="27" customWidth="1"/>
    <col min="555" max="555" width="19.140625" style="27" customWidth="1"/>
    <col min="556" max="556" width="21.28515625" style="27" customWidth="1"/>
    <col min="557" max="557" width="13.140625" style="27" customWidth="1"/>
    <col min="558" max="558" width="17.28515625" style="27" customWidth="1"/>
    <col min="559" max="559" width="18.140625" style="27" customWidth="1"/>
    <col min="560" max="560" width="18.7109375" style="27" customWidth="1"/>
    <col min="561" max="561" width="18.42578125" style="27" customWidth="1"/>
    <col min="562" max="562" width="17" style="27" bestFit="1" customWidth="1"/>
    <col min="563" max="563" width="17.5703125" style="27" customWidth="1"/>
    <col min="564" max="564" width="15" style="27" bestFit="1" customWidth="1"/>
    <col min="565" max="565" width="16.140625" style="27" bestFit="1" customWidth="1"/>
    <col min="566" max="768" width="9" style="27"/>
    <col min="769" max="769" width="1.85546875" style="27" customWidth="1"/>
    <col min="770" max="770" width="40" style="27" customWidth="1"/>
    <col min="771" max="772" width="0" style="27" hidden="1" customWidth="1"/>
    <col min="773" max="773" width="17" style="27" customWidth="1"/>
    <col min="774" max="774" width="20.28515625" style="27" customWidth="1"/>
    <col min="775" max="775" width="19.140625" style="27" customWidth="1"/>
    <col min="776" max="776" width="17.85546875" style="27" customWidth="1"/>
    <col min="777" max="777" width="18.7109375" style="27" customWidth="1"/>
    <col min="778" max="778" width="18.140625" style="27" customWidth="1"/>
    <col min="779" max="779" width="17.140625" style="27" customWidth="1"/>
    <col min="780" max="780" width="18.28515625" style="27" customWidth="1"/>
    <col min="781" max="781" width="17.85546875" style="27" customWidth="1"/>
    <col min="782" max="782" width="22" style="27" customWidth="1"/>
    <col min="783" max="783" width="21" style="27" customWidth="1"/>
    <col min="784" max="784" width="17.28515625" style="27" customWidth="1"/>
    <col min="785" max="787" width="25.28515625" style="27" customWidth="1"/>
    <col min="788" max="788" width="17.140625" style="27" customWidth="1"/>
    <col min="789" max="790" width="17.42578125" style="27" customWidth="1"/>
    <col min="791" max="791" width="18.42578125" style="27" customWidth="1"/>
    <col min="792" max="792" width="18.28515625" style="27" customWidth="1"/>
    <col min="793" max="793" width="17" style="27" customWidth="1"/>
    <col min="794" max="794" width="19.7109375" style="27" customWidth="1"/>
    <col min="795" max="795" width="17.42578125" style="27" customWidth="1"/>
    <col min="796" max="796" width="17.5703125" style="27" customWidth="1"/>
    <col min="797" max="797" width="17.85546875" style="27" customWidth="1"/>
    <col min="798" max="798" width="19.140625" style="27" customWidth="1"/>
    <col min="799" max="799" width="18.42578125" style="27" customWidth="1"/>
    <col min="800" max="800" width="17.7109375" style="27" customWidth="1"/>
    <col min="801" max="802" width="17.140625" style="27" customWidth="1"/>
    <col min="803" max="803" width="18.28515625" style="27" customWidth="1"/>
    <col min="804" max="804" width="17.42578125" style="27" customWidth="1"/>
    <col min="805" max="805" width="16.42578125" style="27" customWidth="1"/>
    <col min="806" max="807" width="18" style="27" customWidth="1"/>
    <col min="808" max="808" width="19.140625" style="27" customWidth="1"/>
    <col min="809" max="809" width="17.42578125" style="27" customWidth="1"/>
    <col min="810" max="810" width="16.85546875" style="27" customWidth="1"/>
    <col min="811" max="811" width="19.140625" style="27" customWidth="1"/>
    <col min="812" max="812" width="21.28515625" style="27" customWidth="1"/>
    <col min="813" max="813" width="13.140625" style="27" customWidth="1"/>
    <col min="814" max="814" width="17.28515625" style="27" customWidth="1"/>
    <col min="815" max="815" width="18.140625" style="27" customWidth="1"/>
    <col min="816" max="816" width="18.7109375" style="27" customWidth="1"/>
    <col min="817" max="817" width="18.42578125" style="27" customWidth="1"/>
    <col min="818" max="818" width="17" style="27" bestFit="1" customWidth="1"/>
    <col min="819" max="819" width="17.5703125" style="27" customWidth="1"/>
    <col min="820" max="820" width="15" style="27" bestFit="1" customWidth="1"/>
    <col min="821" max="821" width="16.140625" style="27" bestFit="1" customWidth="1"/>
    <col min="822" max="1024" width="9" style="27"/>
    <col min="1025" max="1025" width="1.85546875" style="27" customWidth="1"/>
    <col min="1026" max="1026" width="40" style="27" customWidth="1"/>
    <col min="1027" max="1028" width="0" style="27" hidden="1" customWidth="1"/>
    <col min="1029" max="1029" width="17" style="27" customWidth="1"/>
    <col min="1030" max="1030" width="20.28515625" style="27" customWidth="1"/>
    <col min="1031" max="1031" width="19.140625" style="27" customWidth="1"/>
    <col min="1032" max="1032" width="17.85546875" style="27" customWidth="1"/>
    <col min="1033" max="1033" width="18.7109375" style="27" customWidth="1"/>
    <col min="1034" max="1034" width="18.140625" style="27" customWidth="1"/>
    <col min="1035" max="1035" width="17.140625" style="27" customWidth="1"/>
    <col min="1036" max="1036" width="18.28515625" style="27" customWidth="1"/>
    <col min="1037" max="1037" width="17.85546875" style="27" customWidth="1"/>
    <col min="1038" max="1038" width="22" style="27" customWidth="1"/>
    <col min="1039" max="1039" width="21" style="27" customWidth="1"/>
    <col min="1040" max="1040" width="17.28515625" style="27" customWidth="1"/>
    <col min="1041" max="1043" width="25.28515625" style="27" customWidth="1"/>
    <col min="1044" max="1044" width="17.140625" style="27" customWidth="1"/>
    <col min="1045" max="1046" width="17.42578125" style="27" customWidth="1"/>
    <col min="1047" max="1047" width="18.42578125" style="27" customWidth="1"/>
    <col min="1048" max="1048" width="18.28515625" style="27" customWidth="1"/>
    <col min="1049" max="1049" width="17" style="27" customWidth="1"/>
    <col min="1050" max="1050" width="19.7109375" style="27" customWidth="1"/>
    <col min="1051" max="1051" width="17.42578125" style="27" customWidth="1"/>
    <col min="1052" max="1052" width="17.5703125" style="27" customWidth="1"/>
    <col min="1053" max="1053" width="17.85546875" style="27" customWidth="1"/>
    <col min="1054" max="1054" width="19.140625" style="27" customWidth="1"/>
    <col min="1055" max="1055" width="18.42578125" style="27" customWidth="1"/>
    <col min="1056" max="1056" width="17.7109375" style="27" customWidth="1"/>
    <col min="1057" max="1058" width="17.140625" style="27" customWidth="1"/>
    <col min="1059" max="1059" width="18.28515625" style="27" customWidth="1"/>
    <col min="1060" max="1060" width="17.42578125" style="27" customWidth="1"/>
    <col min="1061" max="1061" width="16.42578125" style="27" customWidth="1"/>
    <col min="1062" max="1063" width="18" style="27" customWidth="1"/>
    <col min="1064" max="1064" width="19.140625" style="27" customWidth="1"/>
    <col min="1065" max="1065" width="17.42578125" style="27" customWidth="1"/>
    <col min="1066" max="1066" width="16.85546875" style="27" customWidth="1"/>
    <col min="1067" max="1067" width="19.140625" style="27" customWidth="1"/>
    <col min="1068" max="1068" width="21.28515625" style="27" customWidth="1"/>
    <col min="1069" max="1069" width="13.140625" style="27" customWidth="1"/>
    <col min="1070" max="1070" width="17.28515625" style="27" customWidth="1"/>
    <col min="1071" max="1071" width="18.140625" style="27" customWidth="1"/>
    <col min="1072" max="1072" width="18.7109375" style="27" customWidth="1"/>
    <col min="1073" max="1073" width="18.42578125" style="27" customWidth="1"/>
    <col min="1074" max="1074" width="17" style="27" bestFit="1" customWidth="1"/>
    <col min="1075" max="1075" width="17.5703125" style="27" customWidth="1"/>
    <col min="1076" max="1076" width="15" style="27" bestFit="1" customWidth="1"/>
    <col min="1077" max="1077" width="16.140625" style="27" bestFit="1" customWidth="1"/>
    <col min="1078" max="1280" width="9" style="27"/>
    <col min="1281" max="1281" width="1.85546875" style="27" customWidth="1"/>
    <col min="1282" max="1282" width="40" style="27" customWidth="1"/>
    <col min="1283" max="1284" width="0" style="27" hidden="1" customWidth="1"/>
    <col min="1285" max="1285" width="17" style="27" customWidth="1"/>
    <col min="1286" max="1286" width="20.28515625" style="27" customWidth="1"/>
    <col min="1287" max="1287" width="19.140625" style="27" customWidth="1"/>
    <col min="1288" max="1288" width="17.85546875" style="27" customWidth="1"/>
    <col min="1289" max="1289" width="18.7109375" style="27" customWidth="1"/>
    <col min="1290" max="1290" width="18.140625" style="27" customWidth="1"/>
    <col min="1291" max="1291" width="17.140625" style="27" customWidth="1"/>
    <col min="1292" max="1292" width="18.28515625" style="27" customWidth="1"/>
    <col min="1293" max="1293" width="17.85546875" style="27" customWidth="1"/>
    <col min="1294" max="1294" width="22" style="27" customWidth="1"/>
    <col min="1295" max="1295" width="21" style="27" customWidth="1"/>
    <col min="1296" max="1296" width="17.28515625" style="27" customWidth="1"/>
    <col min="1297" max="1299" width="25.28515625" style="27" customWidth="1"/>
    <col min="1300" max="1300" width="17.140625" style="27" customWidth="1"/>
    <col min="1301" max="1302" width="17.42578125" style="27" customWidth="1"/>
    <col min="1303" max="1303" width="18.42578125" style="27" customWidth="1"/>
    <col min="1304" max="1304" width="18.28515625" style="27" customWidth="1"/>
    <col min="1305" max="1305" width="17" style="27" customWidth="1"/>
    <col min="1306" max="1306" width="19.7109375" style="27" customWidth="1"/>
    <col min="1307" max="1307" width="17.42578125" style="27" customWidth="1"/>
    <col min="1308" max="1308" width="17.5703125" style="27" customWidth="1"/>
    <col min="1309" max="1309" width="17.85546875" style="27" customWidth="1"/>
    <col min="1310" max="1310" width="19.140625" style="27" customWidth="1"/>
    <col min="1311" max="1311" width="18.42578125" style="27" customWidth="1"/>
    <col min="1312" max="1312" width="17.7109375" style="27" customWidth="1"/>
    <col min="1313" max="1314" width="17.140625" style="27" customWidth="1"/>
    <col min="1315" max="1315" width="18.28515625" style="27" customWidth="1"/>
    <col min="1316" max="1316" width="17.42578125" style="27" customWidth="1"/>
    <col min="1317" max="1317" width="16.42578125" style="27" customWidth="1"/>
    <col min="1318" max="1319" width="18" style="27" customWidth="1"/>
    <col min="1320" max="1320" width="19.140625" style="27" customWidth="1"/>
    <col min="1321" max="1321" width="17.42578125" style="27" customWidth="1"/>
    <col min="1322" max="1322" width="16.85546875" style="27" customWidth="1"/>
    <col min="1323" max="1323" width="19.140625" style="27" customWidth="1"/>
    <col min="1324" max="1324" width="21.28515625" style="27" customWidth="1"/>
    <col min="1325" max="1325" width="13.140625" style="27" customWidth="1"/>
    <col min="1326" max="1326" width="17.28515625" style="27" customWidth="1"/>
    <col min="1327" max="1327" width="18.140625" style="27" customWidth="1"/>
    <col min="1328" max="1328" width="18.7109375" style="27" customWidth="1"/>
    <col min="1329" max="1329" width="18.42578125" style="27" customWidth="1"/>
    <col min="1330" max="1330" width="17" style="27" bestFit="1" customWidth="1"/>
    <col min="1331" max="1331" width="17.5703125" style="27" customWidth="1"/>
    <col min="1332" max="1332" width="15" style="27" bestFit="1" customWidth="1"/>
    <col min="1333" max="1333" width="16.140625" style="27" bestFit="1" customWidth="1"/>
    <col min="1334" max="1536" width="9" style="27"/>
    <col min="1537" max="1537" width="1.85546875" style="27" customWidth="1"/>
    <col min="1538" max="1538" width="40" style="27" customWidth="1"/>
    <col min="1539" max="1540" width="0" style="27" hidden="1" customWidth="1"/>
    <col min="1541" max="1541" width="17" style="27" customWidth="1"/>
    <col min="1542" max="1542" width="20.28515625" style="27" customWidth="1"/>
    <col min="1543" max="1543" width="19.140625" style="27" customWidth="1"/>
    <col min="1544" max="1544" width="17.85546875" style="27" customWidth="1"/>
    <col min="1545" max="1545" width="18.7109375" style="27" customWidth="1"/>
    <col min="1546" max="1546" width="18.140625" style="27" customWidth="1"/>
    <col min="1547" max="1547" width="17.140625" style="27" customWidth="1"/>
    <col min="1548" max="1548" width="18.28515625" style="27" customWidth="1"/>
    <col min="1549" max="1549" width="17.85546875" style="27" customWidth="1"/>
    <col min="1550" max="1550" width="22" style="27" customWidth="1"/>
    <col min="1551" max="1551" width="21" style="27" customWidth="1"/>
    <col min="1552" max="1552" width="17.28515625" style="27" customWidth="1"/>
    <col min="1553" max="1555" width="25.28515625" style="27" customWidth="1"/>
    <col min="1556" max="1556" width="17.140625" style="27" customWidth="1"/>
    <col min="1557" max="1558" width="17.42578125" style="27" customWidth="1"/>
    <col min="1559" max="1559" width="18.42578125" style="27" customWidth="1"/>
    <col min="1560" max="1560" width="18.28515625" style="27" customWidth="1"/>
    <col min="1561" max="1561" width="17" style="27" customWidth="1"/>
    <col min="1562" max="1562" width="19.7109375" style="27" customWidth="1"/>
    <col min="1563" max="1563" width="17.42578125" style="27" customWidth="1"/>
    <col min="1564" max="1564" width="17.5703125" style="27" customWidth="1"/>
    <col min="1565" max="1565" width="17.85546875" style="27" customWidth="1"/>
    <col min="1566" max="1566" width="19.140625" style="27" customWidth="1"/>
    <col min="1567" max="1567" width="18.42578125" style="27" customWidth="1"/>
    <col min="1568" max="1568" width="17.7109375" style="27" customWidth="1"/>
    <col min="1569" max="1570" width="17.140625" style="27" customWidth="1"/>
    <col min="1571" max="1571" width="18.28515625" style="27" customWidth="1"/>
    <col min="1572" max="1572" width="17.42578125" style="27" customWidth="1"/>
    <col min="1573" max="1573" width="16.42578125" style="27" customWidth="1"/>
    <col min="1574" max="1575" width="18" style="27" customWidth="1"/>
    <col min="1576" max="1576" width="19.140625" style="27" customWidth="1"/>
    <col min="1577" max="1577" width="17.42578125" style="27" customWidth="1"/>
    <col min="1578" max="1578" width="16.85546875" style="27" customWidth="1"/>
    <col min="1579" max="1579" width="19.140625" style="27" customWidth="1"/>
    <col min="1580" max="1580" width="21.28515625" style="27" customWidth="1"/>
    <col min="1581" max="1581" width="13.140625" style="27" customWidth="1"/>
    <col min="1582" max="1582" width="17.28515625" style="27" customWidth="1"/>
    <col min="1583" max="1583" width="18.140625" style="27" customWidth="1"/>
    <col min="1584" max="1584" width="18.7109375" style="27" customWidth="1"/>
    <col min="1585" max="1585" width="18.42578125" style="27" customWidth="1"/>
    <col min="1586" max="1586" width="17" style="27" bestFit="1" customWidth="1"/>
    <col min="1587" max="1587" width="17.5703125" style="27" customWidth="1"/>
    <col min="1588" max="1588" width="15" style="27" bestFit="1" customWidth="1"/>
    <col min="1589" max="1589" width="16.140625" style="27" bestFit="1" customWidth="1"/>
    <col min="1590" max="1792" width="9" style="27"/>
    <col min="1793" max="1793" width="1.85546875" style="27" customWidth="1"/>
    <col min="1794" max="1794" width="40" style="27" customWidth="1"/>
    <col min="1795" max="1796" width="0" style="27" hidden="1" customWidth="1"/>
    <col min="1797" max="1797" width="17" style="27" customWidth="1"/>
    <col min="1798" max="1798" width="20.28515625" style="27" customWidth="1"/>
    <col min="1799" max="1799" width="19.140625" style="27" customWidth="1"/>
    <col min="1800" max="1800" width="17.85546875" style="27" customWidth="1"/>
    <col min="1801" max="1801" width="18.7109375" style="27" customWidth="1"/>
    <col min="1802" max="1802" width="18.140625" style="27" customWidth="1"/>
    <col min="1803" max="1803" width="17.140625" style="27" customWidth="1"/>
    <col min="1804" max="1804" width="18.28515625" style="27" customWidth="1"/>
    <col min="1805" max="1805" width="17.85546875" style="27" customWidth="1"/>
    <col min="1806" max="1806" width="22" style="27" customWidth="1"/>
    <col min="1807" max="1807" width="21" style="27" customWidth="1"/>
    <col min="1808" max="1808" width="17.28515625" style="27" customWidth="1"/>
    <col min="1809" max="1811" width="25.28515625" style="27" customWidth="1"/>
    <col min="1812" max="1812" width="17.140625" style="27" customWidth="1"/>
    <col min="1813" max="1814" width="17.42578125" style="27" customWidth="1"/>
    <col min="1815" max="1815" width="18.42578125" style="27" customWidth="1"/>
    <col min="1816" max="1816" width="18.28515625" style="27" customWidth="1"/>
    <col min="1817" max="1817" width="17" style="27" customWidth="1"/>
    <col min="1818" max="1818" width="19.7109375" style="27" customWidth="1"/>
    <col min="1819" max="1819" width="17.42578125" style="27" customWidth="1"/>
    <col min="1820" max="1820" width="17.5703125" style="27" customWidth="1"/>
    <col min="1821" max="1821" width="17.85546875" style="27" customWidth="1"/>
    <col min="1822" max="1822" width="19.140625" style="27" customWidth="1"/>
    <col min="1823" max="1823" width="18.42578125" style="27" customWidth="1"/>
    <col min="1824" max="1824" width="17.7109375" style="27" customWidth="1"/>
    <col min="1825" max="1826" width="17.140625" style="27" customWidth="1"/>
    <col min="1827" max="1827" width="18.28515625" style="27" customWidth="1"/>
    <col min="1828" max="1828" width="17.42578125" style="27" customWidth="1"/>
    <col min="1829" max="1829" width="16.42578125" style="27" customWidth="1"/>
    <col min="1830" max="1831" width="18" style="27" customWidth="1"/>
    <col min="1832" max="1832" width="19.140625" style="27" customWidth="1"/>
    <col min="1833" max="1833" width="17.42578125" style="27" customWidth="1"/>
    <col min="1834" max="1834" width="16.85546875" style="27" customWidth="1"/>
    <col min="1835" max="1835" width="19.140625" style="27" customWidth="1"/>
    <col min="1836" max="1836" width="21.28515625" style="27" customWidth="1"/>
    <col min="1837" max="1837" width="13.140625" style="27" customWidth="1"/>
    <col min="1838" max="1838" width="17.28515625" style="27" customWidth="1"/>
    <col min="1839" max="1839" width="18.140625" style="27" customWidth="1"/>
    <col min="1840" max="1840" width="18.7109375" style="27" customWidth="1"/>
    <col min="1841" max="1841" width="18.42578125" style="27" customWidth="1"/>
    <col min="1842" max="1842" width="17" style="27" bestFit="1" customWidth="1"/>
    <col min="1843" max="1843" width="17.5703125" style="27" customWidth="1"/>
    <col min="1844" max="1844" width="15" style="27" bestFit="1" customWidth="1"/>
    <col min="1845" max="1845" width="16.140625" style="27" bestFit="1" customWidth="1"/>
    <col min="1846" max="2048" width="9" style="27"/>
    <col min="2049" max="2049" width="1.85546875" style="27" customWidth="1"/>
    <col min="2050" max="2050" width="40" style="27" customWidth="1"/>
    <col min="2051" max="2052" width="0" style="27" hidden="1" customWidth="1"/>
    <col min="2053" max="2053" width="17" style="27" customWidth="1"/>
    <col min="2054" max="2054" width="20.28515625" style="27" customWidth="1"/>
    <col min="2055" max="2055" width="19.140625" style="27" customWidth="1"/>
    <col min="2056" max="2056" width="17.85546875" style="27" customWidth="1"/>
    <col min="2057" max="2057" width="18.7109375" style="27" customWidth="1"/>
    <col min="2058" max="2058" width="18.140625" style="27" customWidth="1"/>
    <col min="2059" max="2059" width="17.140625" style="27" customWidth="1"/>
    <col min="2060" max="2060" width="18.28515625" style="27" customWidth="1"/>
    <col min="2061" max="2061" width="17.85546875" style="27" customWidth="1"/>
    <col min="2062" max="2062" width="22" style="27" customWidth="1"/>
    <col min="2063" max="2063" width="21" style="27" customWidth="1"/>
    <col min="2064" max="2064" width="17.28515625" style="27" customWidth="1"/>
    <col min="2065" max="2067" width="25.28515625" style="27" customWidth="1"/>
    <col min="2068" max="2068" width="17.140625" style="27" customWidth="1"/>
    <col min="2069" max="2070" width="17.42578125" style="27" customWidth="1"/>
    <col min="2071" max="2071" width="18.42578125" style="27" customWidth="1"/>
    <col min="2072" max="2072" width="18.28515625" style="27" customWidth="1"/>
    <col min="2073" max="2073" width="17" style="27" customWidth="1"/>
    <col min="2074" max="2074" width="19.7109375" style="27" customWidth="1"/>
    <col min="2075" max="2075" width="17.42578125" style="27" customWidth="1"/>
    <col min="2076" max="2076" width="17.5703125" style="27" customWidth="1"/>
    <col min="2077" max="2077" width="17.85546875" style="27" customWidth="1"/>
    <col min="2078" max="2078" width="19.140625" style="27" customWidth="1"/>
    <col min="2079" max="2079" width="18.42578125" style="27" customWidth="1"/>
    <col min="2080" max="2080" width="17.7109375" style="27" customWidth="1"/>
    <col min="2081" max="2082" width="17.140625" style="27" customWidth="1"/>
    <col min="2083" max="2083" width="18.28515625" style="27" customWidth="1"/>
    <col min="2084" max="2084" width="17.42578125" style="27" customWidth="1"/>
    <col min="2085" max="2085" width="16.42578125" style="27" customWidth="1"/>
    <col min="2086" max="2087" width="18" style="27" customWidth="1"/>
    <col min="2088" max="2088" width="19.140625" style="27" customWidth="1"/>
    <col min="2089" max="2089" width="17.42578125" style="27" customWidth="1"/>
    <col min="2090" max="2090" width="16.85546875" style="27" customWidth="1"/>
    <col min="2091" max="2091" width="19.140625" style="27" customWidth="1"/>
    <col min="2092" max="2092" width="21.28515625" style="27" customWidth="1"/>
    <col min="2093" max="2093" width="13.140625" style="27" customWidth="1"/>
    <col min="2094" max="2094" width="17.28515625" style="27" customWidth="1"/>
    <col min="2095" max="2095" width="18.140625" style="27" customWidth="1"/>
    <col min="2096" max="2096" width="18.7109375" style="27" customWidth="1"/>
    <col min="2097" max="2097" width="18.42578125" style="27" customWidth="1"/>
    <col min="2098" max="2098" width="17" style="27" bestFit="1" customWidth="1"/>
    <col min="2099" max="2099" width="17.5703125" style="27" customWidth="1"/>
    <col min="2100" max="2100" width="15" style="27" bestFit="1" customWidth="1"/>
    <col min="2101" max="2101" width="16.140625" style="27" bestFit="1" customWidth="1"/>
    <col min="2102" max="2304" width="9" style="27"/>
    <col min="2305" max="2305" width="1.85546875" style="27" customWidth="1"/>
    <col min="2306" max="2306" width="40" style="27" customWidth="1"/>
    <col min="2307" max="2308" width="0" style="27" hidden="1" customWidth="1"/>
    <col min="2309" max="2309" width="17" style="27" customWidth="1"/>
    <col min="2310" max="2310" width="20.28515625" style="27" customWidth="1"/>
    <col min="2311" max="2311" width="19.140625" style="27" customWidth="1"/>
    <col min="2312" max="2312" width="17.85546875" style="27" customWidth="1"/>
    <col min="2313" max="2313" width="18.7109375" style="27" customWidth="1"/>
    <col min="2314" max="2314" width="18.140625" style="27" customWidth="1"/>
    <col min="2315" max="2315" width="17.140625" style="27" customWidth="1"/>
    <col min="2316" max="2316" width="18.28515625" style="27" customWidth="1"/>
    <col min="2317" max="2317" width="17.85546875" style="27" customWidth="1"/>
    <col min="2318" max="2318" width="22" style="27" customWidth="1"/>
    <col min="2319" max="2319" width="21" style="27" customWidth="1"/>
    <col min="2320" max="2320" width="17.28515625" style="27" customWidth="1"/>
    <col min="2321" max="2323" width="25.28515625" style="27" customWidth="1"/>
    <col min="2324" max="2324" width="17.140625" style="27" customWidth="1"/>
    <col min="2325" max="2326" width="17.42578125" style="27" customWidth="1"/>
    <col min="2327" max="2327" width="18.42578125" style="27" customWidth="1"/>
    <col min="2328" max="2328" width="18.28515625" style="27" customWidth="1"/>
    <col min="2329" max="2329" width="17" style="27" customWidth="1"/>
    <col min="2330" max="2330" width="19.7109375" style="27" customWidth="1"/>
    <col min="2331" max="2331" width="17.42578125" style="27" customWidth="1"/>
    <col min="2332" max="2332" width="17.5703125" style="27" customWidth="1"/>
    <col min="2333" max="2333" width="17.85546875" style="27" customWidth="1"/>
    <col min="2334" max="2334" width="19.140625" style="27" customWidth="1"/>
    <col min="2335" max="2335" width="18.42578125" style="27" customWidth="1"/>
    <col min="2336" max="2336" width="17.7109375" style="27" customWidth="1"/>
    <col min="2337" max="2338" width="17.140625" style="27" customWidth="1"/>
    <col min="2339" max="2339" width="18.28515625" style="27" customWidth="1"/>
    <col min="2340" max="2340" width="17.42578125" style="27" customWidth="1"/>
    <col min="2341" max="2341" width="16.42578125" style="27" customWidth="1"/>
    <col min="2342" max="2343" width="18" style="27" customWidth="1"/>
    <col min="2344" max="2344" width="19.140625" style="27" customWidth="1"/>
    <col min="2345" max="2345" width="17.42578125" style="27" customWidth="1"/>
    <col min="2346" max="2346" width="16.85546875" style="27" customWidth="1"/>
    <col min="2347" max="2347" width="19.140625" style="27" customWidth="1"/>
    <col min="2348" max="2348" width="21.28515625" style="27" customWidth="1"/>
    <col min="2349" max="2349" width="13.140625" style="27" customWidth="1"/>
    <col min="2350" max="2350" width="17.28515625" style="27" customWidth="1"/>
    <col min="2351" max="2351" width="18.140625" style="27" customWidth="1"/>
    <col min="2352" max="2352" width="18.7109375" style="27" customWidth="1"/>
    <col min="2353" max="2353" width="18.42578125" style="27" customWidth="1"/>
    <col min="2354" max="2354" width="17" style="27" bestFit="1" customWidth="1"/>
    <col min="2355" max="2355" width="17.5703125" style="27" customWidth="1"/>
    <col min="2356" max="2356" width="15" style="27" bestFit="1" customWidth="1"/>
    <col min="2357" max="2357" width="16.140625" style="27" bestFit="1" customWidth="1"/>
    <col min="2358" max="2560" width="9" style="27"/>
    <col min="2561" max="2561" width="1.85546875" style="27" customWidth="1"/>
    <col min="2562" max="2562" width="40" style="27" customWidth="1"/>
    <col min="2563" max="2564" width="0" style="27" hidden="1" customWidth="1"/>
    <col min="2565" max="2565" width="17" style="27" customWidth="1"/>
    <col min="2566" max="2566" width="20.28515625" style="27" customWidth="1"/>
    <col min="2567" max="2567" width="19.140625" style="27" customWidth="1"/>
    <col min="2568" max="2568" width="17.85546875" style="27" customWidth="1"/>
    <col min="2569" max="2569" width="18.7109375" style="27" customWidth="1"/>
    <col min="2570" max="2570" width="18.140625" style="27" customWidth="1"/>
    <col min="2571" max="2571" width="17.140625" style="27" customWidth="1"/>
    <col min="2572" max="2572" width="18.28515625" style="27" customWidth="1"/>
    <col min="2573" max="2573" width="17.85546875" style="27" customWidth="1"/>
    <col min="2574" max="2574" width="22" style="27" customWidth="1"/>
    <col min="2575" max="2575" width="21" style="27" customWidth="1"/>
    <col min="2576" max="2576" width="17.28515625" style="27" customWidth="1"/>
    <col min="2577" max="2579" width="25.28515625" style="27" customWidth="1"/>
    <col min="2580" max="2580" width="17.140625" style="27" customWidth="1"/>
    <col min="2581" max="2582" width="17.42578125" style="27" customWidth="1"/>
    <col min="2583" max="2583" width="18.42578125" style="27" customWidth="1"/>
    <col min="2584" max="2584" width="18.28515625" style="27" customWidth="1"/>
    <col min="2585" max="2585" width="17" style="27" customWidth="1"/>
    <col min="2586" max="2586" width="19.7109375" style="27" customWidth="1"/>
    <col min="2587" max="2587" width="17.42578125" style="27" customWidth="1"/>
    <col min="2588" max="2588" width="17.5703125" style="27" customWidth="1"/>
    <col min="2589" max="2589" width="17.85546875" style="27" customWidth="1"/>
    <col min="2590" max="2590" width="19.140625" style="27" customWidth="1"/>
    <col min="2591" max="2591" width="18.42578125" style="27" customWidth="1"/>
    <col min="2592" max="2592" width="17.7109375" style="27" customWidth="1"/>
    <col min="2593" max="2594" width="17.140625" style="27" customWidth="1"/>
    <col min="2595" max="2595" width="18.28515625" style="27" customWidth="1"/>
    <col min="2596" max="2596" width="17.42578125" style="27" customWidth="1"/>
    <col min="2597" max="2597" width="16.42578125" style="27" customWidth="1"/>
    <col min="2598" max="2599" width="18" style="27" customWidth="1"/>
    <col min="2600" max="2600" width="19.140625" style="27" customWidth="1"/>
    <col min="2601" max="2601" width="17.42578125" style="27" customWidth="1"/>
    <col min="2602" max="2602" width="16.85546875" style="27" customWidth="1"/>
    <col min="2603" max="2603" width="19.140625" style="27" customWidth="1"/>
    <col min="2604" max="2604" width="21.28515625" style="27" customWidth="1"/>
    <col min="2605" max="2605" width="13.140625" style="27" customWidth="1"/>
    <col min="2606" max="2606" width="17.28515625" style="27" customWidth="1"/>
    <col min="2607" max="2607" width="18.140625" style="27" customWidth="1"/>
    <col min="2608" max="2608" width="18.7109375" style="27" customWidth="1"/>
    <col min="2609" max="2609" width="18.42578125" style="27" customWidth="1"/>
    <col min="2610" max="2610" width="17" style="27" bestFit="1" customWidth="1"/>
    <col min="2611" max="2611" width="17.5703125" style="27" customWidth="1"/>
    <col min="2612" max="2612" width="15" style="27" bestFit="1" customWidth="1"/>
    <col min="2613" max="2613" width="16.140625" style="27" bestFit="1" customWidth="1"/>
    <col min="2614" max="2816" width="9" style="27"/>
    <col min="2817" max="2817" width="1.85546875" style="27" customWidth="1"/>
    <col min="2818" max="2818" width="40" style="27" customWidth="1"/>
    <col min="2819" max="2820" width="0" style="27" hidden="1" customWidth="1"/>
    <col min="2821" max="2821" width="17" style="27" customWidth="1"/>
    <col min="2822" max="2822" width="20.28515625" style="27" customWidth="1"/>
    <col min="2823" max="2823" width="19.140625" style="27" customWidth="1"/>
    <col min="2824" max="2824" width="17.85546875" style="27" customWidth="1"/>
    <col min="2825" max="2825" width="18.7109375" style="27" customWidth="1"/>
    <col min="2826" max="2826" width="18.140625" style="27" customWidth="1"/>
    <col min="2827" max="2827" width="17.140625" style="27" customWidth="1"/>
    <col min="2828" max="2828" width="18.28515625" style="27" customWidth="1"/>
    <col min="2829" max="2829" width="17.85546875" style="27" customWidth="1"/>
    <col min="2830" max="2830" width="22" style="27" customWidth="1"/>
    <col min="2831" max="2831" width="21" style="27" customWidth="1"/>
    <col min="2832" max="2832" width="17.28515625" style="27" customWidth="1"/>
    <col min="2833" max="2835" width="25.28515625" style="27" customWidth="1"/>
    <col min="2836" max="2836" width="17.140625" style="27" customWidth="1"/>
    <col min="2837" max="2838" width="17.42578125" style="27" customWidth="1"/>
    <col min="2839" max="2839" width="18.42578125" style="27" customWidth="1"/>
    <col min="2840" max="2840" width="18.28515625" style="27" customWidth="1"/>
    <col min="2841" max="2841" width="17" style="27" customWidth="1"/>
    <col min="2842" max="2842" width="19.7109375" style="27" customWidth="1"/>
    <col min="2843" max="2843" width="17.42578125" style="27" customWidth="1"/>
    <col min="2844" max="2844" width="17.5703125" style="27" customWidth="1"/>
    <col min="2845" max="2845" width="17.85546875" style="27" customWidth="1"/>
    <col min="2846" max="2846" width="19.140625" style="27" customWidth="1"/>
    <col min="2847" max="2847" width="18.42578125" style="27" customWidth="1"/>
    <col min="2848" max="2848" width="17.7109375" style="27" customWidth="1"/>
    <col min="2849" max="2850" width="17.140625" style="27" customWidth="1"/>
    <col min="2851" max="2851" width="18.28515625" style="27" customWidth="1"/>
    <col min="2852" max="2852" width="17.42578125" style="27" customWidth="1"/>
    <col min="2853" max="2853" width="16.42578125" style="27" customWidth="1"/>
    <col min="2854" max="2855" width="18" style="27" customWidth="1"/>
    <col min="2856" max="2856" width="19.140625" style="27" customWidth="1"/>
    <col min="2857" max="2857" width="17.42578125" style="27" customWidth="1"/>
    <col min="2858" max="2858" width="16.85546875" style="27" customWidth="1"/>
    <col min="2859" max="2859" width="19.140625" style="27" customWidth="1"/>
    <col min="2860" max="2860" width="21.28515625" style="27" customWidth="1"/>
    <col min="2861" max="2861" width="13.140625" style="27" customWidth="1"/>
    <col min="2862" max="2862" width="17.28515625" style="27" customWidth="1"/>
    <col min="2863" max="2863" width="18.140625" style="27" customWidth="1"/>
    <col min="2864" max="2864" width="18.7109375" style="27" customWidth="1"/>
    <col min="2865" max="2865" width="18.42578125" style="27" customWidth="1"/>
    <col min="2866" max="2866" width="17" style="27" bestFit="1" customWidth="1"/>
    <col min="2867" max="2867" width="17.5703125" style="27" customWidth="1"/>
    <col min="2868" max="2868" width="15" style="27" bestFit="1" customWidth="1"/>
    <col min="2869" max="2869" width="16.140625" style="27" bestFit="1" customWidth="1"/>
    <col min="2870" max="3072" width="9" style="27"/>
    <col min="3073" max="3073" width="1.85546875" style="27" customWidth="1"/>
    <col min="3074" max="3074" width="40" style="27" customWidth="1"/>
    <col min="3075" max="3076" width="0" style="27" hidden="1" customWidth="1"/>
    <col min="3077" max="3077" width="17" style="27" customWidth="1"/>
    <col min="3078" max="3078" width="20.28515625" style="27" customWidth="1"/>
    <col min="3079" max="3079" width="19.140625" style="27" customWidth="1"/>
    <col min="3080" max="3080" width="17.85546875" style="27" customWidth="1"/>
    <col min="3081" max="3081" width="18.7109375" style="27" customWidth="1"/>
    <col min="3082" max="3082" width="18.140625" style="27" customWidth="1"/>
    <col min="3083" max="3083" width="17.140625" style="27" customWidth="1"/>
    <col min="3084" max="3084" width="18.28515625" style="27" customWidth="1"/>
    <col min="3085" max="3085" width="17.85546875" style="27" customWidth="1"/>
    <col min="3086" max="3086" width="22" style="27" customWidth="1"/>
    <col min="3087" max="3087" width="21" style="27" customWidth="1"/>
    <col min="3088" max="3088" width="17.28515625" style="27" customWidth="1"/>
    <col min="3089" max="3091" width="25.28515625" style="27" customWidth="1"/>
    <col min="3092" max="3092" width="17.140625" style="27" customWidth="1"/>
    <col min="3093" max="3094" width="17.42578125" style="27" customWidth="1"/>
    <col min="3095" max="3095" width="18.42578125" style="27" customWidth="1"/>
    <col min="3096" max="3096" width="18.28515625" style="27" customWidth="1"/>
    <col min="3097" max="3097" width="17" style="27" customWidth="1"/>
    <col min="3098" max="3098" width="19.7109375" style="27" customWidth="1"/>
    <col min="3099" max="3099" width="17.42578125" style="27" customWidth="1"/>
    <col min="3100" max="3100" width="17.5703125" style="27" customWidth="1"/>
    <col min="3101" max="3101" width="17.85546875" style="27" customWidth="1"/>
    <col min="3102" max="3102" width="19.140625" style="27" customWidth="1"/>
    <col min="3103" max="3103" width="18.42578125" style="27" customWidth="1"/>
    <col min="3104" max="3104" width="17.7109375" style="27" customWidth="1"/>
    <col min="3105" max="3106" width="17.140625" style="27" customWidth="1"/>
    <col min="3107" max="3107" width="18.28515625" style="27" customWidth="1"/>
    <col min="3108" max="3108" width="17.42578125" style="27" customWidth="1"/>
    <col min="3109" max="3109" width="16.42578125" style="27" customWidth="1"/>
    <col min="3110" max="3111" width="18" style="27" customWidth="1"/>
    <col min="3112" max="3112" width="19.140625" style="27" customWidth="1"/>
    <col min="3113" max="3113" width="17.42578125" style="27" customWidth="1"/>
    <col min="3114" max="3114" width="16.85546875" style="27" customWidth="1"/>
    <col min="3115" max="3115" width="19.140625" style="27" customWidth="1"/>
    <col min="3116" max="3116" width="21.28515625" style="27" customWidth="1"/>
    <col min="3117" max="3117" width="13.140625" style="27" customWidth="1"/>
    <col min="3118" max="3118" width="17.28515625" style="27" customWidth="1"/>
    <col min="3119" max="3119" width="18.140625" style="27" customWidth="1"/>
    <col min="3120" max="3120" width="18.7109375" style="27" customWidth="1"/>
    <col min="3121" max="3121" width="18.42578125" style="27" customWidth="1"/>
    <col min="3122" max="3122" width="17" style="27" bestFit="1" customWidth="1"/>
    <col min="3123" max="3123" width="17.5703125" style="27" customWidth="1"/>
    <col min="3124" max="3124" width="15" style="27" bestFit="1" customWidth="1"/>
    <col min="3125" max="3125" width="16.140625" style="27" bestFit="1" customWidth="1"/>
    <col min="3126" max="3328" width="9" style="27"/>
    <col min="3329" max="3329" width="1.85546875" style="27" customWidth="1"/>
    <col min="3330" max="3330" width="40" style="27" customWidth="1"/>
    <col min="3331" max="3332" width="0" style="27" hidden="1" customWidth="1"/>
    <col min="3333" max="3333" width="17" style="27" customWidth="1"/>
    <col min="3334" max="3334" width="20.28515625" style="27" customWidth="1"/>
    <col min="3335" max="3335" width="19.140625" style="27" customWidth="1"/>
    <col min="3336" max="3336" width="17.85546875" style="27" customWidth="1"/>
    <col min="3337" max="3337" width="18.7109375" style="27" customWidth="1"/>
    <col min="3338" max="3338" width="18.140625" style="27" customWidth="1"/>
    <col min="3339" max="3339" width="17.140625" style="27" customWidth="1"/>
    <col min="3340" max="3340" width="18.28515625" style="27" customWidth="1"/>
    <col min="3341" max="3341" width="17.85546875" style="27" customWidth="1"/>
    <col min="3342" max="3342" width="22" style="27" customWidth="1"/>
    <col min="3343" max="3343" width="21" style="27" customWidth="1"/>
    <col min="3344" max="3344" width="17.28515625" style="27" customWidth="1"/>
    <col min="3345" max="3347" width="25.28515625" style="27" customWidth="1"/>
    <col min="3348" max="3348" width="17.140625" style="27" customWidth="1"/>
    <col min="3349" max="3350" width="17.42578125" style="27" customWidth="1"/>
    <col min="3351" max="3351" width="18.42578125" style="27" customWidth="1"/>
    <col min="3352" max="3352" width="18.28515625" style="27" customWidth="1"/>
    <col min="3353" max="3353" width="17" style="27" customWidth="1"/>
    <col min="3354" max="3354" width="19.7109375" style="27" customWidth="1"/>
    <col min="3355" max="3355" width="17.42578125" style="27" customWidth="1"/>
    <col min="3356" max="3356" width="17.5703125" style="27" customWidth="1"/>
    <col min="3357" max="3357" width="17.85546875" style="27" customWidth="1"/>
    <col min="3358" max="3358" width="19.140625" style="27" customWidth="1"/>
    <col min="3359" max="3359" width="18.42578125" style="27" customWidth="1"/>
    <col min="3360" max="3360" width="17.7109375" style="27" customWidth="1"/>
    <col min="3361" max="3362" width="17.140625" style="27" customWidth="1"/>
    <col min="3363" max="3363" width="18.28515625" style="27" customWidth="1"/>
    <col min="3364" max="3364" width="17.42578125" style="27" customWidth="1"/>
    <col min="3365" max="3365" width="16.42578125" style="27" customWidth="1"/>
    <col min="3366" max="3367" width="18" style="27" customWidth="1"/>
    <col min="3368" max="3368" width="19.140625" style="27" customWidth="1"/>
    <col min="3369" max="3369" width="17.42578125" style="27" customWidth="1"/>
    <col min="3370" max="3370" width="16.85546875" style="27" customWidth="1"/>
    <col min="3371" max="3371" width="19.140625" style="27" customWidth="1"/>
    <col min="3372" max="3372" width="21.28515625" style="27" customWidth="1"/>
    <col min="3373" max="3373" width="13.140625" style="27" customWidth="1"/>
    <col min="3374" max="3374" width="17.28515625" style="27" customWidth="1"/>
    <col min="3375" max="3375" width="18.140625" style="27" customWidth="1"/>
    <col min="3376" max="3376" width="18.7109375" style="27" customWidth="1"/>
    <col min="3377" max="3377" width="18.42578125" style="27" customWidth="1"/>
    <col min="3378" max="3378" width="17" style="27" bestFit="1" customWidth="1"/>
    <col min="3379" max="3379" width="17.5703125" style="27" customWidth="1"/>
    <col min="3380" max="3380" width="15" style="27" bestFit="1" customWidth="1"/>
    <col min="3381" max="3381" width="16.140625" style="27" bestFit="1" customWidth="1"/>
    <col min="3382" max="3584" width="9" style="27"/>
    <col min="3585" max="3585" width="1.85546875" style="27" customWidth="1"/>
    <col min="3586" max="3586" width="40" style="27" customWidth="1"/>
    <col min="3587" max="3588" width="0" style="27" hidden="1" customWidth="1"/>
    <col min="3589" max="3589" width="17" style="27" customWidth="1"/>
    <col min="3590" max="3590" width="20.28515625" style="27" customWidth="1"/>
    <col min="3591" max="3591" width="19.140625" style="27" customWidth="1"/>
    <col min="3592" max="3592" width="17.85546875" style="27" customWidth="1"/>
    <col min="3593" max="3593" width="18.7109375" style="27" customWidth="1"/>
    <col min="3594" max="3594" width="18.140625" style="27" customWidth="1"/>
    <col min="3595" max="3595" width="17.140625" style="27" customWidth="1"/>
    <col min="3596" max="3596" width="18.28515625" style="27" customWidth="1"/>
    <col min="3597" max="3597" width="17.85546875" style="27" customWidth="1"/>
    <col min="3598" max="3598" width="22" style="27" customWidth="1"/>
    <col min="3599" max="3599" width="21" style="27" customWidth="1"/>
    <col min="3600" max="3600" width="17.28515625" style="27" customWidth="1"/>
    <col min="3601" max="3603" width="25.28515625" style="27" customWidth="1"/>
    <col min="3604" max="3604" width="17.140625" style="27" customWidth="1"/>
    <col min="3605" max="3606" width="17.42578125" style="27" customWidth="1"/>
    <col min="3607" max="3607" width="18.42578125" style="27" customWidth="1"/>
    <col min="3608" max="3608" width="18.28515625" style="27" customWidth="1"/>
    <col min="3609" max="3609" width="17" style="27" customWidth="1"/>
    <col min="3610" max="3610" width="19.7109375" style="27" customWidth="1"/>
    <col min="3611" max="3611" width="17.42578125" style="27" customWidth="1"/>
    <col min="3612" max="3612" width="17.5703125" style="27" customWidth="1"/>
    <col min="3613" max="3613" width="17.85546875" style="27" customWidth="1"/>
    <col min="3614" max="3614" width="19.140625" style="27" customWidth="1"/>
    <col min="3615" max="3615" width="18.42578125" style="27" customWidth="1"/>
    <col min="3616" max="3616" width="17.7109375" style="27" customWidth="1"/>
    <col min="3617" max="3618" width="17.140625" style="27" customWidth="1"/>
    <col min="3619" max="3619" width="18.28515625" style="27" customWidth="1"/>
    <col min="3620" max="3620" width="17.42578125" style="27" customWidth="1"/>
    <col min="3621" max="3621" width="16.42578125" style="27" customWidth="1"/>
    <col min="3622" max="3623" width="18" style="27" customWidth="1"/>
    <col min="3624" max="3624" width="19.140625" style="27" customWidth="1"/>
    <col min="3625" max="3625" width="17.42578125" style="27" customWidth="1"/>
    <col min="3626" max="3626" width="16.85546875" style="27" customWidth="1"/>
    <col min="3627" max="3627" width="19.140625" style="27" customWidth="1"/>
    <col min="3628" max="3628" width="21.28515625" style="27" customWidth="1"/>
    <col min="3629" max="3629" width="13.140625" style="27" customWidth="1"/>
    <col min="3630" max="3630" width="17.28515625" style="27" customWidth="1"/>
    <col min="3631" max="3631" width="18.140625" style="27" customWidth="1"/>
    <col min="3632" max="3632" width="18.7109375" style="27" customWidth="1"/>
    <col min="3633" max="3633" width="18.42578125" style="27" customWidth="1"/>
    <col min="3634" max="3634" width="17" style="27" bestFit="1" customWidth="1"/>
    <col min="3635" max="3635" width="17.5703125" style="27" customWidth="1"/>
    <col min="3636" max="3636" width="15" style="27" bestFit="1" customWidth="1"/>
    <col min="3637" max="3637" width="16.140625" style="27" bestFit="1" customWidth="1"/>
    <col min="3638" max="3840" width="9" style="27"/>
    <col min="3841" max="3841" width="1.85546875" style="27" customWidth="1"/>
    <col min="3842" max="3842" width="40" style="27" customWidth="1"/>
    <col min="3843" max="3844" width="0" style="27" hidden="1" customWidth="1"/>
    <col min="3845" max="3845" width="17" style="27" customWidth="1"/>
    <col min="3846" max="3846" width="20.28515625" style="27" customWidth="1"/>
    <col min="3847" max="3847" width="19.140625" style="27" customWidth="1"/>
    <col min="3848" max="3848" width="17.85546875" style="27" customWidth="1"/>
    <col min="3849" max="3849" width="18.7109375" style="27" customWidth="1"/>
    <col min="3850" max="3850" width="18.140625" style="27" customWidth="1"/>
    <col min="3851" max="3851" width="17.140625" style="27" customWidth="1"/>
    <col min="3852" max="3852" width="18.28515625" style="27" customWidth="1"/>
    <col min="3853" max="3853" width="17.85546875" style="27" customWidth="1"/>
    <col min="3854" max="3854" width="22" style="27" customWidth="1"/>
    <col min="3855" max="3855" width="21" style="27" customWidth="1"/>
    <col min="3856" max="3856" width="17.28515625" style="27" customWidth="1"/>
    <col min="3857" max="3859" width="25.28515625" style="27" customWidth="1"/>
    <col min="3860" max="3860" width="17.140625" style="27" customWidth="1"/>
    <col min="3861" max="3862" width="17.42578125" style="27" customWidth="1"/>
    <col min="3863" max="3863" width="18.42578125" style="27" customWidth="1"/>
    <col min="3864" max="3864" width="18.28515625" style="27" customWidth="1"/>
    <col min="3865" max="3865" width="17" style="27" customWidth="1"/>
    <col min="3866" max="3866" width="19.7109375" style="27" customWidth="1"/>
    <col min="3867" max="3867" width="17.42578125" style="27" customWidth="1"/>
    <col min="3868" max="3868" width="17.5703125" style="27" customWidth="1"/>
    <col min="3869" max="3869" width="17.85546875" style="27" customWidth="1"/>
    <col min="3870" max="3870" width="19.140625" style="27" customWidth="1"/>
    <col min="3871" max="3871" width="18.42578125" style="27" customWidth="1"/>
    <col min="3872" max="3872" width="17.7109375" style="27" customWidth="1"/>
    <col min="3873" max="3874" width="17.140625" style="27" customWidth="1"/>
    <col min="3875" max="3875" width="18.28515625" style="27" customWidth="1"/>
    <col min="3876" max="3876" width="17.42578125" style="27" customWidth="1"/>
    <col min="3877" max="3877" width="16.42578125" style="27" customWidth="1"/>
    <col min="3878" max="3879" width="18" style="27" customWidth="1"/>
    <col min="3880" max="3880" width="19.140625" style="27" customWidth="1"/>
    <col min="3881" max="3881" width="17.42578125" style="27" customWidth="1"/>
    <col min="3882" max="3882" width="16.85546875" style="27" customWidth="1"/>
    <col min="3883" max="3883" width="19.140625" style="27" customWidth="1"/>
    <col min="3884" max="3884" width="21.28515625" style="27" customWidth="1"/>
    <col min="3885" max="3885" width="13.140625" style="27" customWidth="1"/>
    <col min="3886" max="3886" width="17.28515625" style="27" customWidth="1"/>
    <col min="3887" max="3887" width="18.140625" style="27" customWidth="1"/>
    <col min="3888" max="3888" width="18.7109375" style="27" customWidth="1"/>
    <col min="3889" max="3889" width="18.42578125" style="27" customWidth="1"/>
    <col min="3890" max="3890" width="17" style="27" bestFit="1" customWidth="1"/>
    <col min="3891" max="3891" width="17.5703125" style="27" customWidth="1"/>
    <col min="3892" max="3892" width="15" style="27" bestFit="1" customWidth="1"/>
    <col min="3893" max="3893" width="16.140625" style="27" bestFit="1" customWidth="1"/>
    <col min="3894" max="4096" width="9" style="27"/>
    <col min="4097" max="4097" width="1.85546875" style="27" customWidth="1"/>
    <col min="4098" max="4098" width="40" style="27" customWidth="1"/>
    <col min="4099" max="4100" width="0" style="27" hidden="1" customWidth="1"/>
    <col min="4101" max="4101" width="17" style="27" customWidth="1"/>
    <col min="4102" max="4102" width="20.28515625" style="27" customWidth="1"/>
    <col min="4103" max="4103" width="19.140625" style="27" customWidth="1"/>
    <col min="4104" max="4104" width="17.85546875" style="27" customWidth="1"/>
    <col min="4105" max="4105" width="18.7109375" style="27" customWidth="1"/>
    <col min="4106" max="4106" width="18.140625" style="27" customWidth="1"/>
    <col min="4107" max="4107" width="17.140625" style="27" customWidth="1"/>
    <col min="4108" max="4108" width="18.28515625" style="27" customWidth="1"/>
    <col min="4109" max="4109" width="17.85546875" style="27" customWidth="1"/>
    <col min="4110" max="4110" width="22" style="27" customWidth="1"/>
    <col min="4111" max="4111" width="21" style="27" customWidth="1"/>
    <col min="4112" max="4112" width="17.28515625" style="27" customWidth="1"/>
    <col min="4113" max="4115" width="25.28515625" style="27" customWidth="1"/>
    <col min="4116" max="4116" width="17.140625" style="27" customWidth="1"/>
    <col min="4117" max="4118" width="17.42578125" style="27" customWidth="1"/>
    <col min="4119" max="4119" width="18.42578125" style="27" customWidth="1"/>
    <col min="4120" max="4120" width="18.28515625" style="27" customWidth="1"/>
    <col min="4121" max="4121" width="17" style="27" customWidth="1"/>
    <col min="4122" max="4122" width="19.7109375" style="27" customWidth="1"/>
    <col min="4123" max="4123" width="17.42578125" style="27" customWidth="1"/>
    <col min="4124" max="4124" width="17.5703125" style="27" customWidth="1"/>
    <col min="4125" max="4125" width="17.85546875" style="27" customWidth="1"/>
    <col min="4126" max="4126" width="19.140625" style="27" customWidth="1"/>
    <col min="4127" max="4127" width="18.42578125" style="27" customWidth="1"/>
    <col min="4128" max="4128" width="17.7109375" style="27" customWidth="1"/>
    <col min="4129" max="4130" width="17.140625" style="27" customWidth="1"/>
    <col min="4131" max="4131" width="18.28515625" style="27" customWidth="1"/>
    <col min="4132" max="4132" width="17.42578125" style="27" customWidth="1"/>
    <col min="4133" max="4133" width="16.42578125" style="27" customWidth="1"/>
    <col min="4134" max="4135" width="18" style="27" customWidth="1"/>
    <col min="4136" max="4136" width="19.140625" style="27" customWidth="1"/>
    <col min="4137" max="4137" width="17.42578125" style="27" customWidth="1"/>
    <col min="4138" max="4138" width="16.85546875" style="27" customWidth="1"/>
    <col min="4139" max="4139" width="19.140625" style="27" customWidth="1"/>
    <col min="4140" max="4140" width="21.28515625" style="27" customWidth="1"/>
    <col min="4141" max="4141" width="13.140625" style="27" customWidth="1"/>
    <col min="4142" max="4142" width="17.28515625" style="27" customWidth="1"/>
    <col min="4143" max="4143" width="18.140625" style="27" customWidth="1"/>
    <col min="4144" max="4144" width="18.7109375" style="27" customWidth="1"/>
    <col min="4145" max="4145" width="18.42578125" style="27" customWidth="1"/>
    <col min="4146" max="4146" width="17" style="27" bestFit="1" customWidth="1"/>
    <col min="4147" max="4147" width="17.5703125" style="27" customWidth="1"/>
    <col min="4148" max="4148" width="15" style="27" bestFit="1" customWidth="1"/>
    <col min="4149" max="4149" width="16.140625" style="27" bestFit="1" customWidth="1"/>
    <col min="4150" max="4352" width="9" style="27"/>
    <col min="4353" max="4353" width="1.85546875" style="27" customWidth="1"/>
    <col min="4354" max="4354" width="40" style="27" customWidth="1"/>
    <col min="4355" max="4356" width="0" style="27" hidden="1" customWidth="1"/>
    <col min="4357" max="4357" width="17" style="27" customWidth="1"/>
    <col min="4358" max="4358" width="20.28515625" style="27" customWidth="1"/>
    <col min="4359" max="4359" width="19.140625" style="27" customWidth="1"/>
    <col min="4360" max="4360" width="17.85546875" style="27" customWidth="1"/>
    <col min="4361" max="4361" width="18.7109375" style="27" customWidth="1"/>
    <col min="4362" max="4362" width="18.140625" style="27" customWidth="1"/>
    <col min="4363" max="4363" width="17.140625" style="27" customWidth="1"/>
    <col min="4364" max="4364" width="18.28515625" style="27" customWidth="1"/>
    <col min="4365" max="4365" width="17.85546875" style="27" customWidth="1"/>
    <col min="4366" max="4366" width="22" style="27" customWidth="1"/>
    <col min="4367" max="4367" width="21" style="27" customWidth="1"/>
    <col min="4368" max="4368" width="17.28515625" style="27" customWidth="1"/>
    <col min="4369" max="4371" width="25.28515625" style="27" customWidth="1"/>
    <col min="4372" max="4372" width="17.140625" style="27" customWidth="1"/>
    <col min="4373" max="4374" width="17.42578125" style="27" customWidth="1"/>
    <col min="4375" max="4375" width="18.42578125" style="27" customWidth="1"/>
    <col min="4376" max="4376" width="18.28515625" style="27" customWidth="1"/>
    <col min="4377" max="4377" width="17" style="27" customWidth="1"/>
    <col min="4378" max="4378" width="19.7109375" style="27" customWidth="1"/>
    <col min="4379" max="4379" width="17.42578125" style="27" customWidth="1"/>
    <col min="4380" max="4380" width="17.5703125" style="27" customWidth="1"/>
    <col min="4381" max="4381" width="17.85546875" style="27" customWidth="1"/>
    <col min="4382" max="4382" width="19.140625" style="27" customWidth="1"/>
    <col min="4383" max="4383" width="18.42578125" style="27" customWidth="1"/>
    <col min="4384" max="4384" width="17.7109375" style="27" customWidth="1"/>
    <col min="4385" max="4386" width="17.140625" style="27" customWidth="1"/>
    <col min="4387" max="4387" width="18.28515625" style="27" customWidth="1"/>
    <col min="4388" max="4388" width="17.42578125" style="27" customWidth="1"/>
    <col min="4389" max="4389" width="16.42578125" style="27" customWidth="1"/>
    <col min="4390" max="4391" width="18" style="27" customWidth="1"/>
    <col min="4392" max="4392" width="19.140625" style="27" customWidth="1"/>
    <col min="4393" max="4393" width="17.42578125" style="27" customWidth="1"/>
    <col min="4394" max="4394" width="16.85546875" style="27" customWidth="1"/>
    <col min="4395" max="4395" width="19.140625" style="27" customWidth="1"/>
    <col min="4396" max="4396" width="21.28515625" style="27" customWidth="1"/>
    <col min="4397" max="4397" width="13.140625" style="27" customWidth="1"/>
    <col min="4398" max="4398" width="17.28515625" style="27" customWidth="1"/>
    <col min="4399" max="4399" width="18.140625" style="27" customWidth="1"/>
    <col min="4400" max="4400" width="18.7109375" style="27" customWidth="1"/>
    <col min="4401" max="4401" width="18.42578125" style="27" customWidth="1"/>
    <col min="4402" max="4402" width="17" style="27" bestFit="1" customWidth="1"/>
    <col min="4403" max="4403" width="17.5703125" style="27" customWidth="1"/>
    <col min="4404" max="4404" width="15" style="27" bestFit="1" customWidth="1"/>
    <col min="4405" max="4405" width="16.140625" style="27" bestFit="1" customWidth="1"/>
    <col min="4406" max="4608" width="9" style="27"/>
    <col min="4609" max="4609" width="1.85546875" style="27" customWidth="1"/>
    <col min="4610" max="4610" width="40" style="27" customWidth="1"/>
    <col min="4611" max="4612" width="0" style="27" hidden="1" customWidth="1"/>
    <col min="4613" max="4613" width="17" style="27" customWidth="1"/>
    <col min="4614" max="4614" width="20.28515625" style="27" customWidth="1"/>
    <col min="4615" max="4615" width="19.140625" style="27" customWidth="1"/>
    <col min="4616" max="4616" width="17.85546875" style="27" customWidth="1"/>
    <col min="4617" max="4617" width="18.7109375" style="27" customWidth="1"/>
    <col min="4618" max="4618" width="18.140625" style="27" customWidth="1"/>
    <col min="4619" max="4619" width="17.140625" style="27" customWidth="1"/>
    <col min="4620" max="4620" width="18.28515625" style="27" customWidth="1"/>
    <col min="4621" max="4621" width="17.85546875" style="27" customWidth="1"/>
    <col min="4622" max="4622" width="22" style="27" customWidth="1"/>
    <col min="4623" max="4623" width="21" style="27" customWidth="1"/>
    <col min="4624" max="4624" width="17.28515625" style="27" customWidth="1"/>
    <col min="4625" max="4627" width="25.28515625" style="27" customWidth="1"/>
    <col min="4628" max="4628" width="17.140625" style="27" customWidth="1"/>
    <col min="4629" max="4630" width="17.42578125" style="27" customWidth="1"/>
    <col min="4631" max="4631" width="18.42578125" style="27" customWidth="1"/>
    <col min="4632" max="4632" width="18.28515625" style="27" customWidth="1"/>
    <col min="4633" max="4633" width="17" style="27" customWidth="1"/>
    <col min="4634" max="4634" width="19.7109375" style="27" customWidth="1"/>
    <col min="4635" max="4635" width="17.42578125" style="27" customWidth="1"/>
    <col min="4636" max="4636" width="17.5703125" style="27" customWidth="1"/>
    <col min="4637" max="4637" width="17.85546875" style="27" customWidth="1"/>
    <col min="4638" max="4638" width="19.140625" style="27" customWidth="1"/>
    <col min="4639" max="4639" width="18.42578125" style="27" customWidth="1"/>
    <col min="4640" max="4640" width="17.7109375" style="27" customWidth="1"/>
    <col min="4641" max="4642" width="17.140625" style="27" customWidth="1"/>
    <col min="4643" max="4643" width="18.28515625" style="27" customWidth="1"/>
    <col min="4644" max="4644" width="17.42578125" style="27" customWidth="1"/>
    <col min="4645" max="4645" width="16.42578125" style="27" customWidth="1"/>
    <col min="4646" max="4647" width="18" style="27" customWidth="1"/>
    <col min="4648" max="4648" width="19.140625" style="27" customWidth="1"/>
    <col min="4649" max="4649" width="17.42578125" style="27" customWidth="1"/>
    <col min="4650" max="4650" width="16.85546875" style="27" customWidth="1"/>
    <col min="4651" max="4651" width="19.140625" style="27" customWidth="1"/>
    <col min="4652" max="4652" width="21.28515625" style="27" customWidth="1"/>
    <col min="4653" max="4653" width="13.140625" style="27" customWidth="1"/>
    <col min="4654" max="4654" width="17.28515625" style="27" customWidth="1"/>
    <col min="4655" max="4655" width="18.140625" style="27" customWidth="1"/>
    <col min="4656" max="4656" width="18.7109375" style="27" customWidth="1"/>
    <col min="4657" max="4657" width="18.42578125" style="27" customWidth="1"/>
    <col min="4658" max="4658" width="17" style="27" bestFit="1" customWidth="1"/>
    <col min="4659" max="4659" width="17.5703125" style="27" customWidth="1"/>
    <col min="4660" max="4660" width="15" style="27" bestFit="1" customWidth="1"/>
    <col min="4661" max="4661" width="16.140625" style="27" bestFit="1" customWidth="1"/>
    <col min="4662" max="4864" width="9" style="27"/>
    <col min="4865" max="4865" width="1.85546875" style="27" customWidth="1"/>
    <col min="4866" max="4866" width="40" style="27" customWidth="1"/>
    <col min="4867" max="4868" width="0" style="27" hidden="1" customWidth="1"/>
    <col min="4869" max="4869" width="17" style="27" customWidth="1"/>
    <col min="4870" max="4870" width="20.28515625" style="27" customWidth="1"/>
    <col min="4871" max="4871" width="19.140625" style="27" customWidth="1"/>
    <col min="4872" max="4872" width="17.85546875" style="27" customWidth="1"/>
    <col min="4873" max="4873" width="18.7109375" style="27" customWidth="1"/>
    <col min="4874" max="4874" width="18.140625" style="27" customWidth="1"/>
    <col min="4875" max="4875" width="17.140625" style="27" customWidth="1"/>
    <col min="4876" max="4876" width="18.28515625" style="27" customWidth="1"/>
    <col min="4877" max="4877" width="17.85546875" style="27" customWidth="1"/>
    <col min="4878" max="4878" width="22" style="27" customWidth="1"/>
    <col min="4879" max="4879" width="21" style="27" customWidth="1"/>
    <col min="4880" max="4880" width="17.28515625" style="27" customWidth="1"/>
    <col min="4881" max="4883" width="25.28515625" style="27" customWidth="1"/>
    <col min="4884" max="4884" width="17.140625" style="27" customWidth="1"/>
    <col min="4885" max="4886" width="17.42578125" style="27" customWidth="1"/>
    <col min="4887" max="4887" width="18.42578125" style="27" customWidth="1"/>
    <col min="4888" max="4888" width="18.28515625" style="27" customWidth="1"/>
    <col min="4889" max="4889" width="17" style="27" customWidth="1"/>
    <col min="4890" max="4890" width="19.7109375" style="27" customWidth="1"/>
    <col min="4891" max="4891" width="17.42578125" style="27" customWidth="1"/>
    <col min="4892" max="4892" width="17.5703125" style="27" customWidth="1"/>
    <col min="4893" max="4893" width="17.85546875" style="27" customWidth="1"/>
    <col min="4894" max="4894" width="19.140625" style="27" customWidth="1"/>
    <col min="4895" max="4895" width="18.42578125" style="27" customWidth="1"/>
    <col min="4896" max="4896" width="17.7109375" style="27" customWidth="1"/>
    <col min="4897" max="4898" width="17.140625" style="27" customWidth="1"/>
    <col min="4899" max="4899" width="18.28515625" style="27" customWidth="1"/>
    <col min="4900" max="4900" width="17.42578125" style="27" customWidth="1"/>
    <col min="4901" max="4901" width="16.42578125" style="27" customWidth="1"/>
    <col min="4902" max="4903" width="18" style="27" customWidth="1"/>
    <col min="4904" max="4904" width="19.140625" style="27" customWidth="1"/>
    <col min="4905" max="4905" width="17.42578125" style="27" customWidth="1"/>
    <col min="4906" max="4906" width="16.85546875" style="27" customWidth="1"/>
    <col min="4907" max="4907" width="19.140625" style="27" customWidth="1"/>
    <col min="4908" max="4908" width="21.28515625" style="27" customWidth="1"/>
    <col min="4909" max="4909" width="13.140625" style="27" customWidth="1"/>
    <col min="4910" max="4910" width="17.28515625" style="27" customWidth="1"/>
    <col min="4911" max="4911" width="18.140625" style="27" customWidth="1"/>
    <col min="4912" max="4912" width="18.7109375" style="27" customWidth="1"/>
    <col min="4913" max="4913" width="18.42578125" style="27" customWidth="1"/>
    <col min="4914" max="4914" width="17" style="27" bestFit="1" customWidth="1"/>
    <col min="4915" max="4915" width="17.5703125" style="27" customWidth="1"/>
    <col min="4916" max="4916" width="15" style="27" bestFit="1" customWidth="1"/>
    <col min="4917" max="4917" width="16.140625" style="27" bestFit="1" customWidth="1"/>
    <col min="4918" max="5120" width="9" style="27"/>
    <col min="5121" max="5121" width="1.85546875" style="27" customWidth="1"/>
    <col min="5122" max="5122" width="40" style="27" customWidth="1"/>
    <col min="5123" max="5124" width="0" style="27" hidden="1" customWidth="1"/>
    <col min="5125" max="5125" width="17" style="27" customWidth="1"/>
    <col min="5126" max="5126" width="20.28515625" style="27" customWidth="1"/>
    <col min="5127" max="5127" width="19.140625" style="27" customWidth="1"/>
    <col min="5128" max="5128" width="17.85546875" style="27" customWidth="1"/>
    <col min="5129" max="5129" width="18.7109375" style="27" customWidth="1"/>
    <col min="5130" max="5130" width="18.140625" style="27" customWidth="1"/>
    <col min="5131" max="5131" width="17.140625" style="27" customWidth="1"/>
    <col min="5132" max="5132" width="18.28515625" style="27" customWidth="1"/>
    <col min="5133" max="5133" width="17.85546875" style="27" customWidth="1"/>
    <col min="5134" max="5134" width="22" style="27" customWidth="1"/>
    <col min="5135" max="5135" width="21" style="27" customWidth="1"/>
    <col min="5136" max="5136" width="17.28515625" style="27" customWidth="1"/>
    <col min="5137" max="5139" width="25.28515625" style="27" customWidth="1"/>
    <col min="5140" max="5140" width="17.140625" style="27" customWidth="1"/>
    <col min="5141" max="5142" width="17.42578125" style="27" customWidth="1"/>
    <col min="5143" max="5143" width="18.42578125" style="27" customWidth="1"/>
    <col min="5144" max="5144" width="18.28515625" style="27" customWidth="1"/>
    <col min="5145" max="5145" width="17" style="27" customWidth="1"/>
    <col min="5146" max="5146" width="19.7109375" style="27" customWidth="1"/>
    <col min="5147" max="5147" width="17.42578125" style="27" customWidth="1"/>
    <col min="5148" max="5148" width="17.5703125" style="27" customWidth="1"/>
    <col min="5149" max="5149" width="17.85546875" style="27" customWidth="1"/>
    <col min="5150" max="5150" width="19.140625" style="27" customWidth="1"/>
    <col min="5151" max="5151" width="18.42578125" style="27" customWidth="1"/>
    <col min="5152" max="5152" width="17.7109375" style="27" customWidth="1"/>
    <col min="5153" max="5154" width="17.140625" style="27" customWidth="1"/>
    <col min="5155" max="5155" width="18.28515625" style="27" customWidth="1"/>
    <col min="5156" max="5156" width="17.42578125" style="27" customWidth="1"/>
    <col min="5157" max="5157" width="16.42578125" style="27" customWidth="1"/>
    <col min="5158" max="5159" width="18" style="27" customWidth="1"/>
    <col min="5160" max="5160" width="19.140625" style="27" customWidth="1"/>
    <col min="5161" max="5161" width="17.42578125" style="27" customWidth="1"/>
    <col min="5162" max="5162" width="16.85546875" style="27" customWidth="1"/>
    <col min="5163" max="5163" width="19.140625" style="27" customWidth="1"/>
    <col min="5164" max="5164" width="21.28515625" style="27" customWidth="1"/>
    <col min="5165" max="5165" width="13.140625" style="27" customWidth="1"/>
    <col min="5166" max="5166" width="17.28515625" style="27" customWidth="1"/>
    <col min="5167" max="5167" width="18.140625" style="27" customWidth="1"/>
    <col min="5168" max="5168" width="18.7109375" style="27" customWidth="1"/>
    <col min="5169" max="5169" width="18.42578125" style="27" customWidth="1"/>
    <col min="5170" max="5170" width="17" style="27" bestFit="1" customWidth="1"/>
    <col min="5171" max="5171" width="17.5703125" style="27" customWidth="1"/>
    <col min="5172" max="5172" width="15" style="27" bestFit="1" customWidth="1"/>
    <col min="5173" max="5173" width="16.140625" style="27" bestFit="1" customWidth="1"/>
    <col min="5174" max="5376" width="9" style="27"/>
    <col min="5377" max="5377" width="1.85546875" style="27" customWidth="1"/>
    <col min="5378" max="5378" width="40" style="27" customWidth="1"/>
    <col min="5379" max="5380" width="0" style="27" hidden="1" customWidth="1"/>
    <col min="5381" max="5381" width="17" style="27" customWidth="1"/>
    <col min="5382" max="5382" width="20.28515625" style="27" customWidth="1"/>
    <col min="5383" max="5383" width="19.140625" style="27" customWidth="1"/>
    <col min="5384" max="5384" width="17.85546875" style="27" customWidth="1"/>
    <col min="5385" max="5385" width="18.7109375" style="27" customWidth="1"/>
    <col min="5386" max="5386" width="18.140625" style="27" customWidth="1"/>
    <col min="5387" max="5387" width="17.140625" style="27" customWidth="1"/>
    <col min="5388" max="5388" width="18.28515625" style="27" customWidth="1"/>
    <col min="5389" max="5389" width="17.85546875" style="27" customWidth="1"/>
    <col min="5390" max="5390" width="22" style="27" customWidth="1"/>
    <col min="5391" max="5391" width="21" style="27" customWidth="1"/>
    <col min="5392" max="5392" width="17.28515625" style="27" customWidth="1"/>
    <col min="5393" max="5395" width="25.28515625" style="27" customWidth="1"/>
    <col min="5396" max="5396" width="17.140625" style="27" customWidth="1"/>
    <col min="5397" max="5398" width="17.42578125" style="27" customWidth="1"/>
    <col min="5399" max="5399" width="18.42578125" style="27" customWidth="1"/>
    <col min="5400" max="5400" width="18.28515625" style="27" customWidth="1"/>
    <col min="5401" max="5401" width="17" style="27" customWidth="1"/>
    <col min="5402" max="5402" width="19.7109375" style="27" customWidth="1"/>
    <col min="5403" max="5403" width="17.42578125" style="27" customWidth="1"/>
    <col min="5404" max="5404" width="17.5703125" style="27" customWidth="1"/>
    <col min="5405" max="5405" width="17.85546875" style="27" customWidth="1"/>
    <col min="5406" max="5406" width="19.140625" style="27" customWidth="1"/>
    <col min="5407" max="5407" width="18.42578125" style="27" customWidth="1"/>
    <col min="5408" max="5408" width="17.7109375" style="27" customWidth="1"/>
    <col min="5409" max="5410" width="17.140625" style="27" customWidth="1"/>
    <col min="5411" max="5411" width="18.28515625" style="27" customWidth="1"/>
    <col min="5412" max="5412" width="17.42578125" style="27" customWidth="1"/>
    <col min="5413" max="5413" width="16.42578125" style="27" customWidth="1"/>
    <col min="5414" max="5415" width="18" style="27" customWidth="1"/>
    <col min="5416" max="5416" width="19.140625" style="27" customWidth="1"/>
    <col min="5417" max="5417" width="17.42578125" style="27" customWidth="1"/>
    <col min="5418" max="5418" width="16.85546875" style="27" customWidth="1"/>
    <col min="5419" max="5419" width="19.140625" style="27" customWidth="1"/>
    <col min="5420" max="5420" width="21.28515625" style="27" customWidth="1"/>
    <col min="5421" max="5421" width="13.140625" style="27" customWidth="1"/>
    <col min="5422" max="5422" width="17.28515625" style="27" customWidth="1"/>
    <col min="5423" max="5423" width="18.140625" style="27" customWidth="1"/>
    <col min="5424" max="5424" width="18.7109375" style="27" customWidth="1"/>
    <col min="5425" max="5425" width="18.42578125" style="27" customWidth="1"/>
    <col min="5426" max="5426" width="17" style="27" bestFit="1" customWidth="1"/>
    <col min="5427" max="5427" width="17.5703125" style="27" customWidth="1"/>
    <col min="5428" max="5428" width="15" style="27" bestFit="1" customWidth="1"/>
    <col min="5429" max="5429" width="16.140625" style="27" bestFit="1" customWidth="1"/>
    <col min="5430" max="5632" width="9" style="27"/>
    <col min="5633" max="5633" width="1.85546875" style="27" customWidth="1"/>
    <col min="5634" max="5634" width="40" style="27" customWidth="1"/>
    <col min="5635" max="5636" width="0" style="27" hidden="1" customWidth="1"/>
    <col min="5637" max="5637" width="17" style="27" customWidth="1"/>
    <col min="5638" max="5638" width="20.28515625" style="27" customWidth="1"/>
    <col min="5639" max="5639" width="19.140625" style="27" customWidth="1"/>
    <col min="5640" max="5640" width="17.85546875" style="27" customWidth="1"/>
    <col min="5641" max="5641" width="18.7109375" style="27" customWidth="1"/>
    <col min="5642" max="5642" width="18.140625" style="27" customWidth="1"/>
    <col min="5643" max="5643" width="17.140625" style="27" customWidth="1"/>
    <col min="5644" max="5644" width="18.28515625" style="27" customWidth="1"/>
    <col min="5645" max="5645" width="17.85546875" style="27" customWidth="1"/>
    <col min="5646" max="5646" width="22" style="27" customWidth="1"/>
    <col min="5647" max="5647" width="21" style="27" customWidth="1"/>
    <col min="5648" max="5648" width="17.28515625" style="27" customWidth="1"/>
    <col min="5649" max="5651" width="25.28515625" style="27" customWidth="1"/>
    <col min="5652" max="5652" width="17.140625" style="27" customWidth="1"/>
    <col min="5653" max="5654" width="17.42578125" style="27" customWidth="1"/>
    <col min="5655" max="5655" width="18.42578125" style="27" customWidth="1"/>
    <col min="5656" max="5656" width="18.28515625" style="27" customWidth="1"/>
    <col min="5657" max="5657" width="17" style="27" customWidth="1"/>
    <col min="5658" max="5658" width="19.7109375" style="27" customWidth="1"/>
    <col min="5659" max="5659" width="17.42578125" style="27" customWidth="1"/>
    <col min="5660" max="5660" width="17.5703125" style="27" customWidth="1"/>
    <col min="5661" max="5661" width="17.85546875" style="27" customWidth="1"/>
    <col min="5662" max="5662" width="19.140625" style="27" customWidth="1"/>
    <col min="5663" max="5663" width="18.42578125" style="27" customWidth="1"/>
    <col min="5664" max="5664" width="17.7109375" style="27" customWidth="1"/>
    <col min="5665" max="5666" width="17.140625" style="27" customWidth="1"/>
    <col min="5667" max="5667" width="18.28515625" style="27" customWidth="1"/>
    <col min="5668" max="5668" width="17.42578125" style="27" customWidth="1"/>
    <col min="5669" max="5669" width="16.42578125" style="27" customWidth="1"/>
    <col min="5670" max="5671" width="18" style="27" customWidth="1"/>
    <col min="5672" max="5672" width="19.140625" style="27" customWidth="1"/>
    <col min="5673" max="5673" width="17.42578125" style="27" customWidth="1"/>
    <col min="5674" max="5674" width="16.85546875" style="27" customWidth="1"/>
    <col min="5675" max="5675" width="19.140625" style="27" customWidth="1"/>
    <col min="5676" max="5676" width="21.28515625" style="27" customWidth="1"/>
    <col min="5677" max="5677" width="13.140625" style="27" customWidth="1"/>
    <col min="5678" max="5678" width="17.28515625" style="27" customWidth="1"/>
    <col min="5679" max="5679" width="18.140625" style="27" customWidth="1"/>
    <col min="5680" max="5680" width="18.7109375" style="27" customWidth="1"/>
    <col min="5681" max="5681" width="18.42578125" style="27" customWidth="1"/>
    <col min="5682" max="5682" width="17" style="27" bestFit="1" customWidth="1"/>
    <col min="5683" max="5683" width="17.5703125" style="27" customWidth="1"/>
    <col min="5684" max="5684" width="15" style="27" bestFit="1" customWidth="1"/>
    <col min="5685" max="5685" width="16.140625" style="27" bestFit="1" customWidth="1"/>
    <col min="5686" max="5888" width="9" style="27"/>
    <col min="5889" max="5889" width="1.85546875" style="27" customWidth="1"/>
    <col min="5890" max="5890" width="40" style="27" customWidth="1"/>
    <col min="5891" max="5892" width="0" style="27" hidden="1" customWidth="1"/>
    <col min="5893" max="5893" width="17" style="27" customWidth="1"/>
    <col min="5894" max="5894" width="20.28515625" style="27" customWidth="1"/>
    <col min="5895" max="5895" width="19.140625" style="27" customWidth="1"/>
    <col min="5896" max="5896" width="17.85546875" style="27" customWidth="1"/>
    <col min="5897" max="5897" width="18.7109375" style="27" customWidth="1"/>
    <col min="5898" max="5898" width="18.140625" style="27" customWidth="1"/>
    <col min="5899" max="5899" width="17.140625" style="27" customWidth="1"/>
    <col min="5900" max="5900" width="18.28515625" style="27" customWidth="1"/>
    <col min="5901" max="5901" width="17.85546875" style="27" customWidth="1"/>
    <col min="5902" max="5902" width="22" style="27" customWidth="1"/>
    <col min="5903" max="5903" width="21" style="27" customWidth="1"/>
    <col min="5904" max="5904" width="17.28515625" style="27" customWidth="1"/>
    <col min="5905" max="5907" width="25.28515625" style="27" customWidth="1"/>
    <col min="5908" max="5908" width="17.140625" style="27" customWidth="1"/>
    <col min="5909" max="5910" width="17.42578125" style="27" customWidth="1"/>
    <col min="5911" max="5911" width="18.42578125" style="27" customWidth="1"/>
    <col min="5912" max="5912" width="18.28515625" style="27" customWidth="1"/>
    <col min="5913" max="5913" width="17" style="27" customWidth="1"/>
    <col min="5914" max="5914" width="19.7109375" style="27" customWidth="1"/>
    <col min="5915" max="5915" width="17.42578125" style="27" customWidth="1"/>
    <col min="5916" max="5916" width="17.5703125" style="27" customWidth="1"/>
    <col min="5917" max="5917" width="17.85546875" style="27" customWidth="1"/>
    <col min="5918" max="5918" width="19.140625" style="27" customWidth="1"/>
    <col min="5919" max="5919" width="18.42578125" style="27" customWidth="1"/>
    <col min="5920" max="5920" width="17.7109375" style="27" customWidth="1"/>
    <col min="5921" max="5922" width="17.140625" style="27" customWidth="1"/>
    <col min="5923" max="5923" width="18.28515625" style="27" customWidth="1"/>
    <col min="5924" max="5924" width="17.42578125" style="27" customWidth="1"/>
    <col min="5925" max="5925" width="16.42578125" style="27" customWidth="1"/>
    <col min="5926" max="5927" width="18" style="27" customWidth="1"/>
    <col min="5928" max="5928" width="19.140625" style="27" customWidth="1"/>
    <col min="5929" max="5929" width="17.42578125" style="27" customWidth="1"/>
    <col min="5930" max="5930" width="16.85546875" style="27" customWidth="1"/>
    <col min="5931" max="5931" width="19.140625" style="27" customWidth="1"/>
    <col min="5932" max="5932" width="21.28515625" style="27" customWidth="1"/>
    <col min="5933" max="5933" width="13.140625" style="27" customWidth="1"/>
    <col min="5934" max="5934" width="17.28515625" style="27" customWidth="1"/>
    <col min="5935" max="5935" width="18.140625" style="27" customWidth="1"/>
    <col min="5936" max="5936" width="18.7109375" style="27" customWidth="1"/>
    <col min="5937" max="5937" width="18.42578125" style="27" customWidth="1"/>
    <col min="5938" max="5938" width="17" style="27" bestFit="1" customWidth="1"/>
    <col min="5939" max="5939" width="17.5703125" style="27" customWidth="1"/>
    <col min="5940" max="5940" width="15" style="27" bestFit="1" customWidth="1"/>
    <col min="5941" max="5941" width="16.140625" style="27" bestFit="1" customWidth="1"/>
    <col min="5942" max="6144" width="9" style="27"/>
    <col min="6145" max="6145" width="1.85546875" style="27" customWidth="1"/>
    <col min="6146" max="6146" width="40" style="27" customWidth="1"/>
    <col min="6147" max="6148" width="0" style="27" hidden="1" customWidth="1"/>
    <col min="6149" max="6149" width="17" style="27" customWidth="1"/>
    <col min="6150" max="6150" width="20.28515625" style="27" customWidth="1"/>
    <col min="6151" max="6151" width="19.140625" style="27" customWidth="1"/>
    <col min="6152" max="6152" width="17.85546875" style="27" customWidth="1"/>
    <col min="6153" max="6153" width="18.7109375" style="27" customWidth="1"/>
    <col min="6154" max="6154" width="18.140625" style="27" customWidth="1"/>
    <col min="6155" max="6155" width="17.140625" style="27" customWidth="1"/>
    <col min="6156" max="6156" width="18.28515625" style="27" customWidth="1"/>
    <col min="6157" max="6157" width="17.85546875" style="27" customWidth="1"/>
    <col min="6158" max="6158" width="22" style="27" customWidth="1"/>
    <col min="6159" max="6159" width="21" style="27" customWidth="1"/>
    <col min="6160" max="6160" width="17.28515625" style="27" customWidth="1"/>
    <col min="6161" max="6163" width="25.28515625" style="27" customWidth="1"/>
    <col min="6164" max="6164" width="17.140625" style="27" customWidth="1"/>
    <col min="6165" max="6166" width="17.42578125" style="27" customWidth="1"/>
    <col min="6167" max="6167" width="18.42578125" style="27" customWidth="1"/>
    <col min="6168" max="6168" width="18.28515625" style="27" customWidth="1"/>
    <col min="6169" max="6169" width="17" style="27" customWidth="1"/>
    <col min="6170" max="6170" width="19.7109375" style="27" customWidth="1"/>
    <col min="6171" max="6171" width="17.42578125" style="27" customWidth="1"/>
    <col min="6172" max="6172" width="17.5703125" style="27" customWidth="1"/>
    <col min="6173" max="6173" width="17.85546875" style="27" customWidth="1"/>
    <col min="6174" max="6174" width="19.140625" style="27" customWidth="1"/>
    <col min="6175" max="6175" width="18.42578125" style="27" customWidth="1"/>
    <col min="6176" max="6176" width="17.7109375" style="27" customWidth="1"/>
    <col min="6177" max="6178" width="17.140625" style="27" customWidth="1"/>
    <col min="6179" max="6179" width="18.28515625" style="27" customWidth="1"/>
    <col min="6180" max="6180" width="17.42578125" style="27" customWidth="1"/>
    <col min="6181" max="6181" width="16.42578125" style="27" customWidth="1"/>
    <col min="6182" max="6183" width="18" style="27" customWidth="1"/>
    <col min="6184" max="6184" width="19.140625" style="27" customWidth="1"/>
    <col min="6185" max="6185" width="17.42578125" style="27" customWidth="1"/>
    <col min="6186" max="6186" width="16.85546875" style="27" customWidth="1"/>
    <col min="6187" max="6187" width="19.140625" style="27" customWidth="1"/>
    <col min="6188" max="6188" width="21.28515625" style="27" customWidth="1"/>
    <col min="6189" max="6189" width="13.140625" style="27" customWidth="1"/>
    <col min="6190" max="6190" width="17.28515625" style="27" customWidth="1"/>
    <col min="6191" max="6191" width="18.140625" style="27" customWidth="1"/>
    <col min="6192" max="6192" width="18.7109375" style="27" customWidth="1"/>
    <col min="6193" max="6193" width="18.42578125" style="27" customWidth="1"/>
    <col min="6194" max="6194" width="17" style="27" bestFit="1" customWidth="1"/>
    <col min="6195" max="6195" width="17.5703125" style="27" customWidth="1"/>
    <col min="6196" max="6196" width="15" style="27" bestFit="1" customWidth="1"/>
    <col min="6197" max="6197" width="16.140625" style="27" bestFit="1" customWidth="1"/>
    <col min="6198" max="6400" width="9" style="27"/>
    <col min="6401" max="6401" width="1.85546875" style="27" customWidth="1"/>
    <col min="6402" max="6402" width="40" style="27" customWidth="1"/>
    <col min="6403" max="6404" width="0" style="27" hidden="1" customWidth="1"/>
    <col min="6405" max="6405" width="17" style="27" customWidth="1"/>
    <col min="6406" max="6406" width="20.28515625" style="27" customWidth="1"/>
    <col min="6407" max="6407" width="19.140625" style="27" customWidth="1"/>
    <col min="6408" max="6408" width="17.85546875" style="27" customWidth="1"/>
    <col min="6409" max="6409" width="18.7109375" style="27" customWidth="1"/>
    <col min="6410" max="6410" width="18.140625" style="27" customWidth="1"/>
    <col min="6411" max="6411" width="17.140625" style="27" customWidth="1"/>
    <col min="6412" max="6412" width="18.28515625" style="27" customWidth="1"/>
    <col min="6413" max="6413" width="17.85546875" style="27" customWidth="1"/>
    <col min="6414" max="6414" width="22" style="27" customWidth="1"/>
    <col min="6415" max="6415" width="21" style="27" customWidth="1"/>
    <col min="6416" max="6416" width="17.28515625" style="27" customWidth="1"/>
    <col min="6417" max="6419" width="25.28515625" style="27" customWidth="1"/>
    <col min="6420" max="6420" width="17.140625" style="27" customWidth="1"/>
    <col min="6421" max="6422" width="17.42578125" style="27" customWidth="1"/>
    <col min="6423" max="6423" width="18.42578125" style="27" customWidth="1"/>
    <col min="6424" max="6424" width="18.28515625" style="27" customWidth="1"/>
    <col min="6425" max="6425" width="17" style="27" customWidth="1"/>
    <col min="6426" max="6426" width="19.7109375" style="27" customWidth="1"/>
    <col min="6427" max="6427" width="17.42578125" style="27" customWidth="1"/>
    <col min="6428" max="6428" width="17.5703125" style="27" customWidth="1"/>
    <col min="6429" max="6429" width="17.85546875" style="27" customWidth="1"/>
    <col min="6430" max="6430" width="19.140625" style="27" customWidth="1"/>
    <col min="6431" max="6431" width="18.42578125" style="27" customWidth="1"/>
    <col min="6432" max="6432" width="17.7109375" style="27" customWidth="1"/>
    <col min="6433" max="6434" width="17.140625" style="27" customWidth="1"/>
    <col min="6435" max="6435" width="18.28515625" style="27" customWidth="1"/>
    <col min="6436" max="6436" width="17.42578125" style="27" customWidth="1"/>
    <col min="6437" max="6437" width="16.42578125" style="27" customWidth="1"/>
    <col min="6438" max="6439" width="18" style="27" customWidth="1"/>
    <col min="6440" max="6440" width="19.140625" style="27" customWidth="1"/>
    <col min="6441" max="6441" width="17.42578125" style="27" customWidth="1"/>
    <col min="6442" max="6442" width="16.85546875" style="27" customWidth="1"/>
    <col min="6443" max="6443" width="19.140625" style="27" customWidth="1"/>
    <col min="6444" max="6444" width="21.28515625" style="27" customWidth="1"/>
    <col min="6445" max="6445" width="13.140625" style="27" customWidth="1"/>
    <col min="6446" max="6446" width="17.28515625" style="27" customWidth="1"/>
    <col min="6447" max="6447" width="18.140625" style="27" customWidth="1"/>
    <col min="6448" max="6448" width="18.7109375" style="27" customWidth="1"/>
    <col min="6449" max="6449" width="18.42578125" style="27" customWidth="1"/>
    <col min="6450" max="6450" width="17" style="27" bestFit="1" customWidth="1"/>
    <col min="6451" max="6451" width="17.5703125" style="27" customWidth="1"/>
    <col min="6452" max="6452" width="15" style="27" bestFit="1" customWidth="1"/>
    <col min="6453" max="6453" width="16.140625" style="27" bestFit="1" customWidth="1"/>
    <col min="6454" max="6656" width="9" style="27"/>
    <col min="6657" max="6657" width="1.85546875" style="27" customWidth="1"/>
    <col min="6658" max="6658" width="40" style="27" customWidth="1"/>
    <col min="6659" max="6660" width="0" style="27" hidden="1" customWidth="1"/>
    <col min="6661" max="6661" width="17" style="27" customWidth="1"/>
    <col min="6662" max="6662" width="20.28515625" style="27" customWidth="1"/>
    <col min="6663" max="6663" width="19.140625" style="27" customWidth="1"/>
    <col min="6664" max="6664" width="17.85546875" style="27" customWidth="1"/>
    <col min="6665" max="6665" width="18.7109375" style="27" customWidth="1"/>
    <col min="6666" max="6666" width="18.140625" style="27" customWidth="1"/>
    <col min="6667" max="6667" width="17.140625" style="27" customWidth="1"/>
    <col min="6668" max="6668" width="18.28515625" style="27" customWidth="1"/>
    <col min="6669" max="6669" width="17.85546875" style="27" customWidth="1"/>
    <col min="6670" max="6670" width="22" style="27" customWidth="1"/>
    <col min="6671" max="6671" width="21" style="27" customWidth="1"/>
    <col min="6672" max="6672" width="17.28515625" style="27" customWidth="1"/>
    <col min="6673" max="6675" width="25.28515625" style="27" customWidth="1"/>
    <col min="6676" max="6676" width="17.140625" style="27" customWidth="1"/>
    <col min="6677" max="6678" width="17.42578125" style="27" customWidth="1"/>
    <col min="6679" max="6679" width="18.42578125" style="27" customWidth="1"/>
    <col min="6680" max="6680" width="18.28515625" style="27" customWidth="1"/>
    <col min="6681" max="6681" width="17" style="27" customWidth="1"/>
    <col min="6682" max="6682" width="19.7109375" style="27" customWidth="1"/>
    <col min="6683" max="6683" width="17.42578125" style="27" customWidth="1"/>
    <col min="6684" max="6684" width="17.5703125" style="27" customWidth="1"/>
    <col min="6685" max="6685" width="17.85546875" style="27" customWidth="1"/>
    <col min="6686" max="6686" width="19.140625" style="27" customWidth="1"/>
    <col min="6687" max="6687" width="18.42578125" style="27" customWidth="1"/>
    <col min="6688" max="6688" width="17.7109375" style="27" customWidth="1"/>
    <col min="6689" max="6690" width="17.140625" style="27" customWidth="1"/>
    <col min="6691" max="6691" width="18.28515625" style="27" customWidth="1"/>
    <col min="6692" max="6692" width="17.42578125" style="27" customWidth="1"/>
    <col min="6693" max="6693" width="16.42578125" style="27" customWidth="1"/>
    <col min="6694" max="6695" width="18" style="27" customWidth="1"/>
    <col min="6696" max="6696" width="19.140625" style="27" customWidth="1"/>
    <col min="6697" max="6697" width="17.42578125" style="27" customWidth="1"/>
    <col min="6698" max="6698" width="16.85546875" style="27" customWidth="1"/>
    <col min="6699" max="6699" width="19.140625" style="27" customWidth="1"/>
    <col min="6700" max="6700" width="21.28515625" style="27" customWidth="1"/>
    <col min="6701" max="6701" width="13.140625" style="27" customWidth="1"/>
    <col min="6702" max="6702" width="17.28515625" style="27" customWidth="1"/>
    <col min="6703" max="6703" width="18.140625" style="27" customWidth="1"/>
    <col min="6704" max="6704" width="18.7109375" style="27" customWidth="1"/>
    <col min="6705" max="6705" width="18.42578125" style="27" customWidth="1"/>
    <col min="6706" max="6706" width="17" style="27" bestFit="1" customWidth="1"/>
    <col min="6707" max="6707" width="17.5703125" style="27" customWidth="1"/>
    <col min="6708" max="6708" width="15" style="27" bestFit="1" customWidth="1"/>
    <col min="6709" max="6709" width="16.140625" style="27" bestFit="1" customWidth="1"/>
    <col min="6710" max="6912" width="9" style="27"/>
    <col min="6913" max="6913" width="1.85546875" style="27" customWidth="1"/>
    <col min="6914" max="6914" width="40" style="27" customWidth="1"/>
    <col min="6915" max="6916" width="0" style="27" hidden="1" customWidth="1"/>
    <col min="6917" max="6917" width="17" style="27" customWidth="1"/>
    <col min="6918" max="6918" width="20.28515625" style="27" customWidth="1"/>
    <col min="6919" max="6919" width="19.140625" style="27" customWidth="1"/>
    <col min="6920" max="6920" width="17.85546875" style="27" customWidth="1"/>
    <col min="6921" max="6921" width="18.7109375" style="27" customWidth="1"/>
    <col min="6922" max="6922" width="18.140625" style="27" customWidth="1"/>
    <col min="6923" max="6923" width="17.140625" style="27" customWidth="1"/>
    <col min="6924" max="6924" width="18.28515625" style="27" customWidth="1"/>
    <col min="6925" max="6925" width="17.85546875" style="27" customWidth="1"/>
    <col min="6926" max="6926" width="22" style="27" customWidth="1"/>
    <col min="6927" max="6927" width="21" style="27" customWidth="1"/>
    <col min="6928" max="6928" width="17.28515625" style="27" customWidth="1"/>
    <col min="6929" max="6931" width="25.28515625" style="27" customWidth="1"/>
    <col min="6932" max="6932" width="17.140625" style="27" customWidth="1"/>
    <col min="6933" max="6934" width="17.42578125" style="27" customWidth="1"/>
    <col min="6935" max="6935" width="18.42578125" style="27" customWidth="1"/>
    <col min="6936" max="6936" width="18.28515625" style="27" customWidth="1"/>
    <col min="6937" max="6937" width="17" style="27" customWidth="1"/>
    <col min="6938" max="6938" width="19.7109375" style="27" customWidth="1"/>
    <col min="6939" max="6939" width="17.42578125" style="27" customWidth="1"/>
    <col min="6940" max="6940" width="17.5703125" style="27" customWidth="1"/>
    <col min="6941" max="6941" width="17.85546875" style="27" customWidth="1"/>
    <col min="6942" max="6942" width="19.140625" style="27" customWidth="1"/>
    <col min="6943" max="6943" width="18.42578125" style="27" customWidth="1"/>
    <col min="6944" max="6944" width="17.7109375" style="27" customWidth="1"/>
    <col min="6945" max="6946" width="17.140625" style="27" customWidth="1"/>
    <col min="6947" max="6947" width="18.28515625" style="27" customWidth="1"/>
    <col min="6948" max="6948" width="17.42578125" style="27" customWidth="1"/>
    <col min="6949" max="6949" width="16.42578125" style="27" customWidth="1"/>
    <col min="6950" max="6951" width="18" style="27" customWidth="1"/>
    <col min="6952" max="6952" width="19.140625" style="27" customWidth="1"/>
    <col min="6953" max="6953" width="17.42578125" style="27" customWidth="1"/>
    <col min="6954" max="6954" width="16.85546875" style="27" customWidth="1"/>
    <col min="6955" max="6955" width="19.140625" style="27" customWidth="1"/>
    <col min="6956" max="6956" width="21.28515625" style="27" customWidth="1"/>
    <col min="6957" max="6957" width="13.140625" style="27" customWidth="1"/>
    <col min="6958" max="6958" width="17.28515625" style="27" customWidth="1"/>
    <col min="6959" max="6959" width="18.140625" style="27" customWidth="1"/>
    <col min="6960" max="6960" width="18.7109375" style="27" customWidth="1"/>
    <col min="6961" max="6961" width="18.42578125" style="27" customWidth="1"/>
    <col min="6962" max="6962" width="17" style="27" bestFit="1" customWidth="1"/>
    <col min="6963" max="6963" width="17.5703125" style="27" customWidth="1"/>
    <col min="6964" max="6964" width="15" style="27" bestFit="1" customWidth="1"/>
    <col min="6965" max="6965" width="16.140625" style="27" bestFit="1" customWidth="1"/>
    <col min="6966" max="7168" width="9" style="27"/>
    <col min="7169" max="7169" width="1.85546875" style="27" customWidth="1"/>
    <col min="7170" max="7170" width="40" style="27" customWidth="1"/>
    <col min="7171" max="7172" width="0" style="27" hidden="1" customWidth="1"/>
    <col min="7173" max="7173" width="17" style="27" customWidth="1"/>
    <col min="7174" max="7174" width="20.28515625" style="27" customWidth="1"/>
    <col min="7175" max="7175" width="19.140625" style="27" customWidth="1"/>
    <col min="7176" max="7176" width="17.85546875" style="27" customWidth="1"/>
    <col min="7177" max="7177" width="18.7109375" style="27" customWidth="1"/>
    <col min="7178" max="7178" width="18.140625" style="27" customWidth="1"/>
    <col min="7179" max="7179" width="17.140625" style="27" customWidth="1"/>
    <col min="7180" max="7180" width="18.28515625" style="27" customWidth="1"/>
    <col min="7181" max="7181" width="17.85546875" style="27" customWidth="1"/>
    <col min="7182" max="7182" width="22" style="27" customWidth="1"/>
    <col min="7183" max="7183" width="21" style="27" customWidth="1"/>
    <col min="7184" max="7184" width="17.28515625" style="27" customWidth="1"/>
    <col min="7185" max="7187" width="25.28515625" style="27" customWidth="1"/>
    <col min="7188" max="7188" width="17.140625" style="27" customWidth="1"/>
    <col min="7189" max="7190" width="17.42578125" style="27" customWidth="1"/>
    <col min="7191" max="7191" width="18.42578125" style="27" customWidth="1"/>
    <col min="7192" max="7192" width="18.28515625" style="27" customWidth="1"/>
    <col min="7193" max="7193" width="17" style="27" customWidth="1"/>
    <col min="7194" max="7194" width="19.7109375" style="27" customWidth="1"/>
    <col min="7195" max="7195" width="17.42578125" style="27" customWidth="1"/>
    <col min="7196" max="7196" width="17.5703125" style="27" customWidth="1"/>
    <col min="7197" max="7197" width="17.85546875" style="27" customWidth="1"/>
    <col min="7198" max="7198" width="19.140625" style="27" customWidth="1"/>
    <col min="7199" max="7199" width="18.42578125" style="27" customWidth="1"/>
    <col min="7200" max="7200" width="17.7109375" style="27" customWidth="1"/>
    <col min="7201" max="7202" width="17.140625" style="27" customWidth="1"/>
    <col min="7203" max="7203" width="18.28515625" style="27" customWidth="1"/>
    <col min="7204" max="7204" width="17.42578125" style="27" customWidth="1"/>
    <col min="7205" max="7205" width="16.42578125" style="27" customWidth="1"/>
    <col min="7206" max="7207" width="18" style="27" customWidth="1"/>
    <col min="7208" max="7208" width="19.140625" style="27" customWidth="1"/>
    <col min="7209" max="7209" width="17.42578125" style="27" customWidth="1"/>
    <col min="7210" max="7210" width="16.85546875" style="27" customWidth="1"/>
    <col min="7211" max="7211" width="19.140625" style="27" customWidth="1"/>
    <col min="7212" max="7212" width="21.28515625" style="27" customWidth="1"/>
    <col min="7213" max="7213" width="13.140625" style="27" customWidth="1"/>
    <col min="7214" max="7214" width="17.28515625" style="27" customWidth="1"/>
    <col min="7215" max="7215" width="18.140625" style="27" customWidth="1"/>
    <col min="7216" max="7216" width="18.7109375" style="27" customWidth="1"/>
    <col min="7217" max="7217" width="18.42578125" style="27" customWidth="1"/>
    <col min="7218" max="7218" width="17" style="27" bestFit="1" customWidth="1"/>
    <col min="7219" max="7219" width="17.5703125" style="27" customWidth="1"/>
    <col min="7220" max="7220" width="15" style="27" bestFit="1" customWidth="1"/>
    <col min="7221" max="7221" width="16.140625" style="27" bestFit="1" customWidth="1"/>
    <col min="7222" max="7424" width="9" style="27"/>
    <col min="7425" max="7425" width="1.85546875" style="27" customWidth="1"/>
    <col min="7426" max="7426" width="40" style="27" customWidth="1"/>
    <col min="7427" max="7428" width="0" style="27" hidden="1" customWidth="1"/>
    <col min="7429" max="7429" width="17" style="27" customWidth="1"/>
    <col min="7430" max="7430" width="20.28515625" style="27" customWidth="1"/>
    <col min="7431" max="7431" width="19.140625" style="27" customWidth="1"/>
    <col min="7432" max="7432" width="17.85546875" style="27" customWidth="1"/>
    <col min="7433" max="7433" width="18.7109375" style="27" customWidth="1"/>
    <col min="7434" max="7434" width="18.140625" style="27" customWidth="1"/>
    <col min="7435" max="7435" width="17.140625" style="27" customWidth="1"/>
    <col min="7436" max="7436" width="18.28515625" style="27" customWidth="1"/>
    <col min="7437" max="7437" width="17.85546875" style="27" customWidth="1"/>
    <col min="7438" max="7438" width="22" style="27" customWidth="1"/>
    <col min="7439" max="7439" width="21" style="27" customWidth="1"/>
    <col min="7440" max="7440" width="17.28515625" style="27" customWidth="1"/>
    <col min="7441" max="7443" width="25.28515625" style="27" customWidth="1"/>
    <col min="7444" max="7444" width="17.140625" style="27" customWidth="1"/>
    <col min="7445" max="7446" width="17.42578125" style="27" customWidth="1"/>
    <col min="7447" max="7447" width="18.42578125" style="27" customWidth="1"/>
    <col min="7448" max="7448" width="18.28515625" style="27" customWidth="1"/>
    <col min="7449" max="7449" width="17" style="27" customWidth="1"/>
    <col min="7450" max="7450" width="19.7109375" style="27" customWidth="1"/>
    <col min="7451" max="7451" width="17.42578125" style="27" customWidth="1"/>
    <col min="7452" max="7452" width="17.5703125" style="27" customWidth="1"/>
    <col min="7453" max="7453" width="17.85546875" style="27" customWidth="1"/>
    <col min="7454" max="7454" width="19.140625" style="27" customWidth="1"/>
    <col min="7455" max="7455" width="18.42578125" style="27" customWidth="1"/>
    <col min="7456" max="7456" width="17.7109375" style="27" customWidth="1"/>
    <col min="7457" max="7458" width="17.140625" style="27" customWidth="1"/>
    <col min="7459" max="7459" width="18.28515625" style="27" customWidth="1"/>
    <col min="7460" max="7460" width="17.42578125" style="27" customWidth="1"/>
    <col min="7461" max="7461" width="16.42578125" style="27" customWidth="1"/>
    <col min="7462" max="7463" width="18" style="27" customWidth="1"/>
    <col min="7464" max="7464" width="19.140625" style="27" customWidth="1"/>
    <col min="7465" max="7465" width="17.42578125" style="27" customWidth="1"/>
    <col min="7466" max="7466" width="16.85546875" style="27" customWidth="1"/>
    <col min="7467" max="7467" width="19.140625" style="27" customWidth="1"/>
    <col min="7468" max="7468" width="21.28515625" style="27" customWidth="1"/>
    <col min="7469" max="7469" width="13.140625" style="27" customWidth="1"/>
    <col min="7470" max="7470" width="17.28515625" style="27" customWidth="1"/>
    <col min="7471" max="7471" width="18.140625" style="27" customWidth="1"/>
    <col min="7472" max="7472" width="18.7109375" style="27" customWidth="1"/>
    <col min="7473" max="7473" width="18.42578125" style="27" customWidth="1"/>
    <col min="7474" max="7474" width="17" style="27" bestFit="1" customWidth="1"/>
    <col min="7475" max="7475" width="17.5703125" style="27" customWidth="1"/>
    <col min="7476" max="7476" width="15" style="27" bestFit="1" customWidth="1"/>
    <col min="7477" max="7477" width="16.140625" style="27" bestFit="1" customWidth="1"/>
    <col min="7478" max="7680" width="9" style="27"/>
    <col min="7681" max="7681" width="1.85546875" style="27" customWidth="1"/>
    <col min="7682" max="7682" width="40" style="27" customWidth="1"/>
    <col min="7683" max="7684" width="0" style="27" hidden="1" customWidth="1"/>
    <col min="7685" max="7685" width="17" style="27" customWidth="1"/>
    <col min="7686" max="7686" width="20.28515625" style="27" customWidth="1"/>
    <col min="7687" max="7687" width="19.140625" style="27" customWidth="1"/>
    <col min="7688" max="7688" width="17.85546875" style="27" customWidth="1"/>
    <col min="7689" max="7689" width="18.7109375" style="27" customWidth="1"/>
    <col min="7690" max="7690" width="18.140625" style="27" customWidth="1"/>
    <col min="7691" max="7691" width="17.140625" style="27" customWidth="1"/>
    <col min="7692" max="7692" width="18.28515625" style="27" customWidth="1"/>
    <col min="7693" max="7693" width="17.85546875" style="27" customWidth="1"/>
    <col min="7694" max="7694" width="22" style="27" customWidth="1"/>
    <col min="7695" max="7695" width="21" style="27" customWidth="1"/>
    <col min="7696" max="7696" width="17.28515625" style="27" customWidth="1"/>
    <col min="7697" max="7699" width="25.28515625" style="27" customWidth="1"/>
    <col min="7700" max="7700" width="17.140625" style="27" customWidth="1"/>
    <col min="7701" max="7702" width="17.42578125" style="27" customWidth="1"/>
    <col min="7703" max="7703" width="18.42578125" style="27" customWidth="1"/>
    <col min="7704" max="7704" width="18.28515625" style="27" customWidth="1"/>
    <col min="7705" max="7705" width="17" style="27" customWidth="1"/>
    <col min="7706" max="7706" width="19.7109375" style="27" customWidth="1"/>
    <col min="7707" max="7707" width="17.42578125" style="27" customWidth="1"/>
    <col min="7708" max="7708" width="17.5703125" style="27" customWidth="1"/>
    <col min="7709" max="7709" width="17.85546875" style="27" customWidth="1"/>
    <col min="7710" max="7710" width="19.140625" style="27" customWidth="1"/>
    <col min="7711" max="7711" width="18.42578125" style="27" customWidth="1"/>
    <col min="7712" max="7712" width="17.7109375" style="27" customWidth="1"/>
    <col min="7713" max="7714" width="17.140625" style="27" customWidth="1"/>
    <col min="7715" max="7715" width="18.28515625" style="27" customWidth="1"/>
    <col min="7716" max="7716" width="17.42578125" style="27" customWidth="1"/>
    <col min="7717" max="7717" width="16.42578125" style="27" customWidth="1"/>
    <col min="7718" max="7719" width="18" style="27" customWidth="1"/>
    <col min="7720" max="7720" width="19.140625" style="27" customWidth="1"/>
    <col min="7721" max="7721" width="17.42578125" style="27" customWidth="1"/>
    <col min="7722" max="7722" width="16.85546875" style="27" customWidth="1"/>
    <col min="7723" max="7723" width="19.140625" style="27" customWidth="1"/>
    <col min="7724" max="7724" width="21.28515625" style="27" customWidth="1"/>
    <col min="7725" max="7725" width="13.140625" style="27" customWidth="1"/>
    <col min="7726" max="7726" width="17.28515625" style="27" customWidth="1"/>
    <col min="7727" max="7727" width="18.140625" style="27" customWidth="1"/>
    <col min="7728" max="7728" width="18.7109375" style="27" customWidth="1"/>
    <col min="7729" max="7729" width="18.42578125" style="27" customWidth="1"/>
    <col min="7730" max="7730" width="17" style="27" bestFit="1" customWidth="1"/>
    <col min="7731" max="7731" width="17.5703125" style="27" customWidth="1"/>
    <col min="7732" max="7732" width="15" style="27" bestFit="1" customWidth="1"/>
    <col min="7733" max="7733" width="16.140625" style="27" bestFit="1" customWidth="1"/>
    <col min="7734" max="7936" width="9" style="27"/>
    <col min="7937" max="7937" width="1.85546875" style="27" customWidth="1"/>
    <col min="7938" max="7938" width="40" style="27" customWidth="1"/>
    <col min="7939" max="7940" width="0" style="27" hidden="1" customWidth="1"/>
    <col min="7941" max="7941" width="17" style="27" customWidth="1"/>
    <col min="7942" max="7942" width="20.28515625" style="27" customWidth="1"/>
    <col min="7943" max="7943" width="19.140625" style="27" customWidth="1"/>
    <col min="7944" max="7944" width="17.85546875" style="27" customWidth="1"/>
    <col min="7945" max="7945" width="18.7109375" style="27" customWidth="1"/>
    <col min="7946" max="7946" width="18.140625" style="27" customWidth="1"/>
    <col min="7947" max="7947" width="17.140625" style="27" customWidth="1"/>
    <col min="7948" max="7948" width="18.28515625" style="27" customWidth="1"/>
    <col min="7949" max="7949" width="17.85546875" style="27" customWidth="1"/>
    <col min="7950" max="7950" width="22" style="27" customWidth="1"/>
    <col min="7951" max="7951" width="21" style="27" customWidth="1"/>
    <col min="7952" max="7952" width="17.28515625" style="27" customWidth="1"/>
    <col min="7953" max="7955" width="25.28515625" style="27" customWidth="1"/>
    <col min="7956" max="7956" width="17.140625" style="27" customWidth="1"/>
    <col min="7957" max="7958" width="17.42578125" style="27" customWidth="1"/>
    <col min="7959" max="7959" width="18.42578125" style="27" customWidth="1"/>
    <col min="7960" max="7960" width="18.28515625" style="27" customWidth="1"/>
    <col min="7961" max="7961" width="17" style="27" customWidth="1"/>
    <col min="7962" max="7962" width="19.7109375" style="27" customWidth="1"/>
    <col min="7963" max="7963" width="17.42578125" style="27" customWidth="1"/>
    <col min="7964" max="7964" width="17.5703125" style="27" customWidth="1"/>
    <col min="7965" max="7965" width="17.85546875" style="27" customWidth="1"/>
    <col min="7966" max="7966" width="19.140625" style="27" customWidth="1"/>
    <col min="7967" max="7967" width="18.42578125" style="27" customWidth="1"/>
    <col min="7968" max="7968" width="17.7109375" style="27" customWidth="1"/>
    <col min="7969" max="7970" width="17.140625" style="27" customWidth="1"/>
    <col min="7971" max="7971" width="18.28515625" style="27" customWidth="1"/>
    <col min="7972" max="7972" width="17.42578125" style="27" customWidth="1"/>
    <col min="7973" max="7973" width="16.42578125" style="27" customWidth="1"/>
    <col min="7974" max="7975" width="18" style="27" customWidth="1"/>
    <col min="7976" max="7976" width="19.140625" style="27" customWidth="1"/>
    <col min="7977" max="7977" width="17.42578125" style="27" customWidth="1"/>
    <col min="7978" max="7978" width="16.85546875" style="27" customWidth="1"/>
    <col min="7979" max="7979" width="19.140625" style="27" customWidth="1"/>
    <col min="7980" max="7980" width="21.28515625" style="27" customWidth="1"/>
    <col min="7981" max="7981" width="13.140625" style="27" customWidth="1"/>
    <col min="7982" max="7982" width="17.28515625" style="27" customWidth="1"/>
    <col min="7983" max="7983" width="18.140625" style="27" customWidth="1"/>
    <col min="7984" max="7984" width="18.7109375" style="27" customWidth="1"/>
    <col min="7985" max="7985" width="18.42578125" style="27" customWidth="1"/>
    <col min="7986" max="7986" width="17" style="27" bestFit="1" customWidth="1"/>
    <col min="7987" max="7987" width="17.5703125" style="27" customWidth="1"/>
    <col min="7988" max="7988" width="15" style="27" bestFit="1" customWidth="1"/>
    <col min="7989" max="7989" width="16.140625" style="27" bestFit="1" customWidth="1"/>
    <col min="7990" max="8192" width="9" style="27"/>
    <col min="8193" max="8193" width="1.85546875" style="27" customWidth="1"/>
    <col min="8194" max="8194" width="40" style="27" customWidth="1"/>
    <col min="8195" max="8196" width="0" style="27" hidden="1" customWidth="1"/>
    <col min="8197" max="8197" width="17" style="27" customWidth="1"/>
    <col min="8198" max="8198" width="20.28515625" style="27" customWidth="1"/>
    <col min="8199" max="8199" width="19.140625" style="27" customWidth="1"/>
    <col min="8200" max="8200" width="17.85546875" style="27" customWidth="1"/>
    <col min="8201" max="8201" width="18.7109375" style="27" customWidth="1"/>
    <col min="8202" max="8202" width="18.140625" style="27" customWidth="1"/>
    <col min="8203" max="8203" width="17.140625" style="27" customWidth="1"/>
    <col min="8204" max="8204" width="18.28515625" style="27" customWidth="1"/>
    <col min="8205" max="8205" width="17.85546875" style="27" customWidth="1"/>
    <col min="8206" max="8206" width="22" style="27" customWidth="1"/>
    <col min="8207" max="8207" width="21" style="27" customWidth="1"/>
    <col min="8208" max="8208" width="17.28515625" style="27" customWidth="1"/>
    <col min="8209" max="8211" width="25.28515625" style="27" customWidth="1"/>
    <col min="8212" max="8212" width="17.140625" style="27" customWidth="1"/>
    <col min="8213" max="8214" width="17.42578125" style="27" customWidth="1"/>
    <col min="8215" max="8215" width="18.42578125" style="27" customWidth="1"/>
    <col min="8216" max="8216" width="18.28515625" style="27" customWidth="1"/>
    <col min="8217" max="8217" width="17" style="27" customWidth="1"/>
    <col min="8218" max="8218" width="19.7109375" style="27" customWidth="1"/>
    <col min="8219" max="8219" width="17.42578125" style="27" customWidth="1"/>
    <col min="8220" max="8220" width="17.5703125" style="27" customWidth="1"/>
    <col min="8221" max="8221" width="17.85546875" style="27" customWidth="1"/>
    <col min="8222" max="8222" width="19.140625" style="27" customWidth="1"/>
    <col min="8223" max="8223" width="18.42578125" style="27" customWidth="1"/>
    <col min="8224" max="8224" width="17.7109375" style="27" customWidth="1"/>
    <col min="8225" max="8226" width="17.140625" style="27" customWidth="1"/>
    <col min="8227" max="8227" width="18.28515625" style="27" customWidth="1"/>
    <col min="8228" max="8228" width="17.42578125" style="27" customWidth="1"/>
    <col min="8229" max="8229" width="16.42578125" style="27" customWidth="1"/>
    <col min="8230" max="8231" width="18" style="27" customWidth="1"/>
    <col min="8232" max="8232" width="19.140625" style="27" customWidth="1"/>
    <col min="8233" max="8233" width="17.42578125" style="27" customWidth="1"/>
    <col min="8234" max="8234" width="16.85546875" style="27" customWidth="1"/>
    <col min="8235" max="8235" width="19.140625" style="27" customWidth="1"/>
    <col min="8236" max="8236" width="21.28515625" style="27" customWidth="1"/>
    <col min="8237" max="8237" width="13.140625" style="27" customWidth="1"/>
    <col min="8238" max="8238" width="17.28515625" style="27" customWidth="1"/>
    <col min="8239" max="8239" width="18.140625" style="27" customWidth="1"/>
    <col min="8240" max="8240" width="18.7109375" style="27" customWidth="1"/>
    <col min="8241" max="8241" width="18.42578125" style="27" customWidth="1"/>
    <col min="8242" max="8242" width="17" style="27" bestFit="1" customWidth="1"/>
    <col min="8243" max="8243" width="17.5703125" style="27" customWidth="1"/>
    <col min="8244" max="8244" width="15" style="27" bestFit="1" customWidth="1"/>
    <col min="8245" max="8245" width="16.140625" style="27" bestFit="1" customWidth="1"/>
    <col min="8246" max="8448" width="9" style="27"/>
    <col min="8449" max="8449" width="1.85546875" style="27" customWidth="1"/>
    <col min="8450" max="8450" width="40" style="27" customWidth="1"/>
    <col min="8451" max="8452" width="0" style="27" hidden="1" customWidth="1"/>
    <col min="8453" max="8453" width="17" style="27" customWidth="1"/>
    <col min="8454" max="8454" width="20.28515625" style="27" customWidth="1"/>
    <col min="8455" max="8455" width="19.140625" style="27" customWidth="1"/>
    <col min="8456" max="8456" width="17.85546875" style="27" customWidth="1"/>
    <col min="8457" max="8457" width="18.7109375" style="27" customWidth="1"/>
    <col min="8458" max="8458" width="18.140625" style="27" customWidth="1"/>
    <col min="8459" max="8459" width="17.140625" style="27" customWidth="1"/>
    <col min="8460" max="8460" width="18.28515625" style="27" customWidth="1"/>
    <col min="8461" max="8461" width="17.85546875" style="27" customWidth="1"/>
    <col min="8462" max="8462" width="22" style="27" customWidth="1"/>
    <col min="8463" max="8463" width="21" style="27" customWidth="1"/>
    <col min="8464" max="8464" width="17.28515625" style="27" customWidth="1"/>
    <col min="8465" max="8467" width="25.28515625" style="27" customWidth="1"/>
    <col min="8468" max="8468" width="17.140625" style="27" customWidth="1"/>
    <col min="8469" max="8470" width="17.42578125" style="27" customWidth="1"/>
    <col min="8471" max="8471" width="18.42578125" style="27" customWidth="1"/>
    <col min="8472" max="8472" width="18.28515625" style="27" customWidth="1"/>
    <col min="8473" max="8473" width="17" style="27" customWidth="1"/>
    <col min="8474" max="8474" width="19.7109375" style="27" customWidth="1"/>
    <col min="8475" max="8475" width="17.42578125" style="27" customWidth="1"/>
    <col min="8476" max="8476" width="17.5703125" style="27" customWidth="1"/>
    <col min="8477" max="8477" width="17.85546875" style="27" customWidth="1"/>
    <col min="8478" max="8478" width="19.140625" style="27" customWidth="1"/>
    <col min="8479" max="8479" width="18.42578125" style="27" customWidth="1"/>
    <col min="8480" max="8480" width="17.7109375" style="27" customWidth="1"/>
    <col min="8481" max="8482" width="17.140625" style="27" customWidth="1"/>
    <col min="8483" max="8483" width="18.28515625" style="27" customWidth="1"/>
    <col min="8484" max="8484" width="17.42578125" style="27" customWidth="1"/>
    <col min="8485" max="8485" width="16.42578125" style="27" customWidth="1"/>
    <col min="8486" max="8487" width="18" style="27" customWidth="1"/>
    <col min="8488" max="8488" width="19.140625" style="27" customWidth="1"/>
    <col min="8489" max="8489" width="17.42578125" style="27" customWidth="1"/>
    <col min="8490" max="8490" width="16.85546875" style="27" customWidth="1"/>
    <col min="8491" max="8491" width="19.140625" style="27" customWidth="1"/>
    <col min="8492" max="8492" width="21.28515625" style="27" customWidth="1"/>
    <col min="8493" max="8493" width="13.140625" style="27" customWidth="1"/>
    <col min="8494" max="8494" width="17.28515625" style="27" customWidth="1"/>
    <col min="8495" max="8495" width="18.140625" style="27" customWidth="1"/>
    <col min="8496" max="8496" width="18.7109375" style="27" customWidth="1"/>
    <col min="8497" max="8497" width="18.42578125" style="27" customWidth="1"/>
    <col min="8498" max="8498" width="17" style="27" bestFit="1" customWidth="1"/>
    <col min="8499" max="8499" width="17.5703125" style="27" customWidth="1"/>
    <col min="8500" max="8500" width="15" style="27" bestFit="1" customWidth="1"/>
    <col min="8501" max="8501" width="16.140625" style="27" bestFit="1" customWidth="1"/>
    <col min="8502" max="8704" width="9" style="27"/>
    <col min="8705" max="8705" width="1.85546875" style="27" customWidth="1"/>
    <col min="8706" max="8706" width="40" style="27" customWidth="1"/>
    <col min="8707" max="8708" width="0" style="27" hidden="1" customWidth="1"/>
    <col min="8709" max="8709" width="17" style="27" customWidth="1"/>
    <col min="8710" max="8710" width="20.28515625" style="27" customWidth="1"/>
    <col min="8711" max="8711" width="19.140625" style="27" customWidth="1"/>
    <col min="8712" max="8712" width="17.85546875" style="27" customWidth="1"/>
    <col min="8713" max="8713" width="18.7109375" style="27" customWidth="1"/>
    <col min="8714" max="8714" width="18.140625" style="27" customWidth="1"/>
    <col min="8715" max="8715" width="17.140625" style="27" customWidth="1"/>
    <col min="8716" max="8716" width="18.28515625" style="27" customWidth="1"/>
    <col min="8717" max="8717" width="17.85546875" style="27" customWidth="1"/>
    <col min="8718" max="8718" width="22" style="27" customWidth="1"/>
    <col min="8719" max="8719" width="21" style="27" customWidth="1"/>
    <col min="8720" max="8720" width="17.28515625" style="27" customWidth="1"/>
    <col min="8721" max="8723" width="25.28515625" style="27" customWidth="1"/>
    <col min="8724" max="8724" width="17.140625" style="27" customWidth="1"/>
    <col min="8725" max="8726" width="17.42578125" style="27" customWidth="1"/>
    <col min="8727" max="8727" width="18.42578125" style="27" customWidth="1"/>
    <col min="8728" max="8728" width="18.28515625" style="27" customWidth="1"/>
    <col min="8729" max="8729" width="17" style="27" customWidth="1"/>
    <col min="8730" max="8730" width="19.7109375" style="27" customWidth="1"/>
    <col min="8731" max="8731" width="17.42578125" style="27" customWidth="1"/>
    <col min="8732" max="8732" width="17.5703125" style="27" customWidth="1"/>
    <col min="8733" max="8733" width="17.85546875" style="27" customWidth="1"/>
    <col min="8734" max="8734" width="19.140625" style="27" customWidth="1"/>
    <col min="8735" max="8735" width="18.42578125" style="27" customWidth="1"/>
    <col min="8736" max="8736" width="17.7109375" style="27" customWidth="1"/>
    <col min="8737" max="8738" width="17.140625" style="27" customWidth="1"/>
    <col min="8739" max="8739" width="18.28515625" style="27" customWidth="1"/>
    <col min="8740" max="8740" width="17.42578125" style="27" customWidth="1"/>
    <col min="8741" max="8741" width="16.42578125" style="27" customWidth="1"/>
    <col min="8742" max="8743" width="18" style="27" customWidth="1"/>
    <col min="8744" max="8744" width="19.140625" style="27" customWidth="1"/>
    <col min="8745" max="8745" width="17.42578125" style="27" customWidth="1"/>
    <col min="8746" max="8746" width="16.85546875" style="27" customWidth="1"/>
    <col min="8747" max="8747" width="19.140625" style="27" customWidth="1"/>
    <col min="8748" max="8748" width="21.28515625" style="27" customWidth="1"/>
    <col min="8749" max="8749" width="13.140625" style="27" customWidth="1"/>
    <col min="8750" max="8750" width="17.28515625" style="27" customWidth="1"/>
    <col min="8751" max="8751" width="18.140625" style="27" customWidth="1"/>
    <col min="8752" max="8752" width="18.7109375" style="27" customWidth="1"/>
    <col min="8753" max="8753" width="18.42578125" style="27" customWidth="1"/>
    <col min="8754" max="8754" width="17" style="27" bestFit="1" customWidth="1"/>
    <col min="8755" max="8755" width="17.5703125" style="27" customWidth="1"/>
    <col min="8756" max="8756" width="15" style="27" bestFit="1" customWidth="1"/>
    <col min="8757" max="8757" width="16.140625" style="27" bestFit="1" customWidth="1"/>
    <col min="8758" max="8960" width="9" style="27"/>
    <col min="8961" max="8961" width="1.85546875" style="27" customWidth="1"/>
    <col min="8962" max="8962" width="40" style="27" customWidth="1"/>
    <col min="8963" max="8964" width="0" style="27" hidden="1" customWidth="1"/>
    <col min="8965" max="8965" width="17" style="27" customWidth="1"/>
    <col min="8966" max="8966" width="20.28515625" style="27" customWidth="1"/>
    <col min="8967" max="8967" width="19.140625" style="27" customWidth="1"/>
    <col min="8968" max="8968" width="17.85546875" style="27" customWidth="1"/>
    <col min="8969" max="8969" width="18.7109375" style="27" customWidth="1"/>
    <col min="8970" max="8970" width="18.140625" style="27" customWidth="1"/>
    <col min="8971" max="8971" width="17.140625" style="27" customWidth="1"/>
    <col min="8972" max="8972" width="18.28515625" style="27" customWidth="1"/>
    <col min="8973" max="8973" width="17.85546875" style="27" customWidth="1"/>
    <col min="8974" max="8974" width="22" style="27" customWidth="1"/>
    <col min="8975" max="8975" width="21" style="27" customWidth="1"/>
    <col min="8976" max="8976" width="17.28515625" style="27" customWidth="1"/>
    <col min="8977" max="8979" width="25.28515625" style="27" customWidth="1"/>
    <col min="8980" max="8980" width="17.140625" style="27" customWidth="1"/>
    <col min="8981" max="8982" width="17.42578125" style="27" customWidth="1"/>
    <col min="8983" max="8983" width="18.42578125" style="27" customWidth="1"/>
    <col min="8984" max="8984" width="18.28515625" style="27" customWidth="1"/>
    <col min="8985" max="8985" width="17" style="27" customWidth="1"/>
    <col min="8986" max="8986" width="19.7109375" style="27" customWidth="1"/>
    <col min="8987" max="8987" width="17.42578125" style="27" customWidth="1"/>
    <col min="8988" max="8988" width="17.5703125" style="27" customWidth="1"/>
    <col min="8989" max="8989" width="17.85546875" style="27" customWidth="1"/>
    <col min="8990" max="8990" width="19.140625" style="27" customWidth="1"/>
    <col min="8991" max="8991" width="18.42578125" style="27" customWidth="1"/>
    <col min="8992" max="8992" width="17.7109375" style="27" customWidth="1"/>
    <col min="8993" max="8994" width="17.140625" style="27" customWidth="1"/>
    <col min="8995" max="8995" width="18.28515625" style="27" customWidth="1"/>
    <col min="8996" max="8996" width="17.42578125" style="27" customWidth="1"/>
    <col min="8997" max="8997" width="16.42578125" style="27" customWidth="1"/>
    <col min="8998" max="8999" width="18" style="27" customWidth="1"/>
    <col min="9000" max="9000" width="19.140625" style="27" customWidth="1"/>
    <col min="9001" max="9001" width="17.42578125" style="27" customWidth="1"/>
    <col min="9002" max="9002" width="16.85546875" style="27" customWidth="1"/>
    <col min="9003" max="9003" width="19.140625" style="27" customWidth="1"/>
    <col min="9004" max="9004" width="21.28515625" style="27" customWidth="1"/>
    <col min="9005" max="9005" width="13.140625" style="27" customWidth="1"/>
    <col min="9006" max="9006" width="17.28515625" style="27" customWidth="1"/>
    <col min="9007" max="9007" width="18.140625" style="27" customWidth="1"/>
    <col min="9008" max="9008" width="18.7109375" style="27" customWidth="1"/>
    <col min="9009" max="9009" width="18.42578125" style="27" customWidth="1"/>
    <col min="9010" max="9010" width="17" style="27" bestFit="1" customWidth="1"/>
    <col min="9011" max="9011" width="17.5703125" style="27" customWidth="1"/>
    <col min="9012" max="9012" width="15" style="27" bestFit="1" customWidth="1"/>
    <col min="9013" max="9013" width="16.140625" style="27" bestFit="1" customWidth="1"/>
    <col min="9014" max="9216" width="9" style="27"/>
    <col min="9217" max="9217" width="1.85546875" style="27" customWidth="1"/>
    <col min="9218" max="9218" width="40" style="27" customWidth="1"/>
    <col min="9219" max="9220" width="0" style="27" hidden="1" customWidth="1"/>
    <col min="9221" max="9221" width="17" style="27" customWidth="1"/>
    <col min="9222" max="9222" width="20.28515625" style="27" customWidth="1"/>
    <col min="9223" max="9223" width="19.140625" style="27" customWidth="1"/>
    <col min="9224" max="9224" width="17.85546875" style="27" customWidth="1"/>
    <col min="9225" max="9225" width="18.7109375" style="27" customWidth="1"/>
    <col min="9226" max="9226" width="18.140625" style="27" customWidth="1"/>
    <col min="9227" max="9227" width="17.140625" style="27" customWidth="1"/>
    <col min="9228" max="9228" width="18.28515625" style="27" customWidth="1"/>
    <col min="9229" max="9229" width="17.85546875" style="27" customWidth="1"/>
    <col min="9230" max="9230" width="22" style="27" customWidth="1"/>
    <col min="9231" max="9231" width="21" style="27" customWidth="1"/>
    <col min="9232" max="9232" width="17.28515625" style="27" customWidth="1"/>
    <col min="9233" max="9235" width="25.28515625" style="27" customWidth="1"/>
    <col min="9236" max="9236" width="17.140625" style="27" customWidth="1"/>
    <col min="9237" max="9238" width="17.42578125" style="27" customWidth="1"/>
    <col min="9239" max="9239" width="18.42578125" style="27" customWidth="1"/>
    <col min="9240" max="9240" width="18.28515625" style="27" customWidth="1"/>
    <col min="9241" max="9241" width="17" style="27" customWidth="1"/>
    <col min="9242" max="9242" width="19.7109375" style="27" customWidth="1"/>
    <col min="9243" max="9243" width="17.42578125" style="27" customWidth="1"/>
    <col min="9244" max="9244" width="17.5703125" style="27" customWidth="1"/>
    <col min="9245" max="9245" width="17.85546875" style="27" customWidth="1"/>
    <col min="9246" max="9246" width="19.140625" style="27" customWidth="1"/>
    <col min="9247" max="9247" width="18.42578125" style="27" customWidth="1"/>
    <col min="9248" max="9248" width="17.7109375" style="27" customWidth="1"/>
    <col min="9249" max="9250" width="17.140625" style="27" customWidth="1"/>
    <col min="9251" max="9251" width="18.28515625" style="27" customWidth="1"/>
    <col min="9252" max="9252" width="17.42578125" style="27" customWidth="1"/>
    <col min="9253" max="9253" width="16.42578125" style="27" customWidth="1"/>
    <col min="9254" max="9255" width="18" style="27" customWidth="1"/>
    <col min="9256" max="9256" width="19.140625" style="27" customWidth="1"/>
    <col min="9257" max="9257" width="17.42578125" style="27" customWidth="1"/>
    <col min="9258" max="9258" width="16.85546875" style="27" customWidth="1"/>
    <col min="9259" max="9259" width="19.140625" style="27" customWidth="1"/>
    <col min="9260" max="9260" width="21.28515625" style="27" customWidth="1"/>
    <col min="9261" max="9261" width="13.140625" style="27" customWidth="1"/>
    <col min="9262" max="9262" width="17.28515625" style="27" customWidth="1"/>
    <col min="9263" max="9263" width="18.140625" style="27" customWidth="1"/>
    <col min="9264" max="9264" width="18.7109375" style="27" customWidth="1"/>
    <col min="9265" max="9265" width="18.42578125" style="27" customWidth="1"/>
    <col min="9266" max="9266" width="17" style="27" bestFit="1" customWidth="1"/>
    <col min="9267" max="9267" width="17.5703125" style="27" customWidth="1"/>
    <col min="9268" max="9268" width="15" style="27" bestFit="1" customWidth="1"/>
    <col min="9269" max="9269" width="16.140625" style="27" bestFit="1" customWidth="1"/>
    <col min="9270" max="9472" width="9" style="27"/>
    <col min="9473" max="9473" width="1.85546875" style="27" customWidth="1"/>
    <col min="9474" max="9474" width="40" style="27" customWidth="1"/>
    <col min="9475" max="9476" width="0" style="27" hidden="1" customWidth="1"/>
    <col min="9477" max="9477" width="17" style="27" customWidth="1"/>
    <col min="9478" max="9478" width="20.28515625" style="27" customWidth="1"/>
    <col min="9479" max="9479" width="19.140625" style="27" customWidth="1"/>
    <col min="9480" max="9480" width="17.85546875" style="27" customWidth="1"/>
    <col min="9481" max="9481" width="18.7109375" style="27" customWidth="1"/>
    <col min="9482" max="9482" width="18.140625" style="27" customWidth="1"/>
    <col min="9483" max="9483" width="17.140625" style="27" customWidth="1"/>
    <col min="9484" max="9484" width="18.28515625" style="27" customWidth="1"/>
    <col min="9485" max="9485" width="17.85546875" style="27" customWidth="1"/>
    <col min="9486" max="9486" width="22" style="27" customWidth="1"/>
    <col min="9487" max="9487" width="21" style="27" customWidth="1"/>
    <col min="9488" max="9488" width="17.28515625" style="27" customWidth="1"/>
    <col min="9489" max="9491" width="25.28515625" style="27" customWidth="1"/>
    <col min="9492" max="9492" width="17.140625" style="27" customWidth="1"/>
    <col min="9493" max="9494" width="17.42578125" style="27" customWidth="1"/>
    <col min="9495" max="9495" width="18.42578125" style="27" customWidth="1"/>
    <col min="9496" max="9496" width="18.28515625" style="27" customWidth="1"/>
    <col min="9497" max="9497" width="17" style="27" customWidth="1"/>
    <col min="9498" max="9498" width="19.7109375" style="27" customWidth="1"/>
    <col min="9499" max="9499" width="17.42578125" style="27" customWidth="1"/>
    <col min="9500" max="9500" width="17.5703125" style="27" customWidth="1"/>
    <col min="9501" max="9501" width="17.85546875" style="27" customWidth="1"/>
    <col min="9502" max="9502" width="19.140625" style="27" customWidth="1"/>
    <col min="9503" max="9503" width="18.42578125" style="27" customWidth="1"/>
    <col min="9504" max="9504" width="17.7109375" style="27" customWidth="1"/>
    <col min="9505" max="9506" width="17.140625" style="27" customWidth="1"/>
    <col min="9507" max="9507" width="18.28515625" style="27" customWidth="1"/>
    <col min="9508" max="9508" width="17.42578125" style="27" customWidth="1"/>
    <col min="9509" max="9509" width="16.42578125" style="27" customWidth="1"/>
    <col min="9510" max="9511" width="18" style="27" customWidth="1"/>
    <col min="9512" max="9512" width="19.140625" style="27" customWidth="1"/>
    <col min="9513" max="9513" width="17.42578125" style="27" customWidth="1"/>
    <col min="9514" max="9514" width="16.85546875" style="27" customWidth="1"/>
    <col min="9515" max="9515" width="19.140625" style="27" customWidth="1"/>
    <col min="9516" max="9516" width="21.28515625" style="27" customWidth="1"/>
    <col min="9517" max="9517" width="13.140625" style="27" customWidth="1"/>
    <col min="9518" max="9518" width="17.28515625" style="27" customWidth="1"/>
    <col min="9519" max="9519" width="18.140625" style="27" customWidth="1"/>
    <col min="9520" max="9520" width="18.7109375" style="27" customWidth="1"/>
    <col min="9521" max="9521" width="18.42578125" style="27" customWidth="1"/>
    <col min="9522" max="9522" width="17" style="27" bestFit="1" customWidth="1"/>
    <col min="9523" max="9523" width="17.5703125" style="27" customWidth="1"/>
    <col min="9524" max="9524" width="15" style="27" bestFit="1" customWidth="1"/>
    <col min="9525" max="9525" width="16.140625" style="27" bestFit="1" customWidth="1"/>
    <col min="9526" max="9728" width="9" style="27"/>
    <col min="9729" max="9729" width="1.85546875" style="27" customWidth="1"/>
    <col min="9730" max="9730" width="40" style="27" customWidth="1"/>
    <col min="9731" max="9732" width="0" style="27" hidden="1" customWidth="1"/>
    <col min="9733" max="9733" width="17" style="27" customWidth="1"/>
    <col min="9734" max="9734" width="20.28515625" style="27" customWidth="1"/>
    <col min="9735" max="9735" width="19.140625" style="27" customWidth="1"/>
    <col min="9736" max="9736" width="17.85546875" style="27" customWidth="1"/>
    <col min="9737" max="9737" width="18.7109375" style="27" customWidth="1"/>
    <col min="9738" max="9738" width="18.140625" style="27" customWidth="1"/>
    <col min="9739" max="9739" width="17.140625" style="27" customWidth="1"/>
    <col min="9740" max="9740" width="18.28515625" style="27" customWidth="1"/>
    <col min="9741" max="9741" width="17.85546875" style="27" customWidth="1"/>
    <col min="9742" max="9742" width="22" style="27" customWidth="1"/>
    <col min="9743" max="9743" width="21" style="27" customWidth="1"/>
    <col min="9744" max="9744" width="17.28515625" style="27" customWidth="1"/>
    <col min="9745" max="9747" width="25.28515625" style="27" customWidth="1"/>
    <col min="9748" max="9748" width="17.140625" style="27" customWidth="1"/>
    <col min="9749" max="9750" width="17.42578125" style="27" customWidth="1"/>
    <col min="9751" max="9751" width="18.42578125" style="27" customWidth="1"/>
    <col min="9752" max="9752" width="18.28515625" style="27" customWidth="1"/>
    <col min="9753" max="9753" width="17" style="27" customWidth="1"/>
    <col min="9754" max="9754" width="19.7109375" style="27" customWidth="1"/>
    <col min="9755" max="9755" width="17.42578125" style="27" customWidth="1"/>
    <col min="9756" max="9756" width="17.5703125" style="27" customWidth="1"/>
    <col min="9757" max="9757" width="17.85546875" style="27" customWidth="1"/>
    <col min="9758" max="9758" width="19.140625" style="27" customWidth="1"/>
    <col min="9759" max="9759" width="18.42578125" style="27" customWidth="1"/>
    <col min="9760" max="9760" width="17.7109375" style="27" customWidth="1"/>
    <col min="9761" max="9762" width="17.140625" style="27" customWidth="1"/>
    <col min="9763" max="9763" width="18.28515625" style="27" customWidth="1"/>
    <col min="9764" max="9764" width="17.42578125" style="27" customWidth="1"/>
    <col min="9765" max="9765" width="16.42578125" style="27" customWidth="1"/>
    <col min="9766" max="9767" width="18" style="27" customWidth="1"/>
    <col min="9768" max="9768" width="19.140625" style="27" customWidth="1"/>
    <col min="9769" max="9769" width="17.42578125" style="27" customWidth="1"/>
    <col min="9770" max="9770" width="16.85546875" style="27" customWidth="1"/>
    <col min="9771" max="9771" width="19.140625" style="27" customWidth="1"/>
    <col min="9772" max="9772" width="21.28515625" style="27" customWidth="1"/>
    <col min="9773" max="9773" width="13.140625" style="27" customWidth="1"/>
    <col min="9774" max="9774" width="17.28515625" style="27" customWidth="1"/>
    <col min="9775" max="9775" width="18.140625" style="27" customWidth="1"/>
    <col min="9776" max="9776" width="18.7109375" style="27" customWidth="1"/>
    <col min="9777" max="9777" width="18.42578125" style="27" customWidth="1"/>
    <col min="9778" max="9778" width="17" style="27" bestFit="1" customWidth="1"/>
    <col min="9779" max="9779" width="17.5703125" style="27" customWidth="1"/>
    <col min="9780" max="9780" width="15" style="27" bestFit="1" customWidth="1"/>
    <col min="9781" max="9781" width="16.140625" style="27" bestFit="1" customWidth="1"/>
    <col min="9782" max="9984" width="9" style="27"/>
    <col min="9985" max="9985" width="1.85546875" style="27" customWidth="1"/>
    <col min="9986" max="9986" width="40" style="27" customWidth="1"/>
    <col min="9987" max="9988" width="0" style="27" hidden="1" customWidth="1"/>
    <col min="9989" max="9989" width="17" style="27" customWidth="1"/>
    <col min="9990" max="9990" width="20.28515625" style="27" customWidth="1"/>
    <col min="9991" max="9991" width="19.140625" style="27" customWidth="1"/>
    <col min="9992" max="9992" width="17.85546875" style="27" customWidth="1"/>
    <col min="9993" max="9993" width="18.7109375" style="27" customWidth="1"/>
    <col min="9994" max="9994" width="18.140625" style="27" customWidth="1"/>
    <col min="9995" max="9995" width="17.140625" style="27" customWidth="1"/>
    <col min="9996" max="9996" width="18.28515625" style="27" customWidth="1"/>
    <col min="9997" max="9997" width="17.85546875" style="27" customWidth="1"/>
    <col min="9998" max="9998" width="22" style="27" customWidth="1"/>
    <col min="9999" max="9999" width="21" style="27" customWidth="1"/>
    <col min="10000" max="10000" width="17.28515625" style="27" customWidth="1"/>
    <col min="10001" max="10003" width="25.28515625" style="27" customWidth="1"/>
    <col min="10004" max="10004" width="17.140625" style="27" customWidth="1"/>
    <col min="10005" max="10006" width="17.42578125" style="27" customWidth="1"/>
    <col min="10007" max="10007" width="18.42578125" style="27" customWidth="1"/>
    <col min="10008" max="10008" width="18.28515625" style="27" customWidth="1"/>
    <col min="10009" max="10009" width="17" style="27" customWidth="1"/>
    <col min="10010" max="10010" width="19.7109375" style="27" customWidth="1"/>
    <col min="10011" max="10011" width="17.42578125" style="27" customWidth="1"/>
    <col min="10012" max="10012" width="17.5703125" style="27" customWidth="1"/>
    <col min="10013" max="10013" width="17.85546875" style="27" customWidth="1"/>
    <col min="10014" max="10014" width="19.140625" style="27" customWidth="1"/>
    <col min="10015" max="10015" width="18.42578125" style="27" customWidth="1"/>
    <col min="10016" max="10016" width="17.7109375" style="27" customWidth="1"/>
    <col min="10017" max="10018" width="17.140625" style="27" customWidth="1"/>
    <col min="10019" max="10019" width="18.28515625" style="27" customWidth="1"/>
    <col min="10020" max="10020" width="17.42578125" style="27" customWidth="1"/>
    <col min="10021" max="10021" width="16.42578125" style="27" customWidth="1"/>
    <col min="10022" max="10023" width="18" style="27" customWidth="1"/>
    <col min="10024" max="10024" width="19.140625" style="27" customWidth="1"/>
    <col min="10025" max="10025" width="17.42578125" style="27" customWidth="1"/>
    <col min="10026" max="10026" width="16.85546875" style="27" customWidth="1"/>
    <col min="10027" max="10027" width="19.140625" style="27" customWidth="1"/>
    <col min="10028" max="10028" width="21.28515625" style="27" customWidth="1"/>
    <col min="10029" max="10029" width="13.140625" style="27" customWidth="1"/>
    <col min="10030" max="10030" width="17.28515625" style="27" customWidth="1"/>
    <col min="10031" max="10031" width="18.140625" style="27" customWidth="1"/>
    <col min="10032" max="10032" width="18.7109375" style="27" customWidth="1"/>
    <col min="10033" max="10033" width="18.42578125" style="27" customWidth="1"/>
    <col min="10034" max="10034" width="17" style="27" bestFit="1" customWidth="1"/>
    <col min="10035" max="10035" width="17.5703125" style="27" customWidth="1"/>
    <col min="10036" max="10036" width="15" style="27" bestFit="1" customWidth="1"/>
    <col min="10037" max="10037" width="16.140625" style="27" bestFit="1" customWidth="1"/>
    <col min="10038" max="10240" width="9" style="27"/>
    <col min="10241" max="10241" width="1.85546875" style="27" customWidth="1"/>
    <col min="10242" max="10242" width="40" style="27" customWidth="1"/>
    <col min="10243" max="10244" width="0" style="27" hidden="1" customWidth="1"/>
    <col min="10245" max="10245" width="17" style="27" customWidth="1"/>
    <col min="10246" max="10246" width="20.28515625" style="27" customWidth="1"/>
    <col min="10247" max="10247" width="19.140625" style="27" customWidth="1"/>
    <col min="10248" max="10248" width="17.85546875" style="27" customWidth="1"/>
    <col min="10249" max="10249" width="18.7109375" style="27" customWidth="1"/>
    <col min="10250" max="10250" width="18.140625" style="27" customWidth="1"/>
    <col min="10251" max="10251" width="17.140625" style="27" customWidth="1"/>
    <col min="10252" max="10252" width="18.28515625" style="27" customWidth="1"/>
    <col min="10253" max="10253" width="17.85546875" style="27" customWidth="1"/>
    <col min="10254" max="10254" width="22" style="27" customWidth="1"/>
    <col min="10255" max="10255" width="21" style="27" customWidth="1"/>
    <col min="10256" max="10256" width="17.28515625" style="27" customWidth="1"/>
    <col min="10257" max="10259" width="25.28515625" style="27" customWidth="1"/>
    <col min="10260" max="10260" width="17.140625" style="27" customWidth="1"/>
    <col min="10261" max="10262" width="17.42578125" style="27" customWidth="1"/>
    <col min="10263" max="10263" width="18.42578125" style="27" customWidth="1"/>
    <col min="10264" max="10264" width="18.28515625" style="27" customWidth="1"/>
    <col min="10265" max="10265" width="17" style="27" customWidth="1"/>
    <col min="10266" max="10266" width="19.7109375" style="27" customWidth="1"/>
    <col min="10267" max="10267" width="17.42578125" style="27" customWidth="1"/>
    <col min="10268" max="10268" width="17.5703125" style="27" customWidth="1"/>
    <col min="10269" max="10269" width="17.85546875" style="27" customWidth="1"/>
    <col min="10270" max="10270" width="19.140625" style="27" customWidth="1"/>
    <col min="10271" max="10271" width="18.42578125" style="27" customWidth="1"/>
    <col min="10272" max="10272" width="17.7109375" style="27" customWidth="1"/>
    <col min="10273" max="10274" width="17.140625" style="27" customWidth="1"/>
    <col min="10275" max="10275" width="18.28515625" style="27" customWidth="1"/>
    <col min="10276" max="10276" width="17.42578125" style="27" customWidth="1"/>
    <col min="10277" max="10277" width="16.42578125" style="27" customWidth="1"/>
    <col min="10278" max="10279" width="18" style="27" customWidth="1"/>
    <col min="10280" max="10280" width="19.140625" style="27" customWidth="1"/>
    <col min="10281" max="10281" width="17.42578125" style="27" customWidth="1"/>
    <col min="10282" max="10282" width="16.85546875" style="27" customWidth="1"/>
    <col min="10283" max="10283" width="19.140625" style="27" customWidth="1"/>
    <col min="10284" max="10284" width="21.28515625" style="27" customWidth="1"/>
    <col min="10285" max="10285" width="13.140625" style="27" customWidth="1"/>
    <col min="10286" max="10286" width="17.28515625" style="27" customWidth="1"/>
    <col min="10287" max="10287" width="18.140625" style="27" customWidth="1"/>
    <col min="10288" max="10288" width="18.7109375" style="27" customWidth="1"/>
    <col min="10289" max="10289" width="18.42578125" style="27" customWidth="1"/>
    <col min="10290" max="10290" width="17" style="27" bestFit="1" customWidth="1"/>
    <col min="10291" max="10291" width="17.5703125" style="27" customWidth="1"/>
    <col min="10292" max="10292" width="15" style="27" bestFit="1" customWidth="1"/>
    <col min="10293" max="10293" width="16.140625" style="27" bestFit="1" customWidth="1"/>
    <col min="10294" max="10496" width="9" style="27"/>
    <col min="10497" max="10497" width="1.85546875" style="27" customWidth="1"/>
    <col min="10498" max="10498" width="40" style="27" customWidth="1"/>
    <col min="10499" max="10500" width="0" style="27" hidden="1" customWidth="1"/>
    <col min="10501" max="10501" width="17" style="27" customWidth="1"/>
    <col min="10502" max="10502" width="20.28515625" style="27" customWidth="1"/>
    <col min="10503" max="10503" width="19.140625" style="27" customWidth="1"/>
    <col min="10504" max="10504" width="17.85546875" style="27" customWidth="1"/>
    <col min="10505" max="10505" width="18.7109375" style="27" customWidth="1"/>
    <col min="10506" max="10506" width="18.140625" style="27" customWidth="1"/>
    <col min="10507" max="10507" width="17.140625" style="27" customWidth="1"/>
    <col min="10508" max="10508" width="18.28515625" style="27" customWidth="1"/>
    <col min="10509" max="10509" width="17.85546875" style="27" customWidth="1"/>
    <col min="10510" max="10510" width="22" style="27" customWidth="1"/>
    <col min="10511" max="10511" width="21" style="27" customWidth="1"/>
    <col min="10512" max="10512" width="17.28515625" style="27" customWidth="1"/>
    <col min="10513" max="10515" width="25.28515625" style="27" customWidth="1"/>
    <col min="10516" max="10516" width="17.140625" style="27" customWidth="1"/>
    <col min="10517" max="10518" width="17.42578125" style="27" customWidth="1"/>
    <col min="10519" max="10519" width="18.42578125" style="27" customWidth="1"/>
    <col min="10520" max="10520" width="18.28515625" style="27" customWidth="1"/>
    <col min="10521" max="10521" width="17" style="27" customWidth="1"/>
    <col min="10522" max="10522" width="19.7109375" style="27" customWidth="1"/>
    <col min="10523" max="10523" width="17.42578125" style="27" customWidth="1"/>
    <col min="10524" max="10524" width="17.5703125" style="27" customWidth="1"/>
    <col min="10525" max="10525" width="17.85546875" style="27" customWidth="1"/>
    <col min="10526" max="10526" width="19.140625" style="27" customWidth="1"/>
    <col min="10527" max="10527" width="18.42578125" style="27" customWidth="1"/>
    <col min="10528" max="10528" width="17.7109375" style="27" customWidth="1"/>
    <col min="10529" max="10530" width="17.140625" style="27" customWidth="1"/>
    <col min="10531" max="10531" width="18.28515625" style="27" customWidth="1"/>
    <col min="10532" max="10532" width="17.42578125" style="27" customWidth="1"/>
    <col min="10533" max="10533" width="16.42578125" style="27" customWidth="1"/>
    <col min="10534" max="10535" width="18" style="27" customWidth="1"/>
    <col min="10536" max="10536" width="19.140625" style="27" customWidth="1"/>
    <col min="10537" max="10537" width="17.42578125" style="27" customWidth="1"/>
    <col min="10538" max="10538" width="16.85546875" style="27" customWidth="1"/>
    <col min="10539" max="10539" width="19.140625" style="27" customWidth="1"/>
    <col min="10540" max="10540" width="21.28515625" style="27" customWidth="1"/>
    <col min="10541" max="10541" width="13.140625" style="27" customWidth="1"/>
    <col min="10542" max="10542" width="17.28515625" style="27" customWidth="1"/>
    <col min="10543" max="10543" width="18.140625" style="27" customWidth="1"/>
    <col min="10544" max="10544" width="18.7109375" style="27" customWidth="1"/>
    <col min="10545" max="10545" width="18.42578125" style="27" customWidth="1"/>
    <col min="10546" max="10546" width="17" style="27" bestFit="1" customWidth="1"/>
    <col min="10547" max="10547" width="17.5703125" style="27" customWidth="1"/>
    <col min="10548" max="10548" width="15" style="27" bestFit="1" customWidth="1"/>
    <col min="10549" max="10549" width="16.140625" style="27" bestFit="1" customWidth="1"/>
    <col min="10550" max="10752" width="9" style="27"/>
    <col min="10753" max="10753" width="1.85546875" style="27" customWidth="1"/>
    <col min="10754" max="10754" width="40" style="27" customWidth="1"/>
    <col min="10755" max="10756" width="0" style="27" hidden="1" customWidth="1"/>
    <col min="10757" max="10757" width="17" style="27" customWidth="1"/>
    <col min="10758" max="10758" width="20.28515625" style="27" customWidth="1"/>
    <col min="10759" max="10759" width="19.140625" style="27" customWidth="1"/>
    <col min="10760" max="10760" width="17.85546875" style="27" customWidth="1"/>
    <col min="10761" max="10761" width="18.7109375" style="27" customWidth="1"/>
    <col min="10762" max="10762" width="18.140625" style="27" customWidth="1"/>
    <col min="10763" max="10763" width="17.140625" style="27" customWidth="1"/>
    <col min="10764" max="10764" width="18.28515625" style="27" customWidth="1"/>
    <col min="10765" max="10765" width="17.85546875" style="27" customWidth="1"/>
    <col min="10766" max="10766" width="22" style="27" customWidth="1"/>
    <col min="10767" max="10767" width="21" style="27" customWidth="1"/>
    <col min="10768" max="10768" width="17.28515625" style="27" customWidth="1"/>
    <col min="10769" max="10771" width="25.28515625" style="27" customWidth="1"/>
    <col min="10772" max="10772" width="17.140625" style="27" customWidth="1"/>
    <col min="10773" max="10774" width="17.42578125" style="27" customWidth="1"/>
    <col min="10775" max="10775" width="18.42578125" style="27" customWidth="1"/>
    <col min="10776" max="10776" width="18.28515625" style="27" customWidth="1"/>
    <col min="10777" max="10777" width="17" style="27" customWidth="1"/>
    <col min="10778" max="10778" width="19.7109375" style="27" customWidth="1"/>
    <col min="10779" max="10779" width="17.42578125" style="27" customWidth="1"/>
    <col min="10780" max="10780" width="17.5703125" style="27" customWidth="1"/>
    <col min="10781" max="10781" width="17.85546875" style="27" customWidth="1"/>
    <col min="10782" max="10782" width="19.140625" style="27" customWidth="1"/>
    <col min="10783" max="10783" width="18.42578125" style="27" customWidth="1"/>
    <col min="10784" max="10784" width="17.7109375" style="27" customWidth="1"/>
    <col min="10785" max="10786" width="17.140625" style="27" customWidth="1"/>
    <col min="10787" max="10787" width="18.28515625" style="27" customWidth="1"/>
    <col min="10788" max="10788" width="17.42578125" style="27" customWidth="1"/>
    <col min="10789" max="10789" width="16.42578125" style="27" customWidth="1"/>
    <col min="10790" max="10791" width="18" style="27" customWidth="1"/>
    <col min="10792" max="10792" width="19.140625" style="27" customWidth="1"/>
    <col min="10793" max="10793" width="17.42578125" style="27" customWidth="1"/>
    <col min="10794" max="10794" width="16.85546875" style="27" customWidth="1"/>
    <col min="10795" max="10795" width="19.140625" style="27" customWidth="1"/>
    <col min="10796" max="10796" width="21.28515625" style="27" customWidth="1"/>
    <col min="10797" max="10797" width="13.140625" style="27" customWidth="1"/>
    <col min="10798" max="10798" width="17.28515625" style="27" customWidth="1"/>
    <col min="10799" max="10799" width="18.140625" style="27" customWidth="1"/>
    <col min="10800" max="10800" width="18.7109375" style="27" customWidth="1"/>
    <col min="10801" max="10801" width="18.42578125" style="27" customWidth="1"/>
    <col min="10802" max="10802" width="17" style="27" bestFit="1" customWidth="1"/>
    <col min="10803" max="10803" width="17.5703125" style="27" customWidth="1"/>
    <col min="10804" max="10804" width="15" style="27" bestFit="1" customWidth="1"/>
    <col min="10805" max="10805" width="16.140625" style="27" bestFit="1" customWidth="1"/>
    <col min="10806" max="11008" width="9" style="27"/>
    <col min="11009" max="11009" width="1.85546875" style="27" customWidth="1"/>
    <col min="11010" max="11010" width="40" style="27" customWidth="1"/>
    <col min="11011" max="11012" width="0" style="27" hidden="1" customWidth="1"/>
    <col min="11013" max="11013" width="17" style="27" customWidth="1"/>
    <col min="11014" max="11014" width="20.28515625" style="27" customWidth="1"/>
    <col min="11015" max="11015" width="19.140625" style="27" customWidth="1"/>
    <col min="11016" max="11016" width="17.85546875" style="27" customWidth="1"/>
    <col min="11017" max="11017" width="18.7109375" style="27" customWidth="1"/>
    <col min="11018" max="11018" width="18.140625" style="27" customWidth="1"/>
    <col min="11019" max="11019" width="17.140625" style="27" customWidth="1"/>
    <col min="11020" max="11020" width="18.28515625" style="27" customWidth="1"/>
    <col min="11021" max="11021" width="17.85546875" style="27" customWidth="1"/>
    <col min="11022" max="11022" width="22" style="27" customWidth="1"/>
    <col min="11023" max="11023" width="21" style="27" customWidth="1"/>
    <col min="11024" max="11024" width="17.28515625" style="27" customWidth="1"/>
    <col min="11025" max="11027" width="25.28515625" style="27" customWidth="1"/>
    <col min="11028" max="11028" width="17.140625" style="27" customWidth="1"/>
    <col min="11029" max="11030" width="17.42578125" style="27" customWidth="1"/>
    <col min="11031" max="11031" width="18.42578125" style="27" customWidth="1"/>
    <col min="11032" max="11032" width="18.28515625" style="27" customWidth="1"/>
    <col min="11033" max="11033" width="17" style="27" customWidth="1"/>
    <col min="11034" max="11034" width="19.7109375" style="27" customWidth="1"/>
    <col min="11035" max="11035" width="17.42578125" style="27" customWidth="1"/>
    <col min="11036" max="11036" width="17.5703125" style="27" customWidth="1"/>
    <col min="11037" max="11037" width="17.85546875" style="27" customWidth="1"/>
    <col min="11038" max="11038" width="19.140625" style="27" customWidth="1"/>
    <col min="11039" max="11039" width="18.42578125" style="27" customWidth="1"/>
    <col min="11040" max="11040" width="17.7109375" style="27" customWidth="1"/>
    <col min="11041" max="11042" width="17.140625" style="27" customWidth="1"/>
    <col min="11043" max="11043" width="18.28515625" style="27" customWidth="1"/>
    <col min="11044" max="11044" width="17.42578125" style="27" customWidth="1"/>
    <col min="11045" max="11045" width="16.42578125" style="27" customWidth="1"/>
    <col min="11046" max="11047" width="18" style="27" customWidth="1"/>
    <col min="11048" max="11048" width="19.140625" style="27" customWidth="1"/>
    <col min="11049" max="11049" width="17.42578125" style="27" customWidth="1"/>
    <col min="11050" max="11050" width="16.85546875" style="27" customWidth="1"/>
    <col min="11051" max="11051" width="19.140625" style="27" customWidth="1"/>
    <col min="11052" max="11052" width="21.28515625" style="27" customWidth="1"/>
    <col min="11053" max="11053" width="13.140625" style="27" customWidth="1"/>
    <col min="11054" max="11054" width="17.28515625" style="27" customWidth="1"/>
    <col min="11055" max="11055" width="18.140625" style="27" customWidth="1"/>
    <col min="11056" max="11056" width="18.7109375" style="27" customWidth="1"/>
    <col min="11057" max="11057" width="18.42578125" style="27" customWidth="1"/>
    <col min="11058" max="11058" width="17" style="27" bestFit="1" customWidth="1"/>
    <col min="11059" max="11059" width="17.5703125" style="27" customWidth="1"/>
    <col min="11060" max="11060" width="15" style="27" bestFit="1" customWidth="1"/>
    <col min="11061" max="11061" width="16.140625" style="27" bestFit="1" customWidth="1"/>
    <col min="11062" max="11264" width="9" style="27"/>
    <col min="11265" max="11265" width="1.85546875" style="27" customWidth="1"/>
    <col min="11266" max="11266" width="40" style="27" customWidth="1"/>
    <col min="11267" max="11268" width="0" style="27" hidden="1" customWidth="1"/>
    <col min="11269" max="11269" width="17" style="27" customWidth="1"/>
    <col min="11270" max="11270" width="20.28515625" style="27" customWidth="1"/>
    <col min="11271" max="11271" width="19.140625" style="27" customWidth="1"/>
    <col min="11272" max="11272" width="17.85546875" style="27" customWidth="1"/>
    <col min="11273" max="11273" width="18.7109375" style="27" customWidth="1"/>
    <col min="11274" max="11274" width="18.140625" style="27" customWidth="1"/>
    <col min="11275" max="11275" width="17.140625" style="27" customWidth="1"/>
    <col min="11276" max="11276" width="18.28515625" style="27" customWidth="1"/>
    <col min="11277" max="11277" width="17.85546875" style="27" customWidth="1"/>
    <col min="11278" max="11278" width="22" style="27" customWidth="1"/>
    <col min="11279" max="11279" width="21" style="27" customWidth="1"/>
    <col min="11280" max="11280" width="17.28515625" style="27" customWidth="1"/>
    <col min="11281" max="11283" width="25.28515625" style="27" customWidth="1"/>
    <col min="11284" max="11284" width="17.140625" style="27" customWidth="1"/>
    <col min="11285" max="11286" width="17.42578125" style="27" customWidth="1"/>
    <col min="11287" max="11287" width="18.42578125" style="27" customWidth="1"/>
    <col min="11288" max="11288" width="18.28515625" style="27" customWidth="1"/>
    <col min="11289" max="11289" width="17" style="27" customWidth="1"/>
    <col min="11290" max="11290" width="19.7109375" style="27" customWidth="1"/>
    <col min="11291" max="11291" width="17.42578125" style="27" customWidth="1"/>
    <col min="11292" max="11292" width="17.5703125" style="27" customWidth="1"/>
    <col min="11293" max="11293" width="17.85546875" style="27" customWidth="1"/>
    <col min="11294" max="11294" width="19.140625" style="27" customWidth="1"/>
    <col min="11295" max="11295" width="18.42578125" style="27" customWidth="1"/>
    <col min="11296" max="11296" width="17.7109375" style="27" customWidth="1"/>
    <col min="11297" max="11298" width="17.140625" style="27" customWidth="1"/>
    <col min="11299" max="11299" width="18.28515625" style="27" customWidth="1"/>
    <col min="11300" max="11300" width="17.42578125" style="27" customWidth="1"/>
    <col min="11301" max="11301" width="16.42578125" style="27" customWidth="1"/>
    <col min="11302" max="11303" width="18" style="27" customWidth="1"/>
    <col min="11304" max="11304" width="19.140625" style="27" customWidth="1"/>
    <col min="11305" max="11305" width="17.42578125" style="27" customWidth="1"/>
    <col min="11306" max="11306" width="16.85546875" style="27" customWidth="1"/>
    <col min="11307" max="11307" width="19.140625" style="27" customWidth="1"/>
    <col min="11308" max="11308" width="21.28515625" style="27" customWidth="1"/>
    <col min="11309" max="11309" width="13.140625" style="27" customWidth="1"/>
    <col min="11310" max="11310" width="17.28515625" style="27" customWidth="1"/>
    <col min="11311" max="11311" width="18.140625" style="27" customWidth="1"/>
    <col min="11312" max="11312" width="18.7109375" style="27" customWidth="1"/>
    <col min="11313" max="11313" width="18.42578125" style="27" customWidth="1"/>
    <col min="11314" max="11314" width="17" style="27" bestFit="1" customWidth="1"/>
    <col min="11315" max="11315" width="17.5703125" style="27" customWidth="1"/>
    <col min="11316" max="11316" width="15" style="27" bestFit="1" customWidth="1"/>
    <col min="11317" max="11317" width="16.140625" style="27" bestFit="1" customWidth="1"/>
    <col min="11318" max="11520" width="9" style="27"/>
    <col min="11521" max="11521" width="1.85546875" style="27" customWidth="1"/>
    <col min="11522" max="11522" width="40" style="27" customWidth="1"/>
    <col min="11523" max="11524" width="0" style="27" hidden="1" customWidth="1"/>
    <col min="11525" max="11525" width="17" style="27" customWidth="1"/>
    <col min="11526" max="11526" width="20.28515625" style="27" customWidth="1"/>
    <col min="11527" max="11527" width="19.140625" style="27" customWidth="1"/>
    <col min="11528" max="11528" width="17.85546875" style="27" customWidth="1"/>
    <col min="11529" max="11529" width="18.7109375" style="27" customWidth="1"/>
    <col min="11530" max="11530" width="18.140625" style="27" customWidth="1"/>
    <col min="11531" max="11531" width="17.140625" style="27" customWidth="1"/>
    <col min="11532" max="11532" width="18.28515625" style="27" customWidth="1"/>
    <col min="11533" max="11533" width="17.85546875" style="27" customWidth="1"/>
    <col min="11534" max="11534" width="22" style="27" customWidth="1"/>
    <col min="11535" max="11535" width="21" style="27" customWidth="1"/>
    <col min="11536" max="11536" width="17.28515625" style="27" customWidth="1"/>
    <col min="11537" max="11539" width="25.28515625" style="27" customWidth="1"/>
    <col min="11540" max="11540" width="17.140625" style="27" customWidth="1"/>
    <col min="11541" max="11542" width="17.42578125" style="27" customWidth="1"/>
    <col min="11543" max="11543" width="18.42578125" style="27" customWidth="1"/>
    <col min="11544" max="11544" width="18.28515625" style="27" customWidth="1"/>
    <col min="11545" max="11545" width="17" style="27" customWidth="1"/>
    <col min="11546" max="11546" width="19.7109375" style="27" customWidth="1"/>
    <col min="11547" max="11547" width="17.42578125" style="27" customWidth="1"/>
    <col min="11548" max="11548" width="17.5703125" style="27" customWidth="1"/>
    <col min="11549" max="11549" width="17.85546875" style="27" customWidth="1"/>
    <col min="11550" max="11550" width="19.140625" style="27" customWidth="1"/>
    <col min="11551" max="11551" width="18.42578125" style="27" customWidth="1"/>
    <col min="11552" max="11552" width="17.7109375" style="27" customWidth="1"/>
    <col min="11553" max="11554" width="17.140625" style="27" customWidth="1"/>
    <col min="11555" max="11555" width="18.28515625" style="27" customWidth="1"/>
    <col min="11556" max="11556" width="17.42578125" style="27" customWidth="1"/>
    <col min="11557" max="11557" width="16.42578125" style="27" customWidth="1"/>
    <col min="11558" max="11559" width="18" style="27" customWidth="1"/>
    <col min="11560" max="11560" width="19.140625" style="27" customWidth="1"/>
    <col min="11561" max="11561" width="17.42578125" style="27" customWidth="1"/>
    <col min="11562" max="11562" width="16.85546875" style="27" customWidth="1"/>
    <col min="11563" max="11563" width="19.140625" style="27" customWidth="1"/>
    <col min="11564" max="11564" width="21.28515625" style="27" customWidth="1"/>
    <col min="11565" max="11565" width="13.140625" style="27" customWidth="1"/>
    <col min="11566" max="11566" width="17.28515625" style="27" customWidth="1"/>
    <col min="11567" max="11567" width="18.140625" style="27" customWidth="1"/>
    <col min="11568" max="11568" width="18.7109375" style="27" customWidth="1"/>
    <col min="11569" max="11569" width="18.42578125" style="27" customWidth="1"/>
    <col min="11570" max="11570" width="17" style="27" bestFit="1" customWidth="1"/>
    <col min="11571" max="11571" width="17.5703125" style="27" customWidth="1"/>
    <col min="11572" max="11572" width="15" style="27" bestFit="1" customWidth="1"/>
    <col min="11573" max="11573" width="16.140625" style="27" bestFit="1" customWidth="1"/>
    <col min="11574" max="11776" width="9" style="27"/>
    <col min="11777" max="11777" width="1.85546875" style="27" customWidth="1"/>
    <col min="11778" max="11778" width="40" style="27" customWidth="1"/>
    <col min="11779" max="11780" width="0" style="27" hidden="1" customWidth="1"/>
    <col min="11781" max="11781" width="17" style="27" customWidth="1"/>
    <col min="11782" max="11782" width="20.28515625" style="27" customWidth="1"/>
    <col min="11783" max="11783" width="19.140625" style="27" customWidth="1"/>
    <col min="11784" max="11784" width="17.85546875" style="27" customWidth="1"/>
    <col min="11785" max="11785" width="18.7109375" style="27" customWidth="1"/>
    <col min="11786" max="11786" width="18.140625" style="27" customWidth="1"/>
    <col min="11787" max="11787" width="17.140625" style="27" customWidth="1"/>
    <col min="11788" max="11788" width="18.28515625" style="27" customWidth="1"/>
    <col min="11789" max="11789" width="17.85546875" style="27" customWidth="1"/>
    <col min="11790" max="11790" width="22" style="27" customWidth="1"/>
    <col min="11791" max="11791" width="21" style="27" customWidth="1"/>
    <col min="11792" max="11792" width="17.28515625" style="27" customWidth="1"/>
    <col min="11793" max="11795" width="25.28515625" style="27" customWidth="1"/>
    <col min="11796" max="11796" width="17.140625" style="27" customWidth="1"/>
    <col min="11797" max="11798" width="17.42578125" style="27" customWidth="1"/>
    <col min="11799" max="11799" width="18.42578125" style="27" customWidth="1"/>
    <col min="11800" max="11800" width="18.28515625" style="27" customWidth="1"/>
    <col min="11801" max="11801" width="17" style="27" customWidth="1"/>
    <col min="11802" max="11802" width="19.7109375" style="27" customWidth="1"/>
    <col min="11803" max="11803" width="17.42578125" style="27" customWidth="1"/>
    <col min="11804" max="11804" width="17.5703125" style="27" customWidth="1"/>
    <col min="11805" max="11805" width="17.85546875" style="27" customWidth="1"/>
    <col min="11806" max="11806" width="19.140625" style="27" customWidth="1"/>
    <col min="11807" max="11807" width="18.42578125" style="27" customWidth="1"/>
    <col min="11808" max="11808" width="17.7109375" style="27" customWidth="1"/>
    <col min="11809" max="11810" width="17.140625" style="27" customWidth="1"/>
    <col min="11811" max="11811" width="18.28515625" style="27" customWidth="1"/>
    <col min="11812" max="11812" width="17.42578125" style="27" customWidth="1"/>
    <col min="11813" max="11813" width="16.42578125" style="27" customWidth="1"/>
    <col min="11814" max="11815" width="18" style="27" customWidth="1"/>
    <col min="11816" max="11816" width="19.140625" style="27" customWidth="1"/>
    <col min="11817" max="11817" width="17.42578125" style="27" customWidth="1"/>
    <col min="11818" max="11818" width="16.85546875" style="27" customWidth="1"/>
    <col min="11819" max="11819" width="19.140625" style="27" customWidth="1"/>
    <col min="11820" max="11820" width="21.28515625" style="27" customWidth="1"/>
    <col min="11821" max="11821" width="13.140625" style="27" customWidth="1"/>
    <col min="11822" max="11822" width="17.28515625" style="27" customWidth="1"/>
    <col min="11823" max="11823" width="18.140625" style="27" customWidth="1"/>
    <col min="11824" max="11824" width="18.7109375" style="27" customWidth="1"/>
    <col min="11825" max="11825" width="18.42578125" style="27" customWidth="1"/>
    <col min="11826" max="11826" width="17" style="27" bestFit="1" customWidth="1"/>
    <col min="11827" max="11827" width="17.5703125" style="27" customWidth="1"/>
    <col min="11828" max="11828" width="15" style="27" bestFit="1" customWidth="1"/>
    <col min="11829" max="11829" width="16.140625" style="27" bestFit="1" customWidth="1"/>
    <col min="11830" max="12032" width="9" style="27"/>
    <col min="12033" max="12033" width="1.85546875" style="27" customWidth="1"/>
    <col min="12034" max="12034" width="40" style="27" customWidth="1"/>
    <col min="12035" max="12036" width="0" style="27" hidden="1" customWidth="1"/>
    <col min="12037" max="12037" width="17" style="27" customWidth="1"/>
    <col min="12038" max="12038" width="20.28515625" style="27" customWidth="1"/>
    <col min="12039" max="12039" width="19.140625" style="27" customWidth="1"/>
    <col min="12040" max="12040" width="17.85546875" style="27" customWidth="1"/>
    <col min="12041" max="12041" width="18.7109375" style="27" customWidth="1"/>
    <col min="12042" max="12042" width="18.140625" style="27" customWidth="1"/>
    <col min="12043" max="12043" width="17.140625" style="27" customWidth="1"/>
    <col min="12044" max="12044" width="18.28515625" style="27" customWidth="1"/>
    <col min="12045" max="12045" width="17.85546875" style="27" customWidth="1"/>
    <col min="12046" max="12046" width="22" style="27" customWidth="1"/>
    <col min="12047" max="12047" width="21" style="27" customWidth="1"/>
    <col min="12048" max="12048" width="17.28515625" style="27" customWidth="1"/>
    <col min="12049" max="12051" width="25.28515625" style="27" customWidth="1"/>
    <col min="12052" max="12052" width="17.140625" style="27" customWidth="1"/>
    <col min="12053" max="12054" width="17.42578125" style="27" customWidth="1"/>
    <col min="12055" max="12055" width="18.42578125" style="27" customWidth="1"/>
    <col min="12056" max="12056" width="18.28515625" style="27" customWidth="1"/>
    <col min="12057" max="12057" width="17" style="27" customWidth="1"/>
    <col min="12058" max="12058" width="19.7109375" style="27" customWidth="1"/>
    <col min="12059" max="12059" width="17.42578125" style="27" customWidth="1"/>
    <col min="12060" max="12060" width="17.5703125" style="27" customWidth="1"/>
    <col min="12061" max="12061" width="17.85546875" style="27" customWidth="1"/>
    <col min="12062" max="12062" width="19.140625" style="27" customWidth="1"/>
    <col min="12063" max="12063" width="18.42578125" style="27" customWidth="1"/>
    <col min="12064" max="12064" width="17.7109375" style="27" customWidth="1"/>
    <col min="12065" max="12066" width="17.140625" style="27" customWidth="1"/>
    <col min="12067" max="12067" width="18.28515625" style="27" customWidth="1"/>
    <col min="12068" max="12068" width="17.42578125" style="27" customWidth="1"/>
    <col min="12069" max="12069" width="16.42578125" style="27" customWidth="1"/>
    <col min="12070" max="12071" width="18" style="27" customWidth="1"/>
    <col min="12072" max="12072" width="19.140625" style="27" customWidth="1"/>
    <col min="12073" max="12073" width="17.42578125" style="27" customWidth="1"/>
    <col min="12074" max="12074" width="16.85546875" style="27" customWidth="1"/>
    <col min="12075" max="12075" width="19.140625" style="27" customWidth="1"/>
    <col min="12076" max="12076" width="21.28515625" style="27" customWidth="1"/>
    <col min="12077" max="12077" width="13.140625" style="27" customWidth="1"/>
    <col min="12078" max="12078" width="17.28515625" style="27" customWidth="1"/>
    <col min="12079" max="12079" width="18.140625" style="27" customWidth="1"/>
    <col min="12080" max="12080" width="18.7109375" style="27" customWidth="1"/>
    <col min="12081" max="12081" width="18.42578125" style="27" customWidth="1"/>
    <col min="12082" max="12082" width="17" style="27" bestFit="1" customWidth="1"/>
    <col min="12083" max="12083" width="17.5703125" style="27" customWidth="1"/>
    <col min="12084" max="12084" width="15" style="27" bestFit="1" customWidth="1"/>
    <col min="12085" max="12085" width="16.140625" style="27" bestFit="1" customWidth="1"/>
    <col min="12086" max="12288" width="9" style="27"/>
    <col min="12289" max="12289" width="1.85546875" style="27" customWidth="1"/>
    <col min="12290" max="12290" width="40" style="27" customWidth="1"/>
    <col min="12291" max="12292" width="0" style="27" hidden="1" customWidth="1"/>
    <col min="12293" max="12293" width="17" style="27" customWidth="1"/>
    <col min="12294" max="12294" width="20.28515625" style="27" customWidth="1"/>
    <col min="12295" max="12295" width="19.140625" style="27" customWidth="1"/>
    <col min="12296" max="12296" width="17.85546875" style="27" customWidth="1"/>
    <col min="12297" max="12297" width="18.7109375" style="27" customWidth="1"/>
    <col min="12298" max="12298" width="18.140625" style="27" customWidth="1"/>
    <col min="12299" max="12299" width="17.140625" style="27" customWidth="1"/>
    <col min="12300" max="12300" width="18.28515625" style="27" customWidth="1"/>
    <col min="12301" max="12301" width="17.85546875" style="27" customWidth="1"/>
    <col min="12302" max="12302" width="22" style="27" customWidth="1"/>
    <col min="12303" max="12303" width="21" style="27" customWidth="1"/>
    <col min="12304" max="12304" width="17.28515625" style="27" customWidth="1"/>
    <col min="12305" max="12307" width="25.28515625" style="27" customWidth="1"/>
    <col min="12308" max="12308" width="17.140625" style="27" customWidth="1"/>
    <col min="12309" max="12310" width="17.42578125" style="27" customWidth="1"/>
    <col min="12311" max="12311" width="18.42578125" style="27" customWidth="1"/>
    <col min="12312" max="12312" width="18.28515625" style="27" customWidth="1"/>
    <col min="12313" max="12313" width="17" style="27" customWidth="1"/>
    <col min="12314" max="12314" width="19.7109375" style="27" customWidth="1"/>
    <col min="12315" max="12315" width="17.42578125" style="27" customWidth="1"/>
    <col min="12316" max="12316" width="17.5703125" style="27" customWidth="1"/>
    <col min="12317" max="12317" width="17.85546875" style="27" customWidth="1"/>
    <col min="12318" max="12318" width="19.140625" style="27" customWidth="1"/>
    <col min="12319" max="12319" width="18.42578125" style="27" customWidth="1"/>
    <col min="12320" max="12320" width="17.7109375" style="27" customWidth="1"/>
    <col min="12321" max="12322" width="17.140625" style="27" customWidth="1"/>
    <col min="12323" max="12323" width="18.28515625" style="27" customWidth="1"/>
    <col min="12324" max="12324" width="17.42578125" style="27" customWidth="1"/>
    <col min="12325" max="12325" width="16.42578125" style="27" customWidth="1"/>
    <col min="12326" max="12327" width="18" style="27" customWidth="1"/>
    <col min="12328" max="12328" width="19.140625" style="27" customWidth="1"/>
    <col min="12329" max="12329" width="17.42578125" style="27" customWidth="1"/>
    <col min="12330" max="12330" width="16.85546875" style="27" customWidth="1"/>
    <col min="12331" max="12331" width="19.140625" style="27" customWidth="1"/>
    <col min="12332" max="12332" width="21.28515625" style="27" customWidth="1"/>
    <col min="12333" max="12333" width="13.140625" style="27" customWidth="1"/>
    <col min="12334" max="12334" width="17.28515625" style="27" customWidth="1"/>
    <col min="12335" max="12335" width="18.140625" style="27" customWidth="1"/>
    <col min="12336" max="12336" width="18.7109375" style="27" customWidth="1"/>
    <col min="12337" max="12337" width="18.42578125" style="27" customWidth="1"/>
    <col min="12338" max="12338" width="17" style="27" bestFit="1" customWidth="1"/>
    <col min="12339" max="12339" width="17.5703125" style="27" customWidth="1"/>
    <col min="12340" max="12340" width="15" style="27" bestFit="1" customWidth="1"/>
    <col min="12341" max="12341" width="16.140625" style="27" bestFit="1" customWidth="1"/>
    <col min="12342" max="12544" width="9" style="27"/>
    <col min="12545" max="12545" width="1.85546875" style="27" customWidth="1"/>
    <col min="12546" max="12546" width="40" style="27" customWidth="1"/>
    <col min="12547" max="12548" width="0" style="27" hidden="1" customWidth="1"/>
    <col min="12549" max="12549" width="17" style="27" customWidth="1"/>
    <col min="12550" max="12550" width="20.28515625" style="27" customWidth="1"/>
    <col min="12551" max="12551" width="19.140625" style="27" customWidth="1"/>
    <col min="12552" max="12552" width="17.85546875" style="27" customWidth="1"/>
    <col min="12553" max="12553" width="18.7109375" style="27" customWidth="1"/>
    <col min="12554" max="12554" width="18.140625" style="27" customWidth="1"/>
    <col min="12555" max="12555" width="17.140625" style="27" customWidth="1"/>
    <col min="12556" max="12556" width="18.28515625" style="27" customWidth="1"/>
    <col min="12557" max="12557" width="17.85546875" style="27" customWidth="1"/>
    <col min="12558" max="12558" width="22" style="27" customWidth="1"/>
    <col min="12559" max="12559" width="21" style="27" customWidth="1"/>
    <col min="12560" max="12560" width="17.28515625" style="27" customWidth="1"/>
    <col min="12561" max="12563" width="25.28515625" style="27" customWidth="1"/>
    <col min="12564" max="12564" width="17.140625" style="27" customWidth="1"/>
    <col min="12565" max="12566" width="17.42578125" style="27" customWidth="1"/>
    <col min="12567" max="12567" width="18.42578125" style="27" customWidth="1"/>
    <col min="12568" max="12568" width="18.28515625" style="27" customWidth="1"/>
    <col min="12569" max="12569" width="17" style="27" customWidth="1"/>
    <col min="12570" max="12570" width="19.7109375" style="27" customWidth="1"/>
    <col min="12571" max="12571" width="17.42578125" style="27" customWidth="1"/>
    <col min="12572" max="12572" width="17.5703125" style="27" customWidth="1"/>
    <col min="12573" max="12573" width="17.85546875" style="27" customWidth="1"/>
    <col min="12574" max="12574" width="19.140625" style="27" customWidth="1"/>
    <col min="12575" max="12575" width="18.42578125" style="27" customWidth="1"/>
    <col min="12576" max="12576" width="17.7109375" style="27" customWidth="1"/>
    <col min="12577" max="12578" width="17.140625" style="27" customWidth="1"/>
    <col min="12579" max="12579" width="18.28515625" style="27" customWidth="1"/>
    <col min="12580" max="12580" width="17.42578125" style="27" customWidth="1"/>
    <col min="12581" max="12581" width="16.42578125" style="27" customWidth="1"/>
    <col min="12582" max="12583" width="18" style="27" customWidth="1"/>
    <col min="12584" max="12584" width="19.140625" style="27" customWidth="1"/>
    <col min="12585" max="12585" width="17.42578125" style="27" customWidth="1"/>
    <col min="12586" max="12586" width="16.85546875" style="27" customWidth="1"/>
    <col min="12587" max="12587" width="19.140625" style="27" customWidth="1"/>
    <col min="12588" max="12588" width="21.28515625" style="27" customWidth="1"/>
    <col min="12589" max="12589" width="13.140625" style="27" customWidth="1"/>
    <col min="12590" max="12590" width="17.28515625" style="27" customWidth="1"/>
    <col min="12591" max="12591" width="18.140625" style="27" customWidth="1"/>
    <col min="12592" max="12592" width="18.7109375" style="27" customWidth="1"/>
    <col min="12593" max="12593" width="18.42578125" style="27" customWidth="1"/>
    <col min="12594" max="12594" width="17" style="27" bestFit="1" customWidth="1"/>
    <col min="12595" max="12595" width="17.5703125" style="27" customWidth="1"/>
    <col min="12596" max="12596" width="15" style="27" bestFit="1" customWidth="1"/>
    <col min="12597" max="12597" width="16.140625" style="27" bestFit="1" customWidth="1"/>
    <col min="12598" max="12800" width="9" style="27"/>
    <col min="12801" max="12801" width="1.85546875" style="27" customWidth="1"/>
    <col min="12802" max="12802" width="40" style="27" customWidth="1"/>
    <col min="12803" max="12804" width="0" style="27" hidden="1" customWidth="1"/>
    <col min="12805" max="12805" width="17" style="27" customWidth="1"/>
    <col min="12806" max="12806" width="20.28515625" style="27" customWidth="1"/>
    <col min="12807" max="12807" width="19.140625" style="27" customWidth="1"/>
    <col min="12808" max="12808" width="17.85546875" style="27" customWidth="1"/>
    <col min="12809" max="12809" width="18.7109375" style="27" customWidth="1"/>
    <col min="12810" max="12810" width="18.140625" style="27" customWidth="1"/>
    <col min="12811" max="12811" width="17.140625" style="27" customWidth="1"/>
    <col min="12812" max="12812" width="18.28515625" style="27" customWidth="1"/>
    <col min="12813" max="12813" width="17.85546875" style="27" customWidth="1"/>
    <col min="12814" max="12814" width="22" style="27" customWidth="1"/>
    <col min="12815" max="12815" width="21" style="27" customWidth="1"/>
    <col min="12816" max="12816" width="17.28515625" style="27" customWidth="1"/>
    <col min="12817" max="12819" width="25.28515625" style="27" customWidth="1"/>
    <col min="12820" max="12820" width="17.140625" style="27" customWidth="1"/>
    <col min="12821" max="12822" width="17.42578125" style="27" customWidth="1"/>
    <col min="12823" max="12823" width="18.42578125" style="27" customWidth="1"/>
    <col min="12824" max="12824" width="18.28515625" style="27" customWidth="1"/>
    <col min="12825" max="12825" width="17" style="27" customWidth="1"/>
    <col min="12826" max="12826" width="19.7109375" style="27" customWidth="1"/>
    <col min="12827" max="12827" width="17.42578125" style="27" customWidth="1"/>
    <col min="12828" max="12828" width="17.5703125" style="27" customWidth="1"/>
    <col min="12829" max="12829" width="17.85546875" style="27" customWidth="1"/>
    <col min="12830" max="12830" width="19.140625" style="27" customWidth="1"/>
    <col min="12831" max="12831" width="18.42578125" style="27" customWidth="1"/>
    <col min="12832" max="12832" width="17.7109375" style="27" customWidth="1"/>
    <col min="12833" max="12834" width="17.140625" style="27" customWidth="1"/>
    <col min="12835" max="12835" width="18.28515625" style="27" customWidth="1"/>
    <col min="12836" max="12836" width="17.42578125" style="27" customWidth="1"/>
    <col min="12837" max="12837" width="16.42578125" style="27" customWidth="1"/>
    <col min="12838" max="12839" width="18" style="27" customWidth="1"/>
    <col min="12840" max="12840" width="19.140625" style="27" customWidth="1"/>
    <col min="12841" max="12841" width="17.42578125" style="27" customWidth="1"/>
    <col min="12842" max="12842" width="16.85546875" style="27" customWidth="1"/>
    <col min="12843" max="12843" width="19.140625" style="27" customWidth="1"/>
    <col min="12844" max="12844" width="21.28515625" style="27" customWidth="1"/>
    <col min="12845" max="12845" width="13.140625" style="27" customWidth="1"/>
    <col min="12846" max="12846" width="17.28515625" style="27" customWidth="1"/>
    <col min="12847" max="12847" width="18.140625" style="27" customWidth="1"/>
    <col min="12848" max="12848" width="18.7109375" style="27" customWidth="1"/>
    <col min="12849" max="12849" width="18.42578125" style="27" customWidth="1"/>
    <col min="12850" max="12850" width="17" style="27" bestFit="1" customWidth="1"/>
    <col min="12851" max="12851" width="17.5703125" style="27" customWidth="1"/>
    <col min="12852" max="12852" width="15" style="27" bestFit="1" customWidth="1"/>
    <col min="12853" max="12853" width="16.140625" style="27" bestFit="1" customWidth="1"/>
    <col min="12854" max="13056" width="9" style="27"/>
    <col min="13057" max="13057" width="1.85546875" style="27" customWidth="1"/>
    <col min="13058" max="13058" width="40" style="27" customWidth="1"/>
    <col min="13059" max="13060" width="0" style="27" hidden="1" customWidth="1"/>
    <col min="13061" max="13061" width="17" style="27" customWidth="1"/>
    <col min="13062" max="13062" width="20.28515625" style="27" customWidth="1"/>
    <col min="13063" max="13063" width="19.140625" style="27" customWidth="1"/>
    <col min="13064" max="13064" width="17.85546875" style="27" customWidth="1"/>
    <col min="13065" max="13065" width="18.7109375" style="27" customWidth="1"/>
    <col min="13066" max="13066" width="18.140625" style="27" customWidth="1"/>
    <col min="13067" max="13067" width="17.140625" style="27" customWidth="1"/>
    <col min="13068" max="13068" width="18.28515625" style="27" customWidth="1"/>
    <col min="13069" max="13069" width="17.85546875" style="27" customWidth="1"/>
    <col min="13070" max="13070" width="22" style="27" customWidth="1"/>
    <col min="13071" max="13071" width="21" style="27" customWidth="1"/>
    <col min="13072" max="13072" width="17.28515625" style="27" customWidth="1"/>
    <col min="13073" max="13075" width="25.28515625" style="27" customWidth="1"/>
    <col min="13076" max="13076" width="17.140625" style="27" customWidth="1"/>
    <col min="13077" max="13078" width="17.42578125" style="27" customWidth="1"/>
    <col min="13079" max="13079" width="18.42578125" style="27" customWidth="1"/>
    <col min="13080" max="13080" width="18.28515625" style="27" customWidth="1"/>
    <col min="13081" max="13081" width="17" style="27" customWidth="1"/>
    <col min="13082" max="13082" width="19.7109375" style="27" customWidth="1"/>
    <col min="13083" max="13083" width="17.42578125" style="27" customWidth="1"/>
    <col min="13084" max="13084" width="17.5703125" style="27" customWidth="1"/>
    <col min="13085" max="13085" width="17.85546875" style="27" customWidth="1"/>
    <col min="13086" max="13086" width="19.140625" style="27" customWidth="1"/>
    <col min="13087" max="13087" width="18.42578125" style="27" customWidth="1"/>
    <col min="13088" max="13088" width="17.7109375" style="27" customWidth="1"/>
    <col min="13089" max="13090" width="17.140625" style="27" customWidth="1"/>
    <col min="13091" max="13091" width="18.28515625" style="27" customWidth="1"/>
    <col min="13092" max="13092" width="17.42578125" style="27" customWidth="1"/>
    <col min="13093" max="13093" width="16.42578125" style="27" customWidth="1"/>
    <col min="13094" max="13095" width="18" style="27" customWidth="1"/>
    <col min="13096" max="13096" width="19.140625" style="27" customWidth="1"/>
    <col min="13097" max="13097" width="17.42578125" style="27" customWidth="1"/>
    <col min="13098" max="13098" width="16.85546875" style="27" customWidth="1"/>
    <col min="13099" max="13099" width="19.140625" style="27" customWidth="1"/>
    <col min="13100" max="13100" width="21.28515625" style="27" customWidth="1"/>
    <col min="13101" max="13101" width="13.140625" style="27" customWidth="1"/>
    <col min="13102" max="13102" width="17.28515625" style="27" customWidth="1"/>
    <col min="13103" max="13103" width="18.140625" style="27" customWidth="1"/>
    <col min="13104" max="13104" width="18.7109375" style="27" customWidth="1"/>
    <col min="13105" max="13105" width="18.42578125" style="27" customWidth="1"/>
    <col min="13106" max="13106" width="17" style="27" bestFit="1" customWidth="1"/>
    <col min="13107" max="13107" width="17.5703125" style="27" customWidth="1"/>
    <col min="13108" max="13108" width="15" style="27" bestFit="1" customWidth="1"/>
    <col min="13109" max="13109" width="16.140625" style="27" bestFit="1" customWidth="1"/>
    <col min="13110" max="13312" width="9" style="27"/>
    <col min="13313" max="13313" width="1.85546875" style="27" customWidth="1"/>
    <col min="13314" max="13314" width="40" style="27" customWidth="1"/>
    <col min="13315" max="13316" width="0" style="27" hidden="1" customWidth="1"/>
    <col min="13317" max="13317" width="17" style="27" customWidth="1"/>
    <col min="13318" max="13318" width="20.28515625" style="27" customWidth="1"/>
    <col min="13319" max="13319" width="19.140625" style="27" customWidth="1"/>
    <col min="13320" max="13320" width="17.85546875" style="27" customWidth="1"/>
    <col min="13321" max="13321" width="18.7109375" style="27" customWidth="1"/>
    <col min="13322" max="13322" width="18.140625" style="27" customWidth="1"/>
    <col min="13323" max="13323" width="17.140625" style="27" customWidth="1"/>
    <col min="13324" max="13324" width="18.28515625" style="27" customWidth="1"/>
    <col min="13325" max="13325" width="17.85546875" style="27" customWidth="1"/>
    <col min="13326" max="13326" width="22" style="27" customWidth="1"/>
    <col min="13327" max="13327" width="21" style="27" customWidth="1"/>
    <col min="13328" max="13328" width="17.28515625" style="27" customWidth="1"/>
    <col min="13329" max="13331" width="25.28515625" style="27" customWidth="1"/>
    <col min="13332" max="13332" width="17.140625" style="27" customWidth="1"/>
    <col min="13333" max="13334" width="17.42578125" style="27" customWidth="1"/>
    <col min="13335" max="13335" width="18.42578125" style="27" customWidth="1"/>
    <col min="13336" max="13336" width="18.28515625" style="27" customWidth="1"/>
    <col min="13337" max="13337" width="17" style="27" customWidth="1"/>
    <col min="13338" max="13338" width="19.7109375" style="27" customWidth="1"/>
    <col min="13339" max="13339" width="17.42578125" style="27" customWidth="1"/>
    <col min="13340" max="13340" width="17.5703125" style="27" customWidth="1"/>
    <col min="13341" max="13341" width="17.85546875" style="27" customWidth="1"/>
    <col min="13342" max="13342" width="19.140625" style="27" customWidth="1"/>
    <col min="13343" max="13343" width="18.42578125" style="27" customWidth="1"/>
    <col min="13344" max="13344" width="17.7109375" style="27" customWidth="1"/>
    <col min="13345" max="13346" width="17.140625" style="27" customWidth="1"/>
    <col min="13347" max="13347" width="18.28515625" style="27" customWidth="1"/>
    <col min="13348" max="13348" width="17.42578125" style="27" customWidth="1"/>
    <col min="13349" max="13349" width="16.42578125" style="27" customWidth="1"/>
    <col min="13350" max="13351" width="18" style="27" customWidth="1"/>
    <col min="13352" max="13352" width="19.140625" style="27" customWidth="1"/>
    <col min="13353" max="13353" width="17.42578125" style="27" customWidth="1"/>
    <col min="13354" max="13354" width="16.85546875" style="27" customWidth="1"/>
    <col min="13355" max="13355" width="19.140625" style="27" customWidth="1"/>
    <col min="13356" max="13356" width="21.28515625" style="27" customWidth="1"/>
    <col min="13357" max="13357" width="13.140625" style="27" customWidth="1"/>
    <col min="13358" max="13358" width="17.28515625" style="27" customWidth="1"/>
    <col min="13359" max="13359" width="18.140625" style="27" customWidth="1"/>
    <col min="13360" max="13360" width="18.7109375" style="27" customWidth="1"/>
    <col min="13361" max="13361" width="18.42578125" style="27" customWidth="1"/>
    <col min="13362" max="13362" width="17" style="27" bestFit="1" customWidth="1"/>
    <col min="13363" max="13363" width="17.5703125" style="27" customWidth="1"/>
    <col min="13364" max="13364" width="15" style="27" bestFit="1" customWidth="1"/>
    <col min="13365" max="13365" width="16.140625" style="27" bestFit="1" customWidth="1"/>
    <col min="13366" max="13568" width="9" style="27"/>
    <col min="13569" max="13569" width="1.85546875" style="27" customWidth="1"/>
    <col min="13570" max="13570" width="40" style="27" customWidth="1"/>
    <col min="13571" max="13572" width="0" style="27" hidden="1" customWidth="1"/>
    <col min="13573" max="13573" width="17" style="27" customWidth="1"/>
    <col min="13574" max="13574" width="20.28515625" style="27" customWidth="1"/>
    <col min="13575" max="13575" width="19.140625" style="27" customWidth="1"/>
    <col min="13576" max="13576" width="17.85546875" style="27" customWidth="1"/>
    <col min="13577" max="13577" width="18.7109375" style="27" customWidth="1"/>
    <col min="13578" max="13578" width="18.140625" style="27" customWidth="1"/>
    <col min="13579" max="13579" width="17.140625" style="27" customWidth="1"/>
    <col min="13580" max="13580" width="18.28515625" style="27" customWidth="1"/>
    <col min="13581" max="13581" width="17.85546875" style="27" customWidth="1"/>
    <col min="13582" max="13582" width="22" style="27" customWidth="1"/>
    <col min="13583" max="13583" width="21" style="27" customWidth="1"/>
    <col min="13584" max="13584" width="17.28515625" style="27" customWidth="1"/>
    <col min="13585" max="13587" width="25.28515625" style="27" customWidth="1"/>
    <col min="13588" max="13588" width="17.140625" style="27" customWidth="1"/>
    <col min="13589" max="13590" width="17.42578125" style="27" customWidth="1"/>
    <col min="13591" max="13591" width="18.42578125" style="27" customWidth="1"/>
    <col min="13592" max="13592" width="18.28515625" style="27" customWidth="1"/>
    <col min="13593" max="13593" width="17" style="27" customWidth="1"/>
    <col min="13594" max="13594" width="19.7109375" style="27" customWidth="1"/>
    <col min="13595" max="13595" width="17.42578125" style="27" customWidth="1"/>
    <col min="13596" max="13596" width="17.5703125" style="27" customWidth="1"/>
    <col min="13597" max="13597" width="17.85546875" style="27" customWidth="1"/>
    <col min="13598" max="13598" width="19.140625" style="27" customWidth="1"/>
    <col min="13599" max="13599" width="18.42578125" style="27" customWidth="1"/>
    <col min="13600" max="13600" width="17.7109375" style="27" customWidth="1"/>
    <col min="13601" max="13602" width="17.140625" style="27" customWidth="1"/>
    <col min="13603" max="13603" width="18.28515625" style="27" customWidth="1"/>
    <col min="13604" max="13604" width="17.42578125" style="27" customWidth="1"/>
    <col min="13605" max="13605" width="16.42578125" style="27" customWidth="1"/>
    <col min="13606" max="13607" width="18" style="27" customWidth="1"/>
    <col min="13608" max="13608" width="19.140625" style="27" customWidth="1"/>
    <col min="13609" max="13609" width="17.42578125" style="27" customWidth="1"/>
    <col min="13610" max="13610" width="16.85546875" style="27" customWidth="1"/>
    <col min="13611" max="13611" width="19.140625" style="27" customWidth="1"/>
    <col min="13612" max="13612" width="21.28515625" style="27" customWidth="1"/>
    <col min="13613" max="13613" width="13.140625" style="27" customWidth="1"/>
    <col min="13614" max="13614" width="17.28515625" style="27" customWidth="1"/>
    <col min="13615" max="13615" width="18.140625" style="27" customWidth="1"/>
    <col min="13616" max="13616" width="18.7109375" style="27" customWidth="1"/>
    <col min="13617" max="13617" width="18.42578125" style="27" customWidth="1"/>
    <col min="13618" max="13618" width="17" style="27" bestFit="1" customWidth="1"/>
    <col min="13619" max="13619" width="17.5703125" style="27" customWidth="1"/>
    <col min="13620" max="13620" width="15" style="27" bestFit="1" customWidth="1"/>
    <col min="13621" max="13621" width="16.140625" style="27" bestFit="1" customWidth="1"/>
    <col min="13622" max="13824" width="9" style="27"/>
    <col min="13825" max="13825" width="1.85546875" style="27" customWidth="1"/>
    <col min="13826" max="13826" width="40" style="27" customWidth="1"/>
    <col min="13827" max="13828" width="0" style="27" hidden="1" customWidth="1"/>
    <col min="13829" max="13829" width="17" style="27" customWidth="1"/>
    <col min="13830" max="13830" width="20.28515625" style="27" customWidth="1"/>
    <col min="13831" max="13831" width="19.140625" style="27" customWidth="1"/>
    <col min="13832" max="13832" width="17.85546875" style="27" customWidth="1"/>
    <col min="13833" max="13833" width="18.7109375" style="27" customWidth="1"/>
    <col min="13834" max="13834" width="18.140625" style="27" customWidth="1"/>
    <col min="13835" max="13835" width="17.140625" style="27" customWidth="1"/>
    <col min="13836" max="13836" width="18.28515625" style="27" customWidth="1"/>
    <col min="13837" max="13837" width="17.85546875" style="27" customWidth="1"/>
    <col min="13838" max="13838" width="22" style="27" customWidth="1"/>
    <col min="13839" max="13839" width="21" style="27" customWidth="1"/>
    <col min="13840" max="13840" width="17.28515625" style="27" customWidth="1"/>
    <col min="13841" max="13843" width="25.28515625" style="27" customWidth="1"/>
    <col min="13844" max="13844" width="17.140625" style="27" customWidth="1"/>
    <col min="13845" max="13846" width="17.42578125" style="27" customWidth="1"/>
    <col min="13847" max="13847" width="18.42578125" style="27" customWidth="1"/>
    <col min="13848" max="13848" width="18.28515625" style="27" customWidth="1"/>
    <col min="13849" max="13849" width="17" style="27" customWidth="1"/>
    <col min="13850" max="13850" width="19.7109375" style="27" customWidth="1"/>
    <col min="13851" max="13851" width="17.42578125" style="27" customWidth="1"/>
    <col min="13852" max="13852" width="17.5703125" style="27" customWidth="1"/>
    <col min="13853" max="13853" width="17.85546875" style="27" customWidth="1"/>
    <col min="13854" max="13854" width="19.140625" style="27" customWidth="1"/>
    <col min="13855" max="13855" width="18.42578125" style="27" customWidth="1"/>
    <col min="13856" max="13856" width="17.7109375" style="27" customWidth="1"/>
    <col min="13857" max="13858" width="17.140625" style="27" customWidth="1"/>
    <col min="13859" max="13859" width="18.28515625" style="27" customWidth="1"/>
    <col min="13860" max="13860" width="17.42578125" style="27" customWidth="1"/>
    <col min="13861" max="13861" width="16.42578125" style="27" customWidth="1"/>
    <col min="13862" max="13863" width="18" style="27" customWidth="1"/>
    <col min="13864" max="13864" width="19.140625" style="27" customWidth="1"/>
    <col min="13865" max="13865" width="17.42578125" style="27" customWidth="1"/>
    <col min="13866" max="13866" width="16.85546875" style="27" customWidth="1"/>
    <col min="13867" max="13867" width="19.140625" style="27" customWidth="1"/>
    <col min="13868" max="13868" width="21.28515625" style="27" customWidth="1"/>
    <col min="13869" max="13869" width="13.140625" style="27" customWidth="1"/>
    <col min="13870" max="13870" width="17.28515625" style="27" customWidth="1"/>
    <col min="13871" max="13871" width="18.140625" style="27" customWidth="1"/>
    <col min="13872" max="13872" width="18.7109375" style="27" customWidth="1"/>
    <col min="13873" max="13873" width="18.42578125" style="27" customWidth="1"/>
    <col min="13874" max="13874" width="17" style="27" bestFit="1" customWidth="1"/>
    <col min="13875" max="13875" width="17.5703125" style="27" customWidth="1"/>
    <col min="13876" max="13876" width="15" style="27" bestFit="1" customWidth="1"/>
    <col min="13877" max="13877" width="16.140625" style="27" bestFit="1" customWidth="1"/>
    <col min="13878" max="14080" width="9" style="27"/>
    <col min="14081" max="14081" width="1.85546875" style="27" customWidth="1"/>
    <col min="14082" max="14082" width="40" style="27" customWidth="1"/>
    <col min="14083" max="14084" width="0" style="27" hidden="1" customWidth="1"/>
    <col min="14085" max="14085" width="17" style="27" customWidth="1"/>
    <col min="14086" max="14086" width="20.28515625" style="27" customWidth="1"/>
    <col min="14087" max="14087" width="19.140625" style="27" customWidth="1"/>
    <col min="14088" max="14088" width="17.85546875" style="27" customWidth="1"/>
    <col min="14089" max="14089" width="18.7109375" style="27" customWidth="1"/>
    <col min="14090" max="14090" width="18.140625" style="27" customWidth="1"/>
    <col min="14091" max="14091" width="17.140625" style="27" customWidth="1"/>
    <col min="14092" max="14092" width="18.28515625" style="27" customWidth="1"/>
    <col min="14093" max="14093" width="17.85546875" style="27" customWidth="1"/>
    <col min="14094" max="14094" width="22" style="27" customWidth="1"/>
    <col min="14095" max="14095" width="21" style="27" customWidth="1"/>
    <col min="14096" max="14096" width="17.28515625" style="27" customWidth="1"/>
    <col min="14097" max="14099" width="25.28515625" style="27" customWidth="1"/>
    <col min="14100" max="14100" width="17.140625" style="27" customWidth="1"/>
    <col min="14101" max="14102" width="17.42578125" style="27" customWidth="1"/>
    <col min="14103" max="14103" width="18.42578125" style="27" customWidth="1"/>
    <col min="14104" max="14104" width="18.28515625" style="27" customWidth="1"/>
    <col min="14105" max="14105" width="17" style="27" customWidth="1"/>
    <col min="14106" max="14106" width="19.7109375" style="27" customWidth="1"/>
    <col min="14107" max="14107" width="17.42578125" style="27" customWidth="1"/>
    <col min="14108" max="14108" width="17.5703125" style="27" customWidth="1"/>
    <col min="14109" max="14109" width="17.85546875" style="27" customWidth="1"/>
    <col min="14110" max="14110" width="19.140625" style="27" customWidth="1"/>
    <col min="14111" max="14111" width="18.42578125" style="27" customWidth="1"/>
    <col min="14112" max="14112" width="17.7109375" style="27" customWidth="1"/>
    <col min="14113" max="14114" width="17.140625" style="27" customWidth="1"/>
    <col min="14115" max="14115" width="18.28515625" style="27" customWidth="1"/>
    <col min="14116" max="14116" width="17.42578125" style="27" customWidth="1"/>
    <col min="14117" max="14117" width="16.42578125" style="27" customWidth="1"/>
    <col min="14118" max="14119" width="18" style="27" customWidth="1"/>
    <col min="14120" max="14120" width="19.140625" style="27" customWidth="1"/>
    <col min="14121" max="14121" width="17.42578125" style="27" customWidth="1"/>
    <col min="14122" max="14122" width="16.85546875" style="27" customWidth="1"/>
    <col min="14123" max="14123" width="19.140625" style="27" customWidth="1"/>
    <col min="14124" max="14124" width="21.28515625" style="27" customWidth="1"/>
    <col min="14125" max="14125" width="13.140625" style="27" customWidth="1"/>
    <col min="14126" max="14126" width="17.28515625" style="27" customWidth="1"/>
    <col min="14127" max="14127" width="18.140625" style="27" customWidth="1"/>
    <col min="14128" max="14128" width="18.7109375" style="27" customWidth="1"/>
    <col min="14129" max="14129" width="18.42578125" style="27" customWidth="1"/>
    <col min="14130" max="14130" width="17" style="27" bestFit="1" customWidth="1"/>
    <col min="14131" max="14131" width="17.5703125" style="27" customWidth="1"/>
    <col min="14132" max="14132" width="15" style="27" bestFit="1" customWidth="1"/>
    <col min="14133" max="14133" width="16.140625" style="27" bestFit="1" customWidth="1"/>
    <col min="14134" max="14336" width="9" style="27"/>
    <col min="14337" max="14337" width="1.85546875" style="27" customWidth="1"/>
    <col min="14338" max="14338" width="40" style="27" customWidth="1"/>
    <col min="14339" max="14340" width="0" style="27" hidden="1" customWidth="1"/>
    <col min="14341" max="14341" width="17" style="27" customWidth="1"/>
    <col min="14342" max="14342" width="20.28515625" style="27" customWidth="1"/>
    <col min="14343" max="14343" width="19.140625" style="27" customWidth="1"/>
    <col min="14344" max="14344" width="17.85546875" style="27" customWidth="1"/>
    <col min="14345" max="14345" width="18.7109375" style="27" customWidth="1"/>
    <col min="14346" max="14346" width="18.140625" style="27" customWidth="1"/>
    <col min="14347" max="14347" width="17.140625" style="27" customWidth="1"/>
    <col min="14348" max="14348" width="18.28515625" style="27" customWidth="1"/>
    <col min="14349" max="14349" width="17.85546875" style="27" customWidth="1"/>
    <col min="14350" max="14350" width="22" style="27" customWidth="1"/>
    <col min="14351" max="14351" width="21" style="27" customWidth="1"/>
    <col min="14352" max="14352" width="17.28515625" style="27" customWidth="1"/>
    <col min="14353" max="14355" width="25.28515625" style="27" customWidth="1"/>
    <col min="14356" max="14356" width="17.140625" style="27" customWidth="1"/>
    <col min="14357" max="14358" width="17.42578125" style="27" customWidth="1"/>
    <col min="14359" max="14359" width="18.42578125" style="27" customWidth="1"/>
    <col min="14360" max="14360" width="18.28515625" style="27" customWidth="1"/>
    <col min="14361" max="14361" width="17" style="27" customWidth="1"/>
    <col min="14362" max="14362" width="19.7109375" style="27" customWidth="1"/>
    <col min="14363" max="14363" width="17.42578125" style="27" customWidth="1"/>
    <col min="14364" max="14364" width="17.5703125" style="27" customWidth="1"/>
    <col min="14365" max="14365" width="17.85546875" style="27" customWidth="1"/>
    <col min="14366" max="14366" width="19.140625" style="27" customWidth="1"/>
    <col min="14367" max="14367" width="18.42578125" style="27" customWidth="1"/>
    <col min="14368" max="14368" width="17.7109375" style="27" customWidth="1"/>
    <col min="14369" max="14370" width="17.140625" style="27" customWidth="1"/>
    <col min="14371" max="14371" width="18.28515625" style="27" customWidth="1"/>
    <col min="14372" max="14372" width="17.42578125" style="27" customWidth="1"/>
    <col min="14373" max="14373" width="16.42578125" style="27" customWidth="1"/>
    <col min="14374" max="14375" width="18" style="27" customWidth="1"/>
    <col min="14376" max="14376" width="19.140625" style="27" customWidth="1"/>
    <col min="14377" max="14377" width="17.42578125" style="27" customWidth="1"/>
    <col min="14378" max="14378" width="16.85546875" style="27" customWidth="1"/>
    <col min="14379" max="14379" width="19.140625" style="27" customWidth="1"/>
    <col min="14380" max="14380" width="21.28515625" style="27" customWidth="1"/>
    <col min="14381" max="14381" width="13.140625" style="27" customWidth="1"/>
    <col min="14382" max="14382" width="17.28515625" style="27" customWidth="1"/>
    <col min="14383" max="14383" width="18.140625" style="27" customWidth="1"/>
    <col min="14384" max="14384" width="18.7109375" style="27" customWidth="1"/>
    <col min="14385" max="14385" width="18.42578125" style="27" customWidth="1"/>
    <col min="14386" max="14386" width="17" style="27" bestFit="1" customWidth="1"/>
    <col min="14387" max="14387" width="17.5703125" style="27" customWidth="1"/>
    <col min="14388" max="14388" width="15" style="27" bestFit="1" customWidth="1"/>
    <col min="14389" max="14389" width="16.140625" style="27" bestFit="1" customWidth="1"/>
    <col min="14390" max="14592" width="9" style="27"/>
    <col min="14593" max="14593" width="1.85546875" style="27" customWidth="1"/>
    <col min="14594" max="14594" width="40" style="27" customWidth="1"/>
    <col min="14595" max="14596" width="0" style="27" hidden="1" customWidth="1"/>
    <col min="14597" max="14597" width="17" style="27" customWidth="1"/>
    <col min="14598" max="14598" width="20.28515625" style="27" customWidth="1"/>
    <col min="14599" max="14599" width="19.140625" style="27" customWidth="1"/>
    <col min="14600" max="14600" width="17.85546875" style="27" customWidth="1"/>
    <col min="14601" max="14601" width="18.7109375" style="27" customWidth="1"/>
    <col min="14602" max="14602" width="18.140625" style="27" customWidth="1"/>
    <col min="14603" max="14603" width="17.140625" style="27" customWidth="1"/>
    <col min="14604" max="14604" width="18.28515625" style="27" customWidth="1"/>
    <col min="14605" max="14605" width="17.85546875" style="27" customWidth="1"/>
    <col min="14606" max="14606" width="22" style="27" customWidth="1"/>
    <col min="14607" max="14607" width="21" style="27" customWidth="1"/>
    <col min="14608" max="14608" width="17.28515625" style="27" customWidth="1"/>
    <col min="14609" max="14611" width="25.28515625" style="27" customWidth="1"/>
    <col min="14612" max="14612" width="17.140625" style="27" customWidth="1"/>
    <col min="14613" max="14614" width="17.42578125" style="27" customWidth="1"/>
    <col min="14615" max="14615" width="18.42578125" style="27" customWidth="1"/>
    <col min="14616" max="14616" width="18.28515625" style="27" customWidth="1"/>
    <col min="14617" max="14617" width="17" style="27" customWidth="1"/>
    <col min="14618" max="14618" width="19.7109375" style="27" customWidth="1"/>
    <col min="14619" max="14619" width="17.42578125" style="27" customWidth="1"/>
    <col min="14620" max="14620" width="17.5703125" style="27" customWidth="1"/>
    <col min="14621" max="14621" width="17.85546875" style="27" customWidth="1"/>
    <col min="14622" max="14622" width="19.140625" style="27" customWidth="1"/>
    <col min="14623" max="14623" width="18.42578125" style="27" customWidth="1"/>
    <col min="14624" max="14624" width="17.7109375" style="27" customWidth="1"/>
    <col min="14625" max="14626" width="17.140625" style="27" customWidth="1"/>
    <col min="14627" max="14627" width="18.28515625" style="27" customWidth="1"/>
    <col min="14628" max="14628" width="17.42578125" style="27" customWidth="1"/>
    <col min="14629" max="14629" width="16.42578125" style="27" customWidth="1"/>
    <col min="14630" max="14631" width="18" style="27" customWidth="1"/>
    <col min="14632" max="14632" width="19.140625" style="27" customWidth="1"/>
    <col min="14633" max="14633" width="17.42578125" style="27" customWidth="1"/>
    <col min="14634" max="14634" width="16.85546875" style="27" customWidth="1"/>
    <col min="14635" max="14635" width="19.140625" style="27" customWidth="1"/>
    <col min="14636" max="14636" width="21.28515625" style="27" customWidth="1"/>
    <col min="14637" max="14637" width="13.140625" style="27" customWidth="1"/>
    <col min="14638" max="14638" width="17.28515625" style="27" customWidth="1"/>
    <col min="14639" max="14639" width="18.140625" style="27" customWidth="1"/>
    <col min="14640" max="14640" width="18.7109375" style="27" customWidth="1"/>
    <col min="14641" max="14641" width="18.42578125" style="27" customWidth="1"/>
    <col min="14642" max="14642" width="17" style="27" bestFit="1" customWidth="1"/>
    <col min="14643" max="14643" width="17.5703125" style="27" customWidth="1"/>
    <col min="14644" max="14644" width="15" style="27" bestFit="1" customWidth="1"/>
    <col min="14645" max="14645" width="16.140625" style="27" bestFit="1" customWidth="1"/>
    <col min="14646" max="14848" width="9" style="27"/>
    <col min="14849" max="14849" width="1.85546875" style="27" customWidth="1"/>
    <col min="14850" max="14850" width="40" style="27" customWidth="1"/>
    <col min="14851" max="14852" width="0" style="27" hidden="1" customWidth="1"/>
    <col min="14853" max="14853" width="17" style="27" customWidth="1"/>
    <col min="14854" max="14854" width="20.28515625" style="27" customWidth="1"/>
    <col min="14855" max="14855" width="19.140625" style="27" customWidth="1"/>
    <col min="14856" max="14856" width="17.85546875" style="27" customWidth="1"/>
    <col min="14857" max="14857" width="18.7109375" style="27" customWidth="1"/>
    <col min="14858" max="14858" width="18.140625" style="27" customWidth="1"/>
    <col min="14859" max="14859" width="17.140625" style="27" customWidth="1"/>
    <col min="14860" max="14860" width="18.28515625" style="27" customWidth="1"/>
    <col min="14861" max="14861" width="17.85546875" style="27" customWidth="1"/>
    <col min="14862" max="14862" width="22" style="27" customWidth="1"/>
    <col min="14863" max="14863" width="21" style="27" customWidth="1"/>
    <col min="14864" max="14864" width="17.28515625" style="27" customWidth="1"/>
    <col min="14865" max="14867" width="25.28515625" style="27" customWidth="1"/>
    <col min="14868" max="14868" width="17.140625" style="27" customWidth="1"/>
    <col min="14869" max="14870" width="17.42578125" style="27" customWidth="1"/>
    <col min="14871" max="14871" width="18.42578125" style="27" customWidth="1"/>
    <col min="14872" max="14872" width="18.28515625" style="27" customWidth="1"/>
    <col min="14873" max="14873" width="17" style="27" customWidth="1"/>
    <col min="14874" max="14874" width="19.7109375" style="27" customWidth="1"/>
    <col min="14875" max="14875" width="17.42578125" style="27" customWidth="1"/>
    <col min="14876" max="14876" width="17.5703125" style="27" customWidth="1"/>
    <col min="14877" max="14877" width="17.85546875" style="27" customWidth="1"/>
    <col min="14878" max="14878" width="19.140625" style="27" customWidth="1"/>
    <col min="14879" max="14879" width="18.42578125" style="27" customWidth="1"/>
    <col min="14880" max="14880" width="17.7109375" style="27" customWidth="1"/>
    <col min="14881" max="14882" width="17.140625" style="27" customWidth="1"/>
    <col min="14883" max="14883" width="18.28515625" style="27" customWidth="1"/>
    <col min="14884" max="14884" width="17.42578125" style="27" customWidth="1"/>
    <col min="14885" max="14885" width="16.42578125" style="27" customWidth="1"/>
    <col min="14886" max="14887" width="18" style="27" customWidth="1"/>
    <col min="14888" max="14888" width="19.140625" style="27" customWidth="1"/>
    <col min="14889" max="14889" width="17.42578125" style="27" customWidth="1"/>
    <col min="14890" max="14890" width="16.85546875" style="27" customWidth="1"/>
    <col min="14891" max="14891" width="19.140625" style="27" customWidth="1"/>
    <col min="14892" max="14892" width="21.28515625" style="27" customWidth="1"/>
    <col min="14893" max="14893" width="13.140625" style="27" customWidth="1"/>
    <col min="14894" max="14894" width="17.28515625" style="27" customWidth="1"/>
    <col min="14895" max="14895" width="18.140625" style="27" customWidth="1"/>
    <col min="14896" max="14896" width="18.7109375" style="27" customWidth="1"/>
    <col min="14897" max="14897" width="18.42578125" style="27" customWidth="1"/>
    <col min="14898" max="14898" width="17" style="27" bestFit="1" customWidth="1"/>
    <col min="14899" max="14899" width="17.5703125" style="27" customWidth="1"/>
    <col min="14900" max="14900" width="15" style="27" bestFit="1" customWidth="1"/>
    <col min="14901" max="14901" width="16.140625" style="27" bestFit="1" customWidth="1"/>
    <col min="14902" max="15104" width="9" style="27"/>
    <col min="15105" max="15105" width="1.85546875" style="27" customWidth="1"/>
    <col min="15106" max="15106" width="40" style="27" customWidth="1"/>
    <col min="15107" max="15108" width="0" style="27" hidden="1" customWidth="1"/>
    <col min="15109" max="15109" width="17" style="27" customWidth="1"/>
    <col min="15110" max="15110" width="20.28515625" style="27" customWidth="1"/>
    <col min="15111" max="15111" width="19.140625" style="27" customWidth="1"/>
    <col min="15112" max="15112" width="17.85546875" style="27" customWidth="1"/>
    <col min="15113" max="15113" width="18.7109375" style="27" customWidth="1"/>
    <col min="15114" max="15114" width="18.140625" style="27" customWidth="1"/>
    <col min="15115" max="15115" width="17.140625" style="27" customWidth="1"/>
    <col min="15116" max="15116" width="18.28515625" style="27" customWidth="1"/>
    <col min="15117" max="15117" width="17.85546875" style="27" customWidth="1"/>
    <col min="15118" max="15118" width="22" style="27" customWidth="1"/>
    <col min="15119" max="15119" width="21" style="27" customWidth="1"/>
    <col min="15120" max="15120" width="17.28515625" style="27" customWidth="1"/>
    <col min="15121" max="15123" width="25.28515625" style="27" customWidth="1"/>
    <col min="15124" max="15124" width="17.140625" style="27" customWidth="1"/>
    <col min="15125" max="15126" width="17.42578125" style="27" customWidth="1"/>
    <col min="15127" max="15127" width="18.42578125" style="27" customWidth="1"/>
    <col min="15128" max="15128" width="18.28515625" style="27" customWidth="1"/>
    <col min="15129" max="15129" width="17" style="27" customWidth="1"/>
    <col min="15130" max="15130" width="19.7109375" style="27" customWidth="1"/>
    <col min="15131" max="15131" width="17.42578125" style="27" customWidth="1"/>
    <col min="15132" max="15132" width="17.5703125" style="27" customWidth="1"/>
    <col min="15133" max="15133" width="17.85546875" style="27" customWidth="1"/>
    <col min="15134" max="15134" width="19.140625" style="27" customWidth="1"/>
    <col min="15135" max="15135" width="18.42578125" style="27" customWidth="1"/>
    <col min="15136" max="15136" width="17.7109375" style="27" customWidth="1"/>
    <col min="15137" max="15138" width="17.140625" style="27" customWidth="1"/>
    <col min="15139" max="15139" width="18.28515625" style="27" customWidth="1"/>
    <col min="15140" max="15140" width="17.42578125" style="27" customWidth="1"/>
    <col min="15141" max="15141" width="16.42578125" style="27" customWidth="1"/>
    <col min="15142" max="15143" width="18" style="27" customWidth="1"/>
    <col min="15144" max="15144" width="19.140625" style="27" customWidth="1"/>
    <col min="15145" max="15145" width="17.42578125" style="27" customWidth="1"/>
    <col min="15146" max="15146" width="16.85546875" style="27" customWidth="1"/>
    <col min="15147" max="15147" width="19.140625" style="27" customWidth="1"/>
    <col min="15148" max="15148" width="21.28515625" style="27" customWidth="1"/>
    <col min="15149" max="15149" width="13.140625" style="27" customWidth="1"/>
    <col min="15150" max="15150" width="17.28515625" style="27" customWidth="1"/>
    <col min="15151" max="15151" width="18.140625" style="27" customWidth="1"/>
    <col min="15152" max="15152" width="18.7109375" style="27" customWidth="1"/>
    <col min="15153" max="15153" width="18.42578125" style="27" customWidth="1"/>
    <col min="15154" max="15154" width="17" style="27" bestFit="1" customWidth="1"/>
    <col min="15155" max="15155" width="17.5703125" style="27" customWidth="1"/>
    <col min="15156" max="15156" width="15" style="27" bestFit="1" customWidth="1"/>
    <col min="15157" max="15157" width="16.140625" style="27" bestFit="1" customWidth="1"/>
    <col min="15158" max="15360" width="9" style="27"/>
    <col min="15361" max="15361" width="1.85546875" style="27" customWidth="1"/>
    <col min="15362" max="15362" width="40" style="27" customWidth="1"/>
    <col min="15363" max="15364" width="0" style="27" hidden="1" customWidth="1"/>
    <col min="15365" max="15365" width="17" style="27" customWidth="1"/>
    <col min="15366" max="15366" width="20.28515625" style="27" customWidth="1"/>
    <col min="15367" max="15367" width="19.140625" style="27" customWidth="1"/>
    <col min="15368" max="15368" width="17.85546875" style="27" customWidth="1"/>
    <col min="15369" max="15369" width="18.7109375" style="27" customWidth="1"/>
    <col min="15370" max="15370" width="18.140625" style="27" customWidth="1"/>
    <col min="15371" max="15371" width="17.140625" style="27" customWidth="1"/>
    <col min="15372" max="15372" width="18.28515625" style="27" customWidth="1"/>
    <col min="15373" max="15373" width="17.85546875" style="27" customWidth="1"/>
    <col min="15374" max="15374" width="22" style="27" customWidth="1"/>
    <col min="15375" max="15375" width="21" style="27" customWidth="1"/>
    <col min="15376" max="15376" width="17.28515625" style="27" customWidth="1"/>
    <col min="15377" max="15379" width="25.28515625" style="27" customWidth="1"/>
    <col min="15380" max="15380" width="17.140625" style="27" customWidth="1"/>
    <col min="15381" max="15382" width="17.42578125" style="27" customWidth="1"/>
    <col min="15383" max="15383" width="18.42578125" style="27" customWidth="1"/>
    <col min="15384" max="15384" width="18.28515625" style="27" customWidth="1"/>
    <col min="15385" max="15385" width="17" style="27" customWidth="1"/>
    <col min="15386" max="15386" width="19.7109375" style="27" customWidth="1"/>
    <col min="15387" max="15387" width="17.42578125" style="27" customWidth="1"/>
    <col min="15388" max="15388" width="17.5703125" style="27" customWidth="1"/>
    <col min="15389" max="15389" width="17.85546875" style="27" customWidth="1"/>
    <col min="15390" max="15390" width="19.140625" style="27" customWidth="1"/>
    <col min="15391" max="15391" width="18.42578125" style="27" customWidth="1"/>
    <col min="15392" max="15392" width="17.7109375" style="27" customWidth="1"/>
    <col min="15393" max="15394" width="17.140625" style="27" customWidth="1"/>
    <col min="15395" max="15395" width="18.28515625" style="27" customWidth="1"/>
    <col min="15396" max="15396" width="17.42578125" style="27" customWidth="1"/>
    <col min="15397" max="15397" width="16.42578125" style="27" customWidth="1"/>
    <col min="15398" max="15399" width="18" style="27" customWidth="1"/>
    <col min="15400" max="15400" width="19.140625" style="27" customWidth="1"/>
    <col min="15401" max="15401" width="17.42578125" style="27" customWidth="1"/>
    <col min="15402" max="15402" width="16.85546875" style="27" customWidth="1"/>
    <col min="15403" max="15403" width="19.140625" style="27" customWidth="1"/>
    <col min="15404" max="15404" width="21.28515625" style="27" customWidth="1"/>
    <col min="15405" max="15405" width="13.140625" style="27" customWidth="1"/>
    <col min="15406" max="15406" width="17.28515625" style="27" customWidth="1"/>
    <col min="15407" max="15407" width="18.140625" style="27" customWidth="1"/>
    <col min="15408" max="15408" width="18.7109375" style="27" customWidth="1"/>
    <col min="15409" max="15409" width="18.42578125" style="27" customWidth="1"/>
    <col min="15410" max="15410" width="17" style="27" bestFit="1" customWidth="1"/>
    <col min="15411" max="15411" width="17.5703125" style="27" customWidth="1"/>
    <col min="15412" max="15412" width="15" style="27" bestFit="1" customWidth="1"/>
    <col min="15413" max="15413" width="16.140625" style="27" bestFit="1" customWidth="1"/>
    <col min="15414" max="15616" width="9" style="27"/>
    <col min="15617" max="15617" width="1.85546875" style="27" customWidth="1"/>
    <col min="15618" max="15618" width="40" style="27" customWidth="1"/>
    <col min="15619" max="15620" width="0" style="27" hidden="1" customWidth="1"/>
    <col min="15621" max="15621" width="17" style="27" customWidth="1"/>
    <col min="15622" max="15622" width="20.28515625" style="27" customWidth="1"/>
    <col min="15623" max="15623" width="19.140625" style="27" customWidth="1"/>
    <col min="15624" max="15624" width="17.85546875" style="27" customWidth="1"/>
    <col min="15625" max="15625" width="18.7109375" style="27" customWidth="1"/>
    <col min="15626" max="15626" width="18.140625" style="27" customWidth="1"/>
    <col min="15627" max="15627" width="17.140625" style="27" customWidth="1"/>
    <col min="15628" max="15628" width="18.28515625" style="27" customWidth="1"/>
    <col min="15629" max="15629" width="17.85546875" style="27" customWidth="1"/>
    <col min="15630" max="15630" width="22" style="27" customWidth="1"/>
    <col min="15631" max="15631" width="21" style="27" customWidth="1"/>
    <col min="15632" max="15632" width="17.28515625" style="27" customWidth="1"/>
    <col min="15633" max="15635" width="25.28515625" style="27" customWidth="1"/>
    <col min="15636" max="15636" width="17.140625" style="27" customWidth="1"/>
    <col min="15637" max="15638" width="17.42578125" style="27" customWidth="1"/>
    <col min="15639" max="15639" width="18.42578125" style="27" customWidth="1"/>
    <col min="15640" max="15640" width="18.28515625" style="27" customWidth="1"/>
    <col min="15641" max="15641" width="17" style="27" customWidth="1"/>
    <col min="15642" max="15642" width="19.7109375" style="27" customWidth="1"/>
    <col min="15643" max="15643" width="17.42578125" style="27" customWidth="1"/>
    <col min="15644" max="15644" width="17.5703125" style="27" customWidth="1"/>
    <col min="15645" max="15645" width="17.85546875" style="27" customWidth="1"/>
    <col min="15646" max="15646" width="19.140625" style="27" customWidth="1"/>
    <col min="15647" max="15647" width="18.42578125" style="27" customWidth="1"/>
    <col min="15648" max="15648" width="17.7109375" style="27" customWidth="1"/>
    <col min="15649" max="15650" width="17.140625" style="27" customWidth="1"/>
    <col min="15651" max="15651" width="18.28515625" style="27" customWidth="1"/>
    <col min="15652" max="15652" width="17.42578125" style="27" customWidth="1"/>
    <col min="15653" max="15653" width="16.42578125" style="27" customWidth="1"/>
    <col min="15654" max="15655" width="18" style="27" customWidth="1"/>
    <col min="15656" max="15656" width="19.140625" style="27" customWidth="1"/>
    <col min="15657" max="15657" width="17.42578125" style="27" customWidth="1"/>
    <col min="15658" max="15658" width="16.85546875" style="27" customWidth="1"/>
    <col min="15659" max="15659" width="19.140625" style="27" customWidth="1"/>
    <col min="15660" max="15660" width="21.28515625" style="27" customWidth="1"/>
    <col min="15661" max="15661" width="13.140625" style="27" customWidth="1"/>
    <col min="15662" max="15662" width="17.28515625" style="27" customWidth="1"/>
    <col min="15663" max="15663" width="18.140625" style="27" customWidth="1"/>
    <col min="15664" max="15664" width="18.7109375" style="27" customWidth="1"/>
    <col min="15665" max="15665" width="18.42578125" style="27" customWidth="1"/>
    <col min="15666" max="15666" width="17" style="27" bestFit="1" customWidth="1"/>
    <col min="15667" max="15667" width="17.5703125" style="27" customWidth="1"/>
    <col min="15668" max="15668" width="15" style="27" bestFit="1" customWidth="1"/>
    <col min="15669" max="15669" width="16.140625" style="27" bestFit="1" customWidth="1"/>
    <col min="15670" max="15872" width="9" style="27"/>
    <col min="15873" max="15873" width="1.85546875" style="27" customWidth="1"/>
    <col min="15874" max="15874" width="40" style="27" customWidth="1"/>
    <col min="15875" max="15876" width="0" style="27" hidden="1" customWidth="1"/>
    <col min="15877" max="15877" width="17" style="27" customWidth="1"/>
    <col min="15878" max="15878" width="20.28515625" style="27" customWidth="1"/>
    <col min="15879" max="15879" width="19.140625" style="27" customWidth="1"/>
    <col min="15880" max="15880" width="17.85546875" style="27" customWidth="1"/>
    <col min="15881" max="15881" width="18.7109375" style="27" customWidth="1"/>
    <col min="15882" max="15882" width="18.140625" style="27" customWidth="1"/>
    <col min="15883" max="15883" width="17.140625" style="27" customWidth="1"/>
    <col min="15884" max="15884" width="18.28515625" style="27" customWidth="1"/>
    <col min="15885" max="15885" width="17.85546875" style="27" customWidth="1"/>
    <col min="15886" max="15886" width="22" style="27" customWidth="1"/>
    <col min="15887" max="15887" width="21" style="27" customWidth="1"/>
    <col min="15888" max="15888" width="17.28515625" style="27" customWidth="1"/>
    <col min="15889" max="15891" width="25.28515625" style="27" customWidth="1"/>
    <col min="15892" max="15892" width="17.140625" style="27" customWidth="1"/>
    <col min="15893" max="15894" width="17.42578125" style="27" customWidth="1"/>
    <col min="15895" max="15895" width="18.42578125" style="27" customWidth="1"/>
    <col min="15896" max="15896" width="18.28515625" style="27" customWidth="1"/>
    <col min="15897" max="15897" width="17" style="27" customWidth="1"/>
    <col min="15898" max="15898" width="19.7109375" style="27" customWidth="1"/>
    <col min="15899" max="15899" width="17.42578125" style="27" customWidth="1"/>
    <col min="15900" max="15900" width="17.5703125" style="27" customWidth="1"/>
    <col min="15901" max="15901" width="17.85546875" style="27" customWidth="1"/>
    <col min="15902" max="15902" width="19.140625" style="27" customWidth="1"/>
    <col min="15903" max="15903" width="18.42578125" style="27" customWidth="1"/>
    <col min="15904" max="15904" width="17.7109375" style="27" customWidth="1"/>
    <col min="15905" max="15906" width="17.140625" style="27" customWidth="1"/>
    <col min="15907" max="15907" width="18.28515625" style="27" customWidth="1"/>
    <col min="15908" max="15908" width="17.42578125" style="27" customWidth="1"/>
    <col min="15909" max="15909" width="16.42578125" style="27" customWidth="1"/>
    <col min="15910" max="15911" width="18" style="27" customWidth="1"/>
    <col min="15912" max="15912" width="19.140625" style="27" customWidth="1"/>
    <col min="15913" max="15913" width="17.42578125" style="27" customWidth="1"/>
    <col min="15914" max="15914" width="16.85546875" style="27" customWidth="1"/>
    <col min="15915" max="15915" width="19.140625" style="27" customWidth="1"/>
    <col min="15916" max="15916" width="21.28515625" style="27" customWidth="1"/>
    <col min="15917" max="15917" width="13.140625" style="27" customWidth="1"/>
    <col min="15918" max="15918" width="17.28515625" style="27" customWidth="1"/>
    <col min="15919" max="15919" width="18.140625" style="27" customWidth="1"/>
    <col min="15920" max="15920" width="18.7109375" style="27" customWidth="1"/>
    <col min="15921" max="15921" width="18.42578125" style="27" customWidth="1"/>
    <col min="15922" max="15922" width="17" style="27" bestFit="1" customWidth="1"/>
    <col min="15923" max="15923" width="17.5703125" style="27" customWidth="1"/>
    <col min="15924" max="15924" width="15" style="27" bestFit="1" customWidth="1"/>
    <col min="15925" max="15925" width="16.140625" style="27" bestFit="1" customWidth="1"/>
    <col min="15926" max="16128" width="9" style="27"/>
    <col min="16129" max="16129" width="1.85546875" style="27" customWidth="1"/>
    <col min="16130" max="16130" width="40" style="27" customWidth="1"/>
    <col min="16131" max="16132" width="0" style="27" hidden="1" customWidth="1"/>
    <col min="16133" max="16133" width="17" style="27" customWidth="1"/>
    <col min="16134" max="16134" width="20.28515625" style="27" customWidth="1"/>
    <col min="16135" max="16135" width="19.140625" style="27" customWidth="1"/>
    <col min="16136" max="16136" width="17.85546875" style="27" customWidth="1"/>
    <col min="16137" max="16137" width="18.7109375" style="27" customWidth="1"/>
    <col min="16138" max="16138" width="18.140625" style="27" customWidth="1"/>
    <col min="16139" max="16139" width="17.140625" style="27" customWidth="1"/>
    <col min="16140" max="16140" width="18.28515625" style="27" customWidth="1"/>
    <col min="16141" max="16141" width="17.85546875" style="27" customWidth="1"/>
    <col min="16142" max="16142" width="22" style="27" customWidth="1"/>
    <col min="16143" max="16143" width="21" style="27" customWidth="1"/>
    <col min="16144" max="16144" width="17.28515625" style="27" customWidth="1"/>
    <col min="16145" max="16147" width="25.28515625" style="27" customWidth="1"/>
    <col min="16148" max="16148" width="17.140625" style="27" customWidth="1"/>
    <col min="16149" max="16150" width="17.42578125" style="27" customWidth="1"/>
    <col min="16151" max="16151" width="18.42578125" style="27" customWidth="1"/>
    <col min="16152" max="16152" width="18.28515625" style="27" customWidth="1"/>
    <col min="16153" max="16153" width="17" style="27" customWidth="1"/>
    <col min="16154" max="16154" width="19.7109375" style="27" customWidth="1"/>
    <col min="16155" max="16155" width="17.42578125" style="27" customWidth="1"/>
    <col min="16156" max="16156" width="17.5703125" style="27" customWidth="1"/>
    <col min="16157" max="16157" width="17.85546875" style="27" customWidth="1"/>
    <col min="16158" max="16158" width="19.140625" style="27" customWidth="1"/>
    <col min="16159" max="16159" width="18.42578125" style="27" customWidth="1"/>
    <col min="16160" max="16160" width="17.7109375" style="27" customWidth="1"/>
    <col min="16161" max="16162" width="17.140625" style="27" customWidth="1"/>
    <col min="16163" max="16163" width="18.28515625" style="27" customWidth="1"/>
    <col min="16164" max="16164" width="17.42578125" style="27" customWidth="1"/>
    <col min="16165" max="16165" width="16.42578125" style="27" customWidth="1"/>
    <col min="16166" max="16167" width="18" style="27" customWidth="1"/>
    <col min="16168" max="16168" width="19.140625" style="27" customWidth="1"/>
    <col min="16169" max="16169" width="17.42578125" style="27" customWidth="1"/>
    <col min="16170" max="16170" width="16.85546875" style="27" customWidth="1"/>
    <col min="16171" max="16171" width="19.140625" style="27" customWidth="1"/>
    <col min="16172" max="16172" width="21.28515625" style="27" customWidth="1"/>
    <col min="16173" max="16173" width="13.140625" style="27" customWidth="1"/>
    <col min="16174" max="16174" width="17.28515625" style="27" customWidth="1"/>
    <col min="16175" max="16175" width="18.140625" style="27" customWidth="1"/>
    <col min="16176" max="16176" width="18.7109375" style="27" customWidth="1"/>
    <col min="16177" max="16177" width="18.42578125" style="27" customWidth="1"/>
    <col min="16178" max="16178" width="17" style="27" bestFit="1" customWidth="1"/>
    <col min="16179" max="16179" width="17.5703125" style="27" customWidth="1"/>
    <col min="16180" max="16180" width="15" style="27" bestFit="1" customWidth="1"/>
    <col min="16181" max="16181" width="16.140625" style="27" bestFit="1" customWidth="1"/>
    <col min="16182" max="16384" width="9" style="27"/>
  </cols>
  <sheetData>
    <row r="1" spans="1:51">
      <c r="A1" s="26" t="s">
        <v>140</v>
      </c>
    </row>
    <row r="2" spans="1:51">
      <c r="A2" s="26" t="s">
        <v>274</v>
      </c>
      <c r="D2" s="36"/>
    </row>
    <row r="3" spans="1:51">
      <c r="A3" s="26" t="s">
        <v>277</v>
      </c>
    </row>
    <row r="5" spans="1:51" s="26" customFormat="1">
      <c r="A5" s="37"/>
      <c r="B5" s="38" t="s">
        <v>141</v>
      </c>
      <c r="C5" s="39" t="s">
        <v>142</v>
      </c>
      <c r="D5" s="39"/>
      <c r="E5" s="40"/>
      <c r="F5" s="41"/>
      <c r="G5" s="42"/>
      <c r="H5" s="42"/>
      <c r="I5" s="42"/>
      <c r="J5" s="42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3"/>
      <c r="AF5" s="43"/>
      <c r="AG5" s="40"/>
      <c r="AH5" s="40"/>
      <c r="AI5" s="40"/>
      <c r="AJ5" s="40"/>
      <c r="AK5" s="41"/>
      <c r="AL5" s="41"/>
      <c r="AM5" s="41"/>
      <c r="AN5" s="41"/>
      <c r="AO5" s="41"/>
      <c r="AP5" s="41"/>
      <c r="AQ5" s="39" t="s">
        <v>274</v>
      </c>
      <c r="AR5" s="39"/>
      <c r="AS5" s="44" t="s">
        <v>276</v>
      </c>
      <c r="AT5" s="44"/>
      <c r="AU5" s="45" t="s">
        <v>137</v>
      </c>
      <c r="AV5" s="46"/>
      <c r="AX5" s="35"/>
    </row>
    <row r="6" spans="1:51" s="58" customFormat="1">
      <c r="A6" s="47"/>
      <c r="B6" s="48"/>
      <c r="C6" s="49" t="s">
        <v>143</v>
      </c>
      <c r="D6" s="50"/>
      <c r="E6" s="51" t="s">
        <v>144</v>
      </c>
      <c r="F6" s="51"/>
      <c r="G6" s="52" t="s">
        <v>145</v>
      </c>
      <c r="H6" s="52"/>
      <c r="I6" s="52" t="s">
        <v>146</v>
      </c>
      <c r="J6" s="52"/>
      <c r="K6" s="51" t="s">
        <v>147</v>
      </c>
      <c r="L6" s="51"/>
      <c r="M6" s="51" t="s">
        <v>148</v>
      </c>
      <c r="N6" s="51"/>
      <c r="O6" s="51" t="s">
        <v>149</v>
      </c>
      <c r="P6" s="51"/>
      <c r="Q6" s="51" t="s">
        <v>150</v>
      </c>
      <c r="R6" s="51"/>
      <c r="S6" s="51" t="s">
        <v>151</v>
      </c>
      <c r="T6" s="51"/>
      <c r="U6" s="51" t="s">
        <v>152</v>
      </c>
      <c r="V6" s="51"/>
      <c r="W6" s="51" t="s">
        <v>148</v>
      </c>
      <c r="X6" s="51"/>
      <c r="Y6" s="51" t="s">
        <v>153</v>
      </c>
      <c r="Z6" s="51"/>
      <c r="AA6" s="51" t="s">
        <v>154</v>
      </c>
      <c r="AB6" s="51"/>
      <c r="AC6" s="51" t="s">
        <v>155</v>
      </c>
      <c r="AD6" s="51"/>
      <c r="AE6" s="53" t="s">
        <v>156</v>
      </c>
      <c r="AF6" s="53"/>
      <c r="AG6" s="51" t="s">
        <v>148</v>
      </c>
      <c r="AH6" s="51"/>
      <c r="AI6" s="51" t="s">
        <v>157</v>
      </c>
      <c r="AJ6" s="51"/>
      <c r="AK6" s="51" t="s">
        <v>158</v>
      </c>
      <c r="AL6" s="51"/>
      <c r="AM6" s="51" t="s">
        <v>159</v>
      </c>
      <c r="AN6" s="51"/>
      <c r="AO6" s="51" t="s">
        <v>160</v>
      </c>
      <c r="AP6" s="51"/>
      <c r="AQ6" s="54"/>
      <c r="AR6" s="54"/>
      <c r="AS6" s="55"/>
      <c r="AT6" s="55"/>
      <c r="AU6" s="56"/>
      <c r="AV6" s="57"/>
      <c r="AX6" s="59"/>
    </row>
    <row r="7" spans="1:51" s="69" customFormat="1">
      <c r="A7" s="60"/>
      <c r="B7" s="61" t="s">
        <v>161</v>
      </c>
      <c r="C7" s="62" t="s">
        <v>162</v>
      </c>
      <c r="D7" s="62" t="s">
        <v>163</v>
      </c>
      <c r="E7" s="63" t="s">
        <v>162</v>
      </c>
      <c r="F7" s="64" t="s">
        <v>163</v>
      </c>
      <c r="G7" s="65" t="s">
        <v>162</v>
      </c>
      <c r="H7" s="65" t="s">
        <v>163</v>
      </c>
      <c r="I7" s="65" t="s">
        <v>162</v>
      </c>
      <c r="J7" s="65" t="s">
        <v>163</v>
      </c>
      <c r="K7" s="63" t="s">
        <v>162</v>
      </c>
      <c r="L7" s="63" t="s">
        <v>163</v>
      </c>
      <c r="M7" s="63" t="s">
        <v>162</v>
      </c>
      <c r="N7" s="63" t="s">
        <v>163</v>
      </c>
      <c r="O7" s="63" t="s">
        <v>162</v>
      </c>
      <c r="P7" s="63" t="s">
        <v>163</v>
      </c>
      <c r="Q7" s="63" t="s">
        <v>162</v>
      </c>
      <c r="R7" s="63" t="s">
        <v>163</v>
      </c>
      <c r="S7" s="63" t="s">
        <v>162</v>
      </c>
      <c r="T7" s="63" t="s">
        <v>163</v>
      </c>
      <c r="U7" s="63" t="s">
        <v>162</v>
      </c>
      <c r="V7" s="63" t="s">
        <v>163</v>
      </c>
      <c r="W7" s="63" t="s">
        <v>162</v>
      </c>
      <c r="X7" s="63" t="s">
        <v>163</v>
      </c>
      <c r="Y7" s="63" t="s">
        <v>162</v>
      </c>
      <c r="Z7" s="63" t="s">
        <v>163</v>
      </c>
      <c r="AA7" s="63" t="s">
        <v>162</v>
      </c>
      <c r="AB7" s="63" t="s">
        <v>163</v>
      </c>
      <c r="AC7" s="63" t="s">
        <v>162</v>
      </c>
      <c r="AD7" s="63" t="s">
        <v>163</v>
      </c>
      <c r="AE7" s="66" t="s">
        <v>162</v>
      </c>
      <c r="AF7" s="66" t="s">
        <v>163</v>
      </c>
      <c r="AG7" s="63" t="s">
        <v>162</v>
      </c>
      <c r="AH7" s="63" t="s">
        <v>163</v>
      </c>
      <c r="AI7" s="63" t="s">
        <v>162</v>
      </c>
      <c r="AJ7" s="63" t="s">
        <v>163</v>
      </c>
      <c r="AK7" s="64" t="s">
        <v>162</v>
      </c>
      <c r="AL7" s="64" t="s">
        <v>163</v>
      </c>
      <c r="AM7" s="64" t="s">
        <v>162</v>
      </c>
      <c r="AN7" s="64" t="s">
        <v>163</v>
      </c>
      <c r="AO7" s="64" t="s">
        <v>162</v>
      </c>
      <c r="AP7" s="64" t="s">
        <v>163</v>
      </c>
      <c r="AQ7" s="64" t="s">
        <v>162</v>
      </c>
      <c r="AR7" s="64" t="s">
        <v>163</v>
      </c>
      <c r="AS7" s="62" t="s">
        <v>162</v>
      </c>
      <c r="AT7" s="62" t="s">
        <v>163</v>
      </c>
      <c r="AU7" s="67" t="s">
        <v>162</v>
      </c>
      <c r="AV7" s="68" t="s">
        <v>163</v>
      </c>
      <c r="AX7" s="59"/>
    </row>
    <row r="8" spans="1:51">
      <c r="A8" s="70" t="s">
        <v>279</v>
      </c>
      <c r="B8" s="71"/>
      <c r="C8" s="72"/>
      <c r="D8" s="72"/>
      <c r="E8" s="73"/>
      <c r="F8" s="74"/>
      <c r="G8" s="75"/>
      <c r="H8" s="75"/>
      <c r="I8" s="75"/>
      <c r="J8" s="75"/>
      <c r="K8" s="73"/>
      <c r="L8" s="73"/>
      <c r="M8" s="76"/>
      <c r="N8" s="76"/>
      <c r="O8" s="73"/>
      <c r="P8" s="73"/>
      <c r="Q8" s="73"/>
      <c r="R8" s="73"/>
      <c r="S8" s="73"/>
      <c r="T8" s="73"/>
      <c r="U8" s="73"/>
      <c r="V8" s="73"/>
      <c r="W8" s="76"/>
      <c r="X8" s="76"/>
      <c r="Y8" s="73"/>
      <c r="Z8" s="73"/>
      <c r="AA8" s="73"/>
      <c r="AB8" s="73"/>
      <c r="AC8" s="73"/>
      <c r="AD8" s="73"/>
      <c r="AE8" s="73"/>
      <c r="AF8" s="73"/>
      <c r="AG8" s="76"/>
      <c r="AH8" s="76"/>
      <c r="AI8" s="73"/>
      <c r="AJ8" s="73"/>
      <c r="AK8" s="74"/>
      <c r="AL8" s="74"/>
      <c r="AM8" s="74"/>
      <c r="AN8" s="74"/>
      <c r="AO8" s="74"/>
      <c r="AP8" s="74"/>
      <c r="AQ8" s="77"/>
      <c r="AR8" s="77"/>
      <c r="AS8" s="78"/>
      <c r="AT8" s="78"/>
      <c r="AU8" s="76"/>
      <c r="AV8" s="79"/>
    </row>
    <row r="9" spans="1:51">
      <c r="A9" s="70"/>
      <c r="B9" s="71" t="s">
        <v>164</v>
      </c>
      <c r="C9" s="72"/>
      <c r="D9" s="72"/>
      <c r="E9" s="73"/>
      <c r="F9" s="74"/>
      <c r="G9" s="75"/>
      <c r="H9" s="75"/>
      <c r="I9" s="75"/>
      <c r="J9" s="75"/>
      <c r="K9" s="73"/>
      <c r="L9" s="73"/>
      <c r="M9" s="76"/>
      <c r="N9" s="76"/>
      <c r="O9" s="73"/>
      <c r="P9" s="73"/>
      <c r="Q9" s="73"/>
      <c r="R9" s="73"/>
      <c r="S9" s="73"/>
      <c r="T9" s="73"/>
      <c r="U9" s="73"/>
      <c r="V9" s="73"/>
      <c r="W9" s="76"/>
      <c r="X9" s="76"/>
      <c r="Y9" s="73"/>
      <c r="Z9" s="73"/>
      <c r="AA9" s="73"/>
      <c r="AB9" s="73"/>
      <c r="AC9" s="73"/>
      <c r="AD9" s="73"/>
      <c r="AE9" s="73"/>
      <c r="AF9" s="73"/>
      <c r="AG9" s="76"/>
      <c r="AH9" s="76"/>
      <c r="AI9" s="73"/>
      <c r="AJ9" s="73"/>
      <c r="AK9" s="74"/>
      <c r="AL9" s="74"/>
      <c r="AM9" s="74"/>
      <c r="AN9" s="74"/>
      <c r="AO9" s="74"/>
      <c r="AP9" s="74"/>
      <c r="AQ9" s="77"/>
      <c r="AR9" s="77"/>
      <c r="AS9" s="78"/>
      <c r="AT9" s="78"/>
      <c r="AU9" s="76"/>
      <c r="AV9" s="79"/>
    </row>
    <row r="10" spans="1:51">
      <c r="A10" s="70"/>
      <c r="B10" s="71" t="s">
        <v>165</v>
      </c>
      <c r="C10" s="72">
        <v>19810605.460000001</v>
      </c>
      <c r="D10" s="72"/>
      <c r="E10" s="73">
        <f>[1]January!M9</f>
        <v>22730526.32</v>
      </c>
      <c r="F10" s="74">
        <f>[1]January!N9</f>
        <v>13746625.76</v>
      </c>
      <c r="G10" s="75">
        <f>[1]February!M13</f>
        <v>31415270.489999995</v>
      </c>
      <c r="H10" s="75">
        <f>[1]February!N13</f>
        <v>39860630.189999998</v>
      </c>
      <c r="I10" s="75">
        <f>[1]March!M13</f>
        <v>9814631.0600000005</v>
      </c>
      <c r="J10" s="75">
        <f>[1]March!N10</f>
        <v>18848231.440000001</v>
      </c>
      <c r="K10" s="73">
        <f t="shared" ref="K10:L29" si="0">E10+G10+I10</f>
        <v>63960427.869999997</v>
      </c>
      <c r="L10" s="73">
        <f t="shared" si="0"/>
        <v>72455487.390000001</v>
      </c>
      <c r="M10" s="76">
        <f>C10+K10-L10</f>
        <v>11315545.939999998</v>
      </c>
      <c r="N10" s="76"/>
      <c r="O10" s="73">
        <f>[1]April!M10</f>
        <v>3873917.37</v>
      </c>
      <c r="P10" s="73">
        <f>[1]April!N10</f>
        <v>2586717.9</v>
      </c>
      <c r="Q10" s="73">
        <f>[1]May!M13</f>
        <v>13538794.420000002</v>
      </c>
      <c r="R10" s="73">
        <f>[1]May!N13</f>
        <v>7000636.9500000002</v>
      </c>
      <c r="S10" s="73">
        <f>[1]June!M13</f>
        <v>12942193.810000004</v>
      </c>
      <c r="T10" s="73">
        <f>[1]June!N13</f>
        <v>20000050</v>
      </c>
      <c r="U10" s="73">
        <f>O10+Q10+S10</f>
        <v>30354905.600000009</v>
      </c>
      <c r="V10" s="73">
        <f>P10+R10+T10</f>
        <v>29587404.850000001</v>
      </c>
      <c r="W10" s="76">
        <f t="shared" ref="W10:W16" si="1">M10+U10-V10</f>
        <v>12083046.690000005</v>
      </c>
      <c r="X10" s="76"/>
      <c r="Y10" s="73">
        <f>[1]July!M14</f>
        <v>0</v>
      </c>
      <c r="Z10" s="73">
        <f>[1]July!N14</f>
        <v>0</v>
      </c>
      <c r="AA10" s="73">
        <f>[1]August!M12</f>
        <v>0</v>
      </c>
      <c r="AB10" s="73">
        <f>[1]August!N12</f>
        <v>0</v>
      </c>
      <c r="AC10" s="73">
        <f>[1]September!M12</f>
        <v>0</v>
      </c>
      <c r="AD10" s="73">
        <f>[1]September!N12</f>
        <v>0</v>
      </c>
      <c r="AE10" s="73">
        <f>Y10+AA10+AC10</f>
        <v>0</v>
      </c>
      <c r="AF10" s="73">
        <f>Z10+AB10+AD10</f>
        <v>0</v>
      </c>
      <c r="AG10" s="76">
        <f t="shared" ref="AG10:AG40" si="2">AE10-AF10+W10</f>
        <v>12083046.690000005</v>
      </c>
      <c r="AH10" s="76"/>
      <c r="AI10" s="73">
        <f>[1]October!M12</f>
        <v>0</v>
      </c>
      <c r="AJ10" s="73">
        <f>[1]October!N12</f>
        <v>0</v>
      </c>
      <c r="AK10" s="74">
        <f>[1]November!M12</f>
        <v>0</v>
      </c>
      <c r="AL10" s="74">
        <f>[1]November!N12</f>
        <v>0</v>
      </c>
      <c r="AM10" s="74">
        <f>[1]December!M12</f>
        <v>0</v>
      </c>
      <c r="AN10" s="74">
        <f>[1]December!N12</f>
        <v>0</v>
      </c>
      <c r="AO10" s="74">
        <f t="shared" ref="AO10:AP40" si="3">AI10+AK10+AM10</f>
        <v>0</v>
      </c>
      <c r="AP10" s="74">
        <f t="shared" si="3"/>
        <v>0</v>
      </c>
      <c r="AQ10" s="117" t="s">
        <v>275</v>
      </c>
      <c r="AR10" s="77"/>
      <c r="AS10" s="78"/>
      <c r="AT10" s="78"/>
      <c r="AU10" s="117" t="s">
        <v>275</v>
      </c>
      <c r="AV10" s="79"/>
      <c r="AW10" s="80"/>
      <c r="AY10" s="81"/>
    </row>
    <row r="11" spans="1:51">
      <c r="A11" s="70"/>
      <c r="B11" s="71" t="s">
        <v>166</v>
      </c>
      <c r="C11" s="72">
        <v>6220472.5700000003</v>
      </c>
      <c r="D11" s="72"/>
      <c r="E11" s="73">
        <f>[1]January!M10</f>
        <v>13161873.870000001</v>
      </c>
      <c r="F11" s="74">
        <f>[1]January!N10</f>
        <v>9223213.1999999993</v>
      </c>
      <c r="G11" s="75">
        <f>[1]February!M12</f>
        <v>13473759.32</v>
      </c>
      <c r="H11" s="75">
        <f>[1]February!N12</f>
        <v>14519038.57</v>
      </c>
      <c r="I11" s="75">
        <f>[1]March!M14</f>
        <v>11541304.32</v>
      </c>
      <c r="J11" s="75">
        <f>[1]March!N14</f>
        <v>8681696.7599999998</v>
      </c>
      <c r="K11" s="73">
        <f t="shared" si="0"/>
        <v>38176937.510000005</v>
      </c>
      <c r="L11" s="73">
        <f t="shared" si="0"/>
        <v>32423948.530000001</v>
      </c>
      <c r="M11" s="76">
        <f>C11+K11-L11</f>
        <v>11973461.550000004</v>
      </c>
      <c r="N11" s="76"/>
      <c r="O11" s="73">
        <f>[1]April!M13</f>
        <v>1067400.8799999999</v>
      </c>
      <c r="P11" s="73">
        <f>[1]April!N13</f>
        <v>6428386.2800000003</v>
      </c>
      <c r="Q11" s="73">
        <f>[1]May!M12</f>
        <v>11488165.879999999</v>
      </c>
      <c r="R11" s="73">
        <f>[1]May!N12</f>
        <v>0</v>
      </c>
      <c r="S11" s="73">
        <f>[1]June!M11</f>
        <v>1785721.29</v>
      </c>
      <c r="T11" s="73">
        <f>[1]June!N11</f>
        <v>0</v>
      </c>
      <c r="U11" s="73">
        <f>O11+Q11+S11</f>
        <v>14341288.049999997</v>
      </c>
      <c r="V11" s="73">
        <f>P11+R11+T11</f>
        <v>6428386.2800000003</v>
      </c>
      <c r="W11" s="76">
        <f t="shared" si="1"/>
        <v>19886363.32</v>
      </c>
      <c r="X11" s="76"/>
      <c r="Y11" s="73">
        <f>[1]July!M12</f>
        <v>0</v>
      </c>
      <c r="Z11" s="73">
        <f>[1]July!N12</f>
        <v>0</v>
      </c>
      <c r="AA11" s="73">
        <f>[1]August!M13</f>
        <v>0</v>
      </c>
      <c r="AB11" s="73">
        <f>[1]August!N13</f>
        <v>0</v>
      </c>
      <c r="AC11" s="73">
        <f>[1]September!M13</f>
        <v>0</v>
      </c>
      <c r="AD11" s="73">
        <f>[1]September!N13</f>
        <v>0</v>
      </c>
      <c r="AE11" s="73">
        <f t="shared" ref="AE11:AF64" si="4">Y11+AA11+AC11</f>
        <v>0</v>
      </c>
      <c r="AF11" s="73">
        <f t="shared" si="4"/>
        <v>0</v>
      </c>
      <c r="AG11" s="76">
        <f t="shared" si="2"/>
        <v>19886363.32</v>
      </c>
      <c r="AH11" s="76"/>
      <c r="AI11" s="73">
        <f>[1]October!M13</f>
        <v>0</v>
      </c>
      <c r="AJ11" s="73">
        <f>[1]October!N13</f>
        <v>0</v>
      </c>
      <c r="AK11" s="74">
        <f>[1]November!M13</f>
        <v>0</v>
      </c>
      <c r="AL11" s="74">
        <f>[1]November!N13</f>
        <v>0</v>
      </c>
      <c r="AM11" s="74">
        <f>[1]December!M13</f>
        <v>0</v>
      </c>
      <c r="AN11" s="74">
        <f>[1]December!N13</f>
        <v>0</v>
      </c>
      <c r="AO11" s="74">
        <f t="shared" si="3"/>
        <v>0</v>
      </c>
      <c r="AP11" s="74">
        <f t="shared" si="3"/>
        <v>0</v>
      </c>
      <c r="AQ11" s="117" t="s">
        <v>275</v>
      </c>
      <c r="AR11" s="77"/>
      <c r="AS11" s="78"/>
      <c r="AT11" s="78"/>
      <c r="AU11" s="117" t="s">
        <v>275</v>
      </c>
      <c r="AV11" s="79"/>
      <c r="AW11" s="80"/>
      <c r="AY11" s="81"/>
    </row>
    <row r="12" spans="1:51">
      <c r="A12" s="70"/>
      <c r="B12" s="71" t="s">
        <v>167</v>
      </c>
      <c r="C12" s="72">
        <v>10000</v>
      </c>
      <c r="D12" s="72"/>
      <c r="E12" s="73"/>
      <c r="F12" s="74"/>
      <c r="G12" s="75"/>
      <c r="H12" s="75"/>
      <c r="I12" s="75">
        <f>[1]March!M15</f>
        <v>0</v>
      </c>
      <c r="J12" s="75">
        <f>[1]March!N15</f>
        <v>0</v>
      </c>
      <c r="K12" s="73">
        <f t="shared" si="0"/>
        <v>0</v>
      </c>
      <c r="L12" s="73">
        <f t="shared" si="0"/>
        <v>0</v>
      </c>
      <c r="M12" s="76">
        <f>C12+K12-L12</f>
        <v>10000</v>
      </c>
      <c r="N12" s="76"/>
      <c r="O12" s="73"/>
      <c r="P12" s="73"/>
      <c r="Q12" s="73"/>
      <c r="R12" s="73"/>
      <c r="S12" s="73"/>
      <c r="T12" s="73"/>
      <c r="U12" s="73"/>
      <c r="V12" s="73"/>
      <c r="W12" s="76">
        <f t="shared" si="1"/>
        <v>10000</v>
      </c>
      <c r="X12" s="76"/>
      <c r="Y12" s="73">
        <f>[1]July!M13</f>
        <v>0</v>
      </c>
      <c r="Z12" s="73">
        <f>[1]July!N13</f>
        <v>0</v>
      </c>
      <c r="AA12" s="73"/>
      <c r="AB12" s="73"/>
      <c r="AC12" s="73"/>
      <c r="AD12" s="73"/>
      <c r="AE12" s="73">
        <f t="shared" si="4"/>
        <v>0</v>
      </c>
      <c r="AF12" s="73">
        <f t="shared" si="4"/>
        <v>0</v>
      </c>
      <c r="AG12" s="76">
        <f t="shared" si="2"/>
        <v>10000</v>
      </c>
      <c r="AH12" s="76"/>
      <c r="AI12" s="73"/>
      <c r="AJ12" s="73"/>
      <c r="AK12" s="74"/>
      <c r="AL12" s="74"/>
      <c r="AM12" s="74">
        <f>[1]December!M14</f>
        <v>0</v>
      </c>
      <c r="AN12" s="74">
        <f>[1]December!N14</f>
        <v>0</v>
      </c>
      <c r="AO12" s="74">
        <f t="shared" si="3"/>
        <v>0</v>
      </c>
      <c r="AP12" s="74">
        <f t="shared" si="3"/>
        <v>0</v>
      </c>
      <c r="AQ12" s="117" t="s">
        <v>275</v>
      </c>
      <c r="AR12" s="77"/>
      <c r="AS12" s="78"/>
      <c r="AT12" s="78"/>
      <c r="AU12" s="117" t="s">
        <v>275</v>
      </c>
      <c r="AV12" s="79"/>
      <c r="AW12" s="80"/>
      <c r="AY12" s="81"/>
    </row>
    <row r="13" spans="1:51" ht="13.5" customHeight="1">
      <c r="A13" s="70"/>
      <c r="B13" s="71" t="s">
        <v>168</v>
      </c>
      <c r="C13" s="72"/>
      <c r="D13" s="72"/>
      <c r="E13" s="73">
        <f>[1]January!M12</f>
        <v>0</v>
      </c>
      <c r="F13" s="74">
        <f>[1]January!N12</f>
        <v>0</v>
      </c>
      <c r="G13" s="75">
        <f>[1]February!M16</f>
        <v>107868</v>
      </c>
      <c r="H13" s="75">
        <f>[1]February!N16</f>
        <v>107868</v>
      </c>
      <c r="I13" s="75">
        <f>[1]March!M17</f>
        <v>22850</v>
      </c>
      <c r="J13" s="75">
        <f>[1]March!N17</f>
        <v>22850</v>
      </c>
      <c r="K13" s="73">
        <f t="shared" si="0"/>
        <v>130718</v>
      </c>
      <c r="L13" s="73">
        <f t="shared" si="0"/>
        <v>130718</v>
      </c>
      <c r="M13" s="76">
        <f>C13+K13-L13</f>
        <v>0</v>
      </c>
      <c r="N13" s="76"/>
      <c r="O13" s="73">
        <f>[1]April!M16</f>
        <v>0</v>
      </c>
      <c r="P13" s="73">
        <f>[1]April!N16</f>
        <v>0</v>
      </c>
      <c r="Q13" s="73">
        <f>[1]May!M16</f>
        <v>0</v>
      </c>
      <c r="R13" s="73">
        <f>[1]May!N16</f>
        <v>0</v>
      </c>
      <c r="S13" s="73">
        <f>[1]June!M16</f>
        <v>0</v>
      </c>
      <c r="T13" s="73">
        <f>[1]June!N16</f>
        <v>0</v>
      </c>
      <c r="U13" s="73">
        <f t="shared" ref="U13:V32" si="5">O13+Q13+S13</f>
        <v>0</v>
      </c>
      <c r="V13" s="73">
        <f t="shared" si="5"/>
        <v>0</v>
      </c>
      <c r="W13" s="76">
        <f t="shared" si="1"/>
        <v>0</v>
      </c>
      <c r="X13" s="76"/>
      <c r="Y13" s="73">
        <f>[1]July!M35</f>
        <v>0</v>
      </c>
      <c r="Z13" s="73">
        <f>[1]July!N35</f>
        <v>0</v>
      </c>
      <c r="AA13" s="73">
        <f>[1]August!M33</f>
        <v>0</v>
      </c>
      <c r="AB13" s="73">
        <f>[1]August!N33</f>
        <v>0</v>
      </c>
      <c r="AC13" s="73"/>
      <c r="AD13" s="73"/>
      <c r="AE13" s="73">
        <f t="shared" si="4"/>
        <v>0</v>
      </c>
      <c r="AF13" s="73">
        <f t="shared" si="4"/>
        <v>0</v>
      </c>
      <c r="AG13" s="76">
        <f t="shared" si="2"/>
        <v>0</v>
      </c>
      <c r="AH13" s="76"/>
      <c r="AI13" s="73">
        <v>0</v>
      </c>
      <c r="AJ13" s="73">
        <v>0</v>
      </c>
      <c r="AK13" s="74">
        <f>[1]November!M28</f>
        <v>0</v>
      </c>
      <c r="AL13" s="74">
        <f>[1]November!N28</f>
        <v>0</v>
      </c>
      <c r="AM13" s="74">
        <f>[1]December!M15</f>
        <v>0</v>
      </c>
      <c r="AN13" s="74">
        <f>[1]December!N15</f>
        <v>0</v>
      </c>
      <c r="AO13" s="74">
        <f t="shared" si="3"/>
        <v>0</v>
      </c>
      <c r="AP13" s="74">
        <f t="shared" si="3"/>
        <v>0</v>
      </c>
      <c r="AQ13" s="117" t="s">
        <v>275</v>
      </c>
      <c r="AR13" s="77"/>
      <c r="AS13" s="78"/>
      <c r="AT13" s="78"/>
      <c r="AU13" s="117" t="s">
        <v>275</v>
      </c>
      <c r="AV13" s="79"/>
    </row>
    <row r="14" spans="1:51">
      <c r="A14" s="70"/>
      <c r="B14" s="71" t="s">
        <v>169</v>
      </c>
      <c r="C14" s="72">
        <v>284957946.57999998</v>
      </c>
      <c r="D14" s="72"/>
      <c r="E14" s="73">
        <f>[1]January!M11</f>
        <v>1725376.4300000002</v>
      </c>
      <c r="F14" s="74">
        <f>[1]January!N11</f>
        <v>345075.28</v>
      </c>
      <c r="G14" s="75">
        <f>[1]February!M15</f>
        <v>20291202.140000001</v>
      </c>
      <c r="H14" s="75">
        <f>[1]February!N15</f>
        <v>58240.43</v>
      </c>
      <c r="I14" s="75">
        <f>[1]March!M16</f>
        <v>420317.36</v>
      </c>
      <c r="J14" s="75">
        <f>[1]March!N16</f>
        <v>72063.47</v>
      </c>
      <c r="K14" s="73">
        <f t="shared" si="0"/>
        <v>22436895.93</v>
      </c>
      <c r="L14" s="73">
        <f t="shared" si="0"/>
        <v>475379.18000000005</v>
      </c>
      <c r="M14" s="76">
        <f>C14+K14-L14</f>
        <v>306919463.32999998</v>
      </c>
      <c r="N14" s="76"/>
      <c r="O14" s="73">
        <f>[1]April!M15</f>
        <v>1605163.0499999998</v>
      </c>
      <c r="P14" s="73">
        <f>[1]April!N15</f>
        <v>321032.61</v>
      </c>
      <c r="Q14" s="73">
        <f>[1]May!M15</f>
        <v>401349.05</v>
      </c>
      <c r="R14" s="73">
        <f>[1]May!N15</f>
        <v>80269.820000000007</v>
      </c>
      <c r="S14" s="73">
        <f>[1]June!M15</f>
        <v>20181748.120000001</v>
      </c>
      <c r="T14" s="73">
        <f>[1]June!N15</f>
        <v>0</v>
      </c>
      <c r="U14" s="73">
        <f t="shared" si="5"/>
        <v>22188260.220000003</v>
      </c>
      <c r="V14" s="73">
        <f t="shared" si="5"/>
        <v>401302.43</v>
      </c>
      <c r="W14" s="76">
        <f t="shared" si="1"/>
        <v>328706421.12</v>
      </c>
      <c r="X14" s="76"/>
      <c r="Y14" s="73">
        <f>[1]July!M16</f>
        <v>0</v>
      </c>
      <c r="Z14" s="73">
        <f>[1]July!N16</f>
        <v>0</v>
      </c>
      <c r="AA14" s="73">
        <f>[1]August!K15</f>
        <v>0</v>
      </c>
      <c r="AB14" s="73">
        <f>[1]August!L15</f>
        <v>0</v>
      </c>
      <c r="AC14" s="73">
        <f>[1]September!M15</f>
        <v>0</v>
      </c>
      <c r="AD14" s="73">
        <f>[1]September!L15</f>
        <v>0</v>
      </c>
      <c r="AE14" s="73">
        <f t="shared" si="4"/>
        <v>0</v>
      </c>
      <c r="AF14" s="73">
        <f t="shared" si="4"/>
        <v>0</v>
      </c>
      <c r="AG14" s="76">
        <f t="shared" si="2"/>
        <v>328706421.12</v>
      </c>
      <c r="AH14" s="76"/>
      <c r="AI14" s="73">
        <f>[1]October!M15</f>
        <v>0</v>
      </c>
      <c r="AJ14" s="73">
        <f>[1]October!N15</f>
        <v>0</v>
      </c>
      <c r="AK14" s="74">
        <f>[1]November!M15</f>
        <v>0</v>
      </c>
      <c r="AL14" s="74">
        <f>[1]November!N15</f>
        <v>0</v>
      </c>
      <c r="AM14" s="74">
        <f>[1]December!M16</f>
        <v>0</v>
      </c>
      <c r="AN14" s="74">
        <f>[1]December!N16</f>
        <v>0</v>
      </c>
      <c r="AO14" s="74">
        <f t="shared" si="3"/>
        <v>0</v>
      </c>
      <c r="AP14" s="74">
        <f t="shared" si="3"/>
        <v>0</v>
      </c>
      <c r="AQ14" s="117" t="s">
        <v>275</v>
      </c>
      <c r="AR14" s="77"/>
      <c r="AS14" s="78"/>
      <c r="AT14" s="78"/>
      <c r="AU14" s="117" t="s">
        <v>275</v>
      </c>
      <c r="AV14" s="79"/>
      <c r="AW14" s="82"/>
    </row>
    <row r="15" spans="1:51">
      <c r="A15" s="70"/>
      <c r="B15" s="71" t="s">
        <v>170</v>
      </c>
      <c r="C15" s="72"/>
      <c r="D15" s="72"/>
      <c r="E15" s="73">
        <f>[1]January!M13</f>
        <v>0</v>
      </c>
      <c r="F15" s="74">
        <f>[1]January!N13</f>
        <v>0</v>
      </c>
      <c r="G15" s="75">
        <f>[1]February!M17</f>
        <v>0</v>
      </c>
      <c r="H15" s="75">
        <f>[1]February!N17</f>
        <v>0</v>
      </c>
      <c r="I15" s="75">
        <f>[1]March!M19</f>
        <v>0</v>
      </c>
      <c r="J15" s="75">
        <f>[1]March!N19</f>
        <v>0</v>
      </c>
      <c r="K15" s="73">
        <f t="shared" si="0"/>
        <v>0</v>
      </c>
      <c r="L15" s="73">
        <f t="shared" si="0"/>
        <v>0</v>
      </c>
      <c r="M15" s="76">
        <f t="shared" ref="M15:M41" si="6">C15+K15-L15</f>
        <v>0</v>
      </c>
      <c r="N15" s="76"/>
      <c r="O15" s="73"/>
      <c r="P15" s="73"/>
      <c r="Q15" s="73">
        <f>[1]May!M17</f>
        <v>0</v>
      </c>
      <c r="R15" s="73">
        <f>[1]May!N17</f>
        <v>0</v>
      </c>
      <c r="S15" s="73">
        <f>[1]June!M17</f>
        <v>0</v>
      </c>
      <c r="T15" s="73">
        <f>[1]June!N17</f>
        <v>0</v>
      </c>
      <c r="U15" s="73">
        <f t="shared" si="5"/>
        <v>0</v>
      </c>
      <c r="V15" s="73">
        <f t="shared" si="5"/>
        <v>0</v>
      </c>
      <c r="W15" s="76">
        <f t="shared" si="1"/>
        <v>0</v>
      </c>
      <c r="X15" s="76"/>
      <c r="Y15" s="73">
        <f>[1]July!M17</f>
        <v>0</v>
      </c>
      <c r="Z15" s="73">
        <f>[1]July!N17</f>
        <v>0</v>
      </c>
      <c r="AA15" s="73">
        <f>[1]August!M16</f>
        <v>0</v>
      </c>
      <c r="AB15" s="73">
        <f>[1]August!N16</f>
        <v>0</v>
      </c>
      <c r="AC15" s="73">
        <f>[1]September!M16</f>
        <v>0</v>
      </c>
      <c r="AD15" s="73">
        <f>[1]September!N16</f>
        <v>0</v>
      </c>
      <c r="AE15" s="73">
        <f t="shared" si="4"/>
        <v>0</v>
      </c>
      <c r="AF15" s="73">
        <f t="shared" si="4"/>
        <v>0</v>
      </c>
      <c r="AG15" s="76">
        <f t="shared" si="2"/>
        <v>0</v>
      </c>
      <c r="AH15" s="76"/>
      <c r="AI15" s="73">
        <f>[1]October!M16</f>
        <v>0</v>
      </c>
      <c r="AJ15" s="73">
        <f>[1]October!N16</f>
        <v>0</v>
      </c>
      <c r="AK15" s="74">
        <f>[1]November!M16</f>
        <v>0</v>
      </c>
      <c r="AL15" s="74">
        <f>[1]November!N16</f>
        <v>0</v>
      </c>
      <c r="AM15" s="74"/>
      <c r="AN15" s="74"/>
      <c r="AO15" s="74">
        <f t="shared" si="3"/>
        <v>0</v>
      </c>
      <c r="AP15" s="74">
        <f t="shared" si="3"/>
        <v>0</v>
      </c>
      <c r="AQ15" s="77"/>
      <c r="AR15" s="77"/>
      <c r="AS15" s="78"/>
      <c r="AT15" s="78"/>
      <c r="AU15" s="76"/>
      <c r="AV15" s="79"/>
    </row>
    <row r="16" spans="1:51">
      <c r="A16" s="70"/>
      <c r="B16" s="71" t="s">
        <v>171</v>
      </c>
      <c r="C16" s="72">
        <v>117462429.41000003</v>
      </c>
      <c r="D16" s="72"/>
      <c r="E16" s="73">
        <f>[1]January!M14</f>
        <v>5014000</v>
      </c>
      <c r="F16" s="74">
        <f>[1]January!N14</f>
        <v>9526957.5899999999</v>
      </c>
      <c r="G16" s="75">
        <f>[1]February!M18</f>
        <v>5842475.21</v>
      </c>
      <c r="H16" s="75">
        <f>[1]February!N18</f>
        <v>10041505.770000001</v>
      </c>
      <c r="I16" s="75">
        <f>[1]March!M20</f>
        <v>6429875.9799999995</v>
      </c>
      <c r="J16" s="75">
        <f>[1]March!N20</f>
        <v>8136872.6399999997</v>
      </c>
      <c r="K16" s="73">
        <f t="shared" si="0"/>
        <v>17286351.190000001</v>
      </c>
      <c r="L16" s="73">
        <f t="shared" si="0"/>
        <v>27705336</v>
      </c>
      <c r="M16" s="76">
        <f t="shared" si="6"/>
        <v>107043444.60000002</v>
      </c>
      <c r="N16" s="76"/>
      <c r="O16" s="73">
        <f>[1]April!M18</f>
        <v>1178034.77</v>
      </c>
      <c r="P16" s="73">
        <f>[1]April!N18</f>
        <v>2611079.29</v>
      </c>
      <c r="Q16" s="73">
        <f>[1]May!M18</f>
        <v>1447000</v>
      </c>
      <c r="R16" s="73">
        <f>[1]May!N18</f>
        <v>4720098.8599999994</v>
      </c>
      <c r="S16" s="73">
        <f>[1]June!M18</f>
        <v>2829000</v>
      </c>
      <c r="T16" s="73">
        <f>[1]June!N18</f>
        <v>5219601.6899999995</v>
      </c>
      <c r="U16" s="73">
        <f t="shared" si="5"/>
        <v>5454034.7699999996</v>
      </c>
      <c r="V16" s="73">
        <f t="shared" si="5"/>
        <v>12550779.84</v>
      </c>
      <c r="W16" s="76">
        <f t="shared" si="1"/>
        <v>99946699.530000016</v>
      </c>
      <c r="X16" s="76"/>
      <c r="Y16" s="73">
        <f>[1]July!M18</f>
        <v>0</v>
      </c>
      <c r="Z16" s="73">
        <f>[1]July!N18</f>
        <v>0</v>
      </c>
      <c r="AA16" s="73">
        <f>[1]August!M17</f>
        <v>0</v>
      </c>
      <c r="AB16" s="73">
        <f>[1]August!N17</f>
        <v>0</v>
      </c>
      <c r="AC16" s="73">
        <f>[1]September!M17</f>
        <v>0</v>
      </c>
      <c r="AD16" s="73">
        <f>[1]September!N17</f>
        <v>0</v>
      </c>
      <c r="AE16" s="73">
        <f t="shared" si="4"/>
        <v>0</v>
      </c>
      <c r="AF16" s="73">
        <f t="shared" si="4"/>
        <v>0</v>
      </c>
      <c r="AG16" s="76">
        <f t="shared" si="2"/>
        <v>99946699.530000016</v>
      </c>
      <c r="AH16" s="76"/>
      <c r="AI16" s="73">
        <f>[1]October!M17</f>
        <v>0</v>
      </c>
      <c r="AJ16" s="73">
        <f>[1]October!N17</f>
        <v>0</v>
      </c>
      <c r="AK16" s="74">
        <f>[1]November!M17</f>
        <v>0</v>
      </c>
      <c r="AL16" s="74">
        <f>[1]November!N17</f>
        <v>0</v>
      </c>
      <c r="AM16" s="74">
        <f>[1]December!M18</f>
        <v>0</v>
      </c>
      <c r="AN16" s="74">
        <f>[1]December!N18</f>
        <v>0</v>
      </c>
      <c r="AO16" s="74">
        <f t="shared" si="3"/>
        <v>0</v>
      </c>
      <c r="AP16" s="74">
        <f t="shared" si="3"/>
        <v>0</v>
      </c>
      <c r="AQ16" s="117" t="s">
        <v>275</v>
      </c>
      <c r="AR16" s="77"/>
      <c r="AS16" s="78"/>
      <c r="AT16" s="78"/>
      <c r="AU16" s="117" t="s">
        <v>275</v>
      </c>
      <c r="AV16" s="79"/>
      <c r="AW16" s="82"/>
    </row>
    <row r="17" spans="1:53">
      <c r="A17" s="70"/>
      <c r="B17" s="71" t="s">
        <v>172</v>
      </c>
      <c r="C17" s="72"/>
      <c r="D17" s="72">
        <v>117852.78</v>
      </c>
      <c r="E17" s="73">
        <f>[1]January!M15</f>
        <v>0</v>
      </c>
      <c r="F17" s="74">
        <f>[1]January!N15</f>
        <v>0</v>
      </c>
      <c r="G17" s="75">
        <f>[1]February!M19</f>
        <v>8474.06</v>
      </c>
      <c r="H17" s="75">
        <f>[1]February!N19</f>
        <v>0</v>
      </c>
      <c r="I17" s="75">
        <f>[1]March!M21</f>
        <v>0</v>
      </c>
      <c r="J17" s="75">
        <f>[1]March!N21</f>
        <v>0</v>
      </c>
      <c r="K17" s="73">
        <f t="shared" si="0"/>
        <v>8474.06</v>
      </c>
      <c r="L17" s="73">
        <f t="shared" si="0"/>
        <v>0</v>
      </c>
      <c r="M17" s="76">
        <f t="shared" si="6"/>
        <v>8474.06</v>
      </c>
      <c r="N17" s="76">
        <f>D17+L17-K17</f>
        <v>109378.72</v>
      </c>
      <c r="O17" s="73">
        <f>[1]April!M19</f>
        <v>3768.320000000007</v>
      </c>
      <c r="P17" s="73">
        <f>[1]April!N19</f>
        <v>0</v>
      </c>
      <c r="Q17" s="73">
        <f>[1]May!M19</f>
        <v>0</v>
      </c>
      <c r="R17" s="73">
        <f>[1]May!N19</f>
        <v>0</v>
      </c>
      <c r="S17" s="73">
        <f>[1]June!M19</f>
        <v>0</v>
      </c>
      <c r="T17" s="73">
        <f>[1]June!N19</f>
        <v>0</v>
      </c>
      <c r="U17" s="73">
        <f t="shared" si="5"/>
        <v>3768.320000000007</v>
      </c>
      <c r="V17" s="73">
        <f t="shared" si="5"/>
        <v>0</v>
      </c>
      <c r="W17" s="76"/>
      <c r="X17" s="76">
        <f>N17-U17+V17</f>
        <v>105610.4</v>
      </c>
      <c r="Y17" s="73">
        <f>[1]July!M19</f>
        <v>0</v>
      </c>
      <c r="Z17" s="73">
        <f>[1]July!N19</f>
        <v>0</v>
      </c>
      <c r="AA17" s="73">
        <f>[1]August!M18</f>
        <v>0</v>
      </c>
      <c r="AB17" s="73">
        <f>[1]August!N18</f>
        <v>0</v>
      </c>
      <c r="AC17" s="73">
        <f>[1]September!M18</f>
        <v>0</v>
      </c>
      <c r="AD17" s="73">
        <f>[1]September!N18</f>
        <v>0</v>
      </c>
      <c r="AE17" s="73">
        <f t="shared" si="4"/>
        <v>0</v>
      </c>
      <c r="AF17" s="73">
        <f t="shared" si="4"/>
        <v>0</v>
      </c>
      <c r="AG17" s="76"/>
      <c r="AH17" s="76">
        <f>X17+AF17-AE17</f>
        <v>105610.4</v>
      </c>
      <c r="AI17" s="73">
        <f>[1]October!M18</f>
        <v>0</v>
      </c>
      <c r="AJ17" s="73">
        <f>[1]October!N18</f>
        <v>0</v>
      </c>
      <c r="AK17" s="74"/>
      <c r="AL17" s="74"/>
      <c r="AM17" s="74">
        <f>[1]December!M19</f>
        <v>0</v>
      </c>
      <c r="AN17" s="74">
        <f>[1]December!N19</f>
        <v>0</v>
      </c>
      <c r="AO17" s="74">
        <f t="shared" si="3"/>
        <v>0</v>
      </c>
      <c r="AP17" s="74">
        <f t="shared" si="3"/>
        <v>0</v>
      </c>
      <c r="AQ17" s="117"/>
      <c r="AR17" s="117" t="s">
        <v>275</v>
      </c>
      <c r="AS17" s="78"/>
      <c r="AT17" s="78"/>
      <c r="AU17" s="76"/>
      <c r="AV17" s="124" t="s">
        <v>275</v>
      </c>
      <c r="AW17" s="80"/>
      <c r="AY17" s="80"/>
    </row>
    <row r="18" spans="1:53">
      <c r="A18" s="70"/>
      <c r="B18" s="71" t="s">
        <v>173</v>
      </c>
      <c r="C18" s="72">
        <v>2413554.4</v>
      </c>
      <c r="D18" s="72"/>
      <c r="E18" s="73">
        <f>[1]January!M16</f>
        <v>0</v>
      </c>
      <c r="F18" s="74">
        <f>[1]January!N16</f>
        <v>9392.6</v>
      </c>
      <c r="G18" s="75">
        <f>[1]February!M20</f>
        <v>0</v>
      </c>
      <c r="H18" s="75">
        <f>[1]February!N20</f>
        <v>7890.2300000000005</v>
      </c>
      <c r="I18" s="75">
        <f>[1]March!M22</f>
        <v>0</v>
      </c>
      <c r="J18" s="75">
        <f>[1]March!N22</f>
        <v>15695.87</v>
      </c>
      <c r="K18" s="73">
        <f t="shared" si="0"/>
        <v>0</v>
      </c>
      <c r="L18" s="73">
        <f t="shared" si="0"/>
        <v>32978.700000000004</v>
      </c>
      <c r="M18" s="76">
        <f t="shared" si="6"/>
        <v>2380575.6999999997</v>
      </c>
      <c r="N18" s="76"/>
      <c r="O18" s="73">
        <f>[1]April!M20</f>
        <v>0</v>
      </c>
      <c r="P18" s="73">
        <f>[1]April!N20</f>
        <v>0</v>
      </c>
      <c r="Q18" s="73">
        <f>[1]May!M20</f>
        <v>0</v>
      </c>
      <c r="R18" s="73">
        <f>[1]May!N20</f>
        <v>0</v>
      </c>
      <c r="S18" s="73">
        <f>[1]June!M20</f>
        <v>0</v>
      </c>
      <c r="T18" s="73">
        <f>[1]June!N20</f>
        <v>0</v>
      </c>
      <c r="U18" s="73">
        <f t="shared" si="5"/>
        <v>0</v>
      </c>
      <c r="V18" s="73">
        <f t="shared" si="5"/>
        <v>0</v>
      </c>
      <c r="W18" s="76">
        <f>M18+U18-V18</f>
        <v>2380575.6999999997</v>
      </c>
      <c r="X18" s="76"/>
      <c r="Y18" s="73">
        <f>[1]July!M20</f>
        <v>0</v>
      </c>
      <c r="Z18" s="73">
        <f>[1]July!N20</f>
        <v>0</v>
      </c>
      <c r="AA18" s="73">
        <f>[1]August!M19</f>
        <v>0</v>
      </c>
      <c r="AB18" s="73">
        <f>[1]August!N19</f>
        <v>0</v>
      </c>
      <c r="AC18" s="73">
        <f>[1]September!M19</f>
        <v>0</v>
      </c>
      <c r="AD18" s="73">
        <f>[1]September!N19</f>
        <v>0</v>
      </c>
      <c r="AE18" s="73">
        <f t="shared" si="4"/>
        <v>0</v>
      </c>
      <c r="AF18" s="73">
        <f t="shared" si="4"/>
        <v>0</v>
      </c>
      <c r="AG18" s="76">
        <f t="shared" si="2"/>
        <v>2380575.6999999997</v>
      </c>
      <c r="AH18" s="76"/>
      <c r="AI18" s="73">
        <f>[1]October!M19</f>
        <v>0</v>
      </c>
      <c r="AJ18" s="73">
        <f>[1]October!N19</f>
        <v>0</v>
      </c>
      <c r="AK18" s="74">
        <f>[1]November!M18</f>
        <v>0</v>
      </c>
      <c r="AL18" s="74">
        <f>[1]November!N18</f>
        <v>0</v>
      </c>
      <c r="AM18" s="74">
        <f>[1]December!M20</f>
        <v>0</v>
      </c>
      <c r="AN18" s="74">
        <f>[1]December!N20</f>
        <v>0</v>
      </c>
      <c r="AO18" s="74">
        <f t="shared" si="3"/>
        <v>0</v>
      </c>
      <c r="AP18" s="74">
        <f t="shared" si="3"/>
        <v>0</v>
      </c>
      <c r="AQ18" s="117" t="s">
        <v>275</v>
      </c>
      <c r="AR18" s="77"/>
      <c r="AS18" s="78"/>
      <c r="AT18" s="78"/>
      <c r="AU18" s="117" t="s">
        <v>275</v>
      </c>
      <c r="AV18" s="79"/>
      <c r="AW18" s="80"/>
    </row>
    <row r="19" spans="1:53">
      <c r="A19" s="70"/>
      <c r="B19" s="71" t="s">
        <v>172</v>
      </c>
      <c r="C19" s="72"/>
      <c r="D19" s="72">
        <v>2413.5500000000002</v>
      </c>
      <c r="E19" s="73">
        <f>[1]January!M17</f>
        <v>0</v>
      </c>
      <c r="F19" s="74">
        <f>[1]January!N17</f>
        <v>0</v>
      </c>
      <c r="G19" s="75">
        <f>[1]February!M21</f>
        <v>7.89</v>
      </c>
      <c r="H19" s="75">
        <f>[1]February!N21</f>
        <v>0</v>
      </c>
      <c r="I19" s="75">
        <f>[1]March!M23</f>
        <v>0</v>
      </c>
      <c r="J19" s="75">
        <f>[1]March!N23</f>
        <v>0</v>
      </c>
      <c r="K19" s="73">
        <f t="shared" si="0"/>
        <v>7.89</v>
      </c>
      <c r="L19" s="73">
        <f t="shared" si="0"/>
        <v>0</v>
      </c>
      <c r="M19" s="76">
        <f t="shared" si="6"/>
        <v>7.89</v>
      </c>
      <c r="N19" s="76">
        <f>D19+L19-K19</f>
        <v>2405.6600000000003</v>
      </c>
      <c r="O19" s="73">
        <f>[1]April!M21</f>
        <v>25.090000000000146</v>
      </c>
      <c r="P19" s="73">
        <f>[1]April!N21</f>
        <v>0</v>
      </c>
      <c r="Q19" s="73">
        <f>[1]May!M21</f>
        <v>0</v>
      </c>
      <c r="R19" s="73">
        <f>[1]May!N21</f>
        <v>0</v>
      </c>
      <c r="S19" s="73">
        <f>[1]June!M21</f>
        <v>0</v>
      </c>
      <c r="T19" s="73">
        <f>[1]June!N21</f>
        <v>0</v>
      </c>
      <c r="U19" s="73">
        <f t="shared" si="5"/>
        <v>25.090000000000146</v>
      </c>
      <c r="V19" s="73">
        <f t="shared" si="5"/>
        <v>0</v>
      </c>
      <c r="W19" s="76"/>
      <c r="X19" s="76">
        <f>N19-U19+V19</f>
        <v>2380.5700000000002</v>
      </c>
      <c r="Y19" s="73">
        <f>[1]July!M21</f>
        <v>0</v>
      </c>
      <c r="Z19" s="73">
        <f>[1]July!N21</f>
        <v>0</v>
      </c>
      <c r="AA19" s="73">
        <f>[1]August!M20</f>
        <v>0</v>
      </c>
      <c r="AB19" s="73">
        <f>[1]August!N20</f>
        <v>0</v>
      </c>
      <c r="AC19" s="73">
        <f>[1]September!M20</f>
        <v>0</v>
      </c>
      <c r="AD19" s="73">
        <f>[1]September!N20</f>
        <v>0</v>
      </c>
      <c r="AE19" s="73">
        <f t="shared" si="4"/>
        <v>0</v>
      </c>
      <c r="AF19" s="73">
        <f t="shared" si="4"/>
        <v>0</v>
      </c>
      <c r="AG19" s="76"/>
      <c r="AH19" s="76">
        <f>X19+AF19-AE19</f>
        <v>2380.5700000000002</v>
      </c>
      <c r="AI19" s="73">
        <f>[1]October!M20</f>
        <v>0</v>
      </c>
      <c r="AJ19" s="73">
        <f>[1]October!N20</f>
        <v>0</v>
      </c>
      <c r="AK19" s="74"/>
      <c r="AL19" s="74"/>
      <c r="AM19" s="74">
        <f>[1]December!M21</f>
        <v>0</v>
      </c>
      <c r="AN19" s="74">
        <f>[1]December!N21</f>
        <v>0</v>
      </c>
      <c r="AO19" s="74">
        <f t="shared" si="3"/>
        <v>0</v>
      </c>
      <c r="AP19" s="74">
        <f t="shared" si="3"/>
        <v>0</v>
      </c>
      <c r="AQ19" s="117"/>
      <c r="AR19" s="117" t="s">
        <v>275</v>
      </c>
      <c r="AS19" s="78"/>
      <c r="AT19" s="78"/>
      <c r="AU19" s="76"/>
      <c r="AV19" s="124" t="s">
        <v>275</v>
      </c>
      <c r="AW19" s="80"/>
      <c r="AY19" s="80"/>
    </row>
    <row r="20" spans="1:53">
      <c r="A20" s="70"/>
      <c r="B20" s="71" t="s">
        <v>174</v>
      </c>
      <c r="C20" s="72">
        <v>41750671.108120576</v>
      </c>
      <c r="D20" s="72"/>
      <c r="E20" s="73">
        <f>[1]January!M18</f>
        <v>490000</v>
      </c>
      <c r="F20" s="74">
        <f>[1]January!N18</f>
        <v>2327276.5300000003</v>
      </c>
      <c r="G20" s="75">
        <f>[1]February!M22</f>
        <v>50000</v>
      </c>
      <c r="H20" s="75">
        <f>[1]February!N22</f>
        <v>1365083.37</v>
      </c>
      <c r="I20" s="75">
        <f>[1]March!M24</f>
        <v>1966000</v>
      </c>
      <c r="J20" s="75">
        <f>[1]March!N24</f>
        <v>1437717</v>
      </c>
      <c r="K20" s="73">
        <f t="shared" si="0"/>
        <v>2506000</v>
      </c>
      <c r="L20" s="73">
        <f t="shared" si="0"/>
        <v>5130076.9000000004</v>
      </c>
      <c r="M20" s="76">
        <f t="shared" si="6"/>
        <v>39126594.208120577</v>
      </c>
      <c r="N20" s="76"/>
      <c r="O20" s="73">
        <f>[1]April!M22</f>
        <v>4580000</v>
      </c>
      <c r="P20" s="73">
        <f>[1]April!N22</f>
        <v>585107.9</v>
      </c>
      <c r="Q20" s="73">
        <f>[1]May!M22</f>
        <v>536000</v>
      </c>
      <c r="R20" s="73">
        <f>[1]May!N22</f>
        <v>1584873.6600000001</v>
      </c>
      <c r="S20" s="73">
        <f>[1]June!M22</f>
        <v>492000</v>
      </c>
      <c r="T20" s="73">
        <f>[1]June!N22</f>
        <v>1303780.9700000002</v>
      </c>
      <c r="U20" s="73">
        <f t="shared" si="5"/>
        <v>5608000</v>
      </c>
      <c r="V20" s="73">
        <f t="shared" si="5"/>
        <v>3473762.5300000003</v>
      </c>
      <c r="W20" s="76">
        <f>M20+U20-V20</f>
        <v>41260831.678120576</v>
      </c>
      <c r="X20" s="76"/>
      <c r="Y20" s="73">
        <f>[1]July!M22</f>
        <v>0</v>
      </c>
      <c r="Z20" s="73">
        <f>[1]July!N22</f>
        <v>0</v>
      </c>
      <c r="AA20" s="73">
        <f>[1]August!M21</f>
        <v>0</v>
      </c>
      <c r="AB20" s="73">
        <f>[1]August!N21</f>
        <v>0</v>
      </c>
      <c r="AC20" s="73">
        <f>[1]September!M21</f>
        <v>0</v>
      </c>
      <c r="AD20" s="73">
        <f>[1]September!N21</f>
        <v>0</v>
      </c>
      <c r="AE20" s="73">
        <f t="shared" si="4"/>
        <v>0</v>
      </c>
      <c r="AF20" s="73">
        <f t="shared" si="4"/>
        <v>0</v>
      </c>
      <c r="AG20" s="76">
        <f t="shared" si="2"/>
        <v>41260831.678120576</v>
      </c>
      <c r="AH20" s="76"/>
      <c r="AI20" s="73">
        <f>[1]October!M21</f>
        <v>0</v>
      </c>
      <c r="AJ20" s="73">
        <f>[1]October!N21</f>
        <v>0</v>
      </c>
      <c r="AK20" s="74">
        <f>[1]November!M19</f>
        <v>0</v>
      </c>
      <c r="AL20" s="74">
        <f>[1]November!N19</f>
        <v>0</v>
      </c>
      <c r="AM20" s="74">
        <f>[1]December!M22</f>
        <v>0</v>
      </c>
      <c r="AN20" s="74">
        <f>[1]December!N22</f>
        <v>0</v>
      </c>
      <c r="AO20" s="74">
        <f t="shared" si="3"/>
        <v>0</v>
      </c>
      <c r="AP20" s="74">
        <f t="shared" si="3"/>
        <v>0</v>
      </c>
      <c r="AQ20" s="117" t="s">
        <v>275</v>
      </c>
      <c r="AR20" s="77"/>
      <c r="AS20" s="78"/>
      <c r="AT20" s="78"/>
      <c r="AU20" s="117" t="s">
        <v>275</v>
      </c>
      <c r="AV20" s="79"/>
      <c r="AW20" s="83"/>
      <c r="AX20" s="83"/>
      <c r="AY20" s="81"/>
    </row>
    <row r="21" spans="1:53">
      <c r="A21" s="70"/>
      <c r="B21" s="71" t="s">
        <v>172</v>
      </c>
      <c r="C21" s="72"/>
      <c r="D21" s="72">
        <v>41802.57</v>
      </c>
      <c r="E21" s="73">
        <f>[1]January!M19</f>
        <v>0</v>
      </c>
      <c r="F21" s="74">
        <f>[1]January!N19</f>
        <v>0</v>
      </c>
      <c r="G21" s="75">
        <f>[1]February!M23</f>
        <v>2741.19</v>
      </c>
      <c r="H21" s="75">
        <f>[1]February!N23</f>
        <v>0</v>
      </c>
      <c r="I21" s="75">
        <f>[1]March!M25</f>
        <v>0</v>
      </c>
      <c r="J21" s="75">
        <f>[1]March!N25</f>
        <v>0</v>
      </c>
      <c r="K21" s="73">
        <f t="shared" si="0"/>
        <v>2741.19</v>
      </c>
      <c r="L21" s="73">
        <f t="shared" si="0"/>
        <v>0</v>
      </c>
      <c r="M21" s="76">
        <f t="shared" si="6"/>
        <v>2741.19</v>
      </c>
      <c r="N21" s="76">
        <f>D21+L21-K21</f>
        <v>39061.379999999997</v>
      </c>
      <c r="O21" s="73">
        <v>0</v>
      </c>
      <c r="P21" s="73">
        <f>[1]April!N23</f>
        <v>4060.1</v>
      </c>
      <c r="Q21" s="73">
        <f>[1]May!M23</f>
        <v>0</v>
      </c>
      <c r="R21" s="73">
        <f>[1]May!L23</f>
        <v>0</v>
      </c>
      <c r="S21" s="73">
        <f>[1]June!M23</f>
        <v>0</v>
      </c>
      <c r="T21" s="73">
        <f>[1]June!N23</f>
        <v>0</v>
      </c>
      <c r="U21" s="73">
        <f t="shared" si="5"/>
        <v>0</v>
      </c>
      <c r="V21" s="73">
        <f t="shared" si="5"/>
        <v>4060.1</v>
      </c>
      <c r="W21" s="76"/>
      <c r="X21" s="76">
        <f>N21-U21+V21</f>
        <v>43121.479999999996</v>
      </c>
      <c r="Y21" s="73">
        <f>[1]July!K23</f>
        <v>0</v>
      </c>
      <c r="Z21" s="73">
        <f>[1]July!L23</f>
        <v>0</v>
      </c>
      <c r="AA21" s="73">
        <f>[1]August!M22</f>
        <v>0</v>
      </c>
      <c r="AB21" s="73">
        <f>[1]August!N22</f>
        <v>0</v>
      </c>
      <c r="AC21" s="73">
        <f>[1]September!K22</f>
        <v>0</v>
      </c>
      <c r="AD21" s="73">
        <f>[1]September!N22</f>
        <v>0</v>
      </c>
      <c r="AE21" s="73">
        <f t="shared" si="4"/>
        <v>0</v>
      </c>
      <c r="AF21" s="73">
        <f t="shared" si="4"/>
        <v>0</v>
      </c>
      <c r="AG21" s="76"/>
      <c r="AH21" s="76">
        <f>X21+AF21-AE21</f>
        <v>43121.479999999996</v>
      </c>
      <c r="AI21" s="73"/>
      <c r="AJ21" s="73">
        <f>[1]October!N22</f>
        <v>0</v>
      </c>
      <c r="AK21" s="74"/>
      <c r="AL21" s="74"/>
      <c r="AM21" s="74">
        <f>[1]December!M23</f>
        <v>0</v>
      </c>
      <c r="AN21" s="74">
        <f>[1]December!N23</f>
        <v>0</v>
      </c>
      <c r="AO21" s="74">
        <f t="shared" si="3"/>
        <v>0</v>
      </c>
      <c r="AP21" s="74">
        <f t="shared" si="3"/>
        <v>0</v>
      </c>
      <c r="AQ21" s="117"/>
      <c r="AR21" s="117" t="s">
        <v>275</v>
      </c>
      <c r="AS21" s="78"/>
      <c r="AT21" s="78"/>
      <c r="AU21" s="76"/>
      <c r="AV21" s="124" t="s">
        <v>275</v>
      </c>
      <c r="AW21" s="80"/>
      <c r="AY21" s="81">
        <f>AW21-AX21</f>
        <v>0</v>
      </c>
      <c r="AZ21" s="81"/>
    </row>
    <row r="22" spans="1:53">
      <c r="A22" s="70"/>
      <c r="B22" s="71" t="s">
        <v>175</v>
      </c>
      <c r="C22" s="72">
        <v>15010</v>
      </c>
      <c r="D22" s="72"/>
      <c r="E22" s="73">
        <f>[1]January!M20</f>
        <v>0</v>
      </c>
      <c r="F22" s="74">
        <f>[1]January!N20</f>
        <v>0</v>
      </c>
      <c r="G22" s="75">
        <f>[1]February!M24</f>
        <v>0</v>
      </c>
      <c r="H22" s="75">
        <f>[1]February!N24</f>
        <v>0</v>
      </c>
      <c r="I22" s="75">
        <f>[1]March!M26</f>
        <v>0</v>
      </c>
      <c r="J22" s="75">
        <f>[1]March!N26</f>
        <v>0</v>
      </c>
      <c r="K22" s="73">
        <f t="shared" si="0"/>
        <v>0</v>
      </c>
      <c r="L22" s="73">
        <f t="shared" si="0"/>
        <v>0</v>
      </c>
      <c r="M22" s="76">
        <f t="shared" si="6"/>
        <v>15010</v>
      </c>
      <c r="N22" s="76"/>
      <c r="O22" s="73">
        <f>[1]April!M24</f>
        <v>0</v>
      </c>
      <c r="P22" s="73">
        <f>[1]April!N24</f>
        <v>0</v>
      </c>
      <c r="Q22" s="73">
        <f>[1]May!M24</f>
        <v>0</v>
      </c>
      <c r="R22" s="73">
        <f>[1]May!N24</f>
        <v>0</v>
      </c>
      <c r="S22" s="73">
        <v>0</v>
      </c>
      <c r="T22" s="73">
        <v>0</v>
      </c>
      <c r="U22" s="73">
        <f t="shared" si="5"/>
        <v>0</v>
      </c>
      <c r="V22" s="73">
        <f t="shared" si="5"/>
        <v>0</v>
      </c>
      <c r="W22" s="76">
        <f t="shared" ref="W22:W40" si="7">M22+U22-V22</f>
        <v>15010</v>
      </c>
      <c r="X22" s="76"/>
      <c r="Y22" s="73">
        <v>0</v>
      </c>
      <c r="Z22" s="73">
        <v>0</v>
      </c>
      <c r="AA22" s="73">
        <f>[1]August!M23</f>
        <v>0</v>
      </c>
      <c r="AB22" s="73">
        <f>[1]August!N23</f>
        <v>0</v>
      </c>
      <c r="AC22" s="73">
        <v>0</v>
      </c>
      <c r="AD22" s="73">
        <v>0</v>
      </c>
      <c r="AE22" s="73">
        <f t="shared" si="4"/>
        <v>0</v>
      </c>
      <c r="AF22" s="73">
        <f t="shared" si="4"/>
        <v>0</v>
      </c>
      <c r="AG22" s="76">
        <f t="shared" si="2"/>
        <v>15010</v>
      </c>
      <c r="AH22" s="76"/>
      <c r="AI22" s="73"/>
      <c r="AJ22" s="73"/>
      <c r="AK22" s="74"/>
      <c r="AL22" s="74"/>
      <c r="AM22" s="74">
        <f>[1]December!M24</f>
        <v>0</v>
      </c>
      <c r="AN22" s="74">
        <f>[1]December!N24</f>
        <v>0</v>
      </c>
      <c r="AO22" s="74">
        <f t="shared" si="3"/>
        <v>0</v>
      </c>
      <c r="AP22" s="74">
        <f t="shared" si="3"/>
        <v>0</v>
      </c>
      <c r="AQ22" s="117" t="s">
        <v>275</v>
      </c>
      <c r="AR22" s="77"/>
      <c r="AS22" s="78"/>
      <c r="AT22" s="78"/>
      <c r="AU22" s="117" t="s">
        <v>275</v>
      </c>
      <c r="AV22" s="79"/>
      <c r="AW22" s="80"/>
      <c r="AY22" s="81"/>
    </row>
    <row r="23" spans="1:53">
      <c r="A23" s="70"/>
      <c r="B23" s="71" t="s">
        <v>176</v>
      </c>
      <c r="C23" s="72">
        <v>38371133.93</v>
      </c>
      <c r="D23" s="72"/>
      <c r="E23" s="73">
        <f>[1]January!M22</f>
        <v>0</v>
      </c>
      <c r="F23" s="74">
        <f>[1]January!N22</f>
        <v>11357823.35</v>
      </c>
      <c r="G23" s="75">
        <f>[1]February!M25</f>
        <v>0</v>
      </c>
      <c r="H23" s="75">
        <f>[1]February!N25</f>
        <v>23359324.579999998</v>
      </c>
      <c r="I23" s="75">
        <v>0</v>
      </c>
      <c r="J23" s="75">
        <f>[1]March!N27</f>
        <v>2853400</v>
      </c>
      <c r="K23" s="73">
        <f t="shared" si="0"/>
        <v>0</v>
      </c>
      <c r="L23" s="73">
        <f t="shared" si="0"/>
        <v>37570547.93</v>
      </c>
      <c r="M23" s="76">
        <f t="shared" si="6"/>
        <v>800586</v>
      </c>
      <c r="N23" s="76"/>
      <c r="O23" s="73">
        <f>[1]April!M25</f>
        <v>0</v>
      </c>
      <c r="P23" s="73">
        <f>[1]April!N25</f>
        <v>406751.56</v>
      </c>
      <c r="Q23" s="73">
        <f>[1]May!M25</f>
        <v>0</v>
      </c>
      <c r="R23" s="73">
        <f>[1]May!N25</f>
        <v>110000</v>
      </c>
      <c r="S23" s="73">
        <f>[1]June!M26</f>
        <v>0</v>
      </c>
      <c r="T23" s="73">
        <f>[1]June!N26</f>
        <v>20000</v>
      </c>
      <c r="U23" s="73">
        <f t="shared" si="5"/>
        <v>0</v>
      </c>
      <c r="V23" s="73">
        <f t="shared" si="5"/>
        <v>536751.56000000006</v>
      </c>
      <c r="W23" s="76">
        <f t="shared" si="7"/>
        <v>263834.43999999994</v>
      </c>
      <c r="X23" s="76"/>
      <c r="Y23" s="73">
        <f>[1]July!M25</f>
        <v>0</v>
      </c>
      <c r="Z23" s="73">
        <f>[1]July!N25</f>
        <v>0</v>
      </c>
      <c r="AA23" s="73">
        <f>[1]August!M24</f>
        <v>0</v>
      </c>
      <c r="AB23" s="73">
        <f>[1]August!N24</f>
        <v>0</v>
      </c>
      <c r="AC23" s="73">
        <f>[1]September!M23</f>
        <v>0</v>
      </c>
      <c r="AD23" s="73">
        <f>[1]September!N23</f>
        <v>0</v>
      </c>
      <c r="AE23" s="73">
        <f t="shared" si="4"/>
        <v>0</v>
      </c>
      <c r="AF23" s="73">
        <f t="shared" si="4"/>
        <v>0</v>
      </c>
      <c r="AG23" s="76">
        <f t="shared" si="2"/>
        <v>263834.43999999994</v>
      </c>
      <c r="AH23" s="76"/>
      <c r="AI23" s="73">
        <f>[1]October!M23</f>
        <v>0</v>
      </c>
      <c r="AJ23" s="73">
        <f>[1]October!N23</f>
        <v>0</v>
      </c>
      <c r="AK23" s="74">
        <f>[1]November!M20</f>
        <v>0</v>
      </c>
      <c r="AL23" s="74">
        <f>[1]November!N20</f>
        <v>0</v>
      </c>
      <c r="AM23" s="74">
        <f>[1]December!M26</f>
        <v>0</v>
      </c>
      <c r="AN23" s="74">
        <f>[1]December!N26</f>
        <v>0</v>
      </c>
      <c r="AO23" s="74">
        <f t="shared" si="3"/>
        <v>0</v>
      </c>
      <c r="AP23" s="74">
        <f t="shared" si="3"/>
        <v>0</v>
      </c>
      <c r="AQ23" s="117" t="s">
        <v>275</v>
      </c>
      <c r="AR23" s="77"/>
      <c r="AS23" s="78"/>
      <c r="AT23" s="78"/>
      <c r="AU23" s="117" t="s">
        <v>275</v>
      </c>
      <c r="AV23" s="79"/>
      <c r="AW23" s="82"/>
      <c r="AY23" s="81">
        <f>AW23-AX23</f>
        <v>0</v>
      </c>
      <c r="AZ23" s="81" t="e">
        <f>C23-AU23</f>
        <v>#VALUE!</v>
      </c>
      <c r="BA23" s="84">
        <f>AE23+AO23</f>
        <v>0</v>
      </c>
    </row>
    <row r="24" spans="1:53">
      <c r="A24" s="70"/>
      <c r="B24" s="71" t="s">
        <v>177</v>
      </c>
      <c r="C24" s="72">
        <v>57700.4</v>
      </c>
      <c r="D24" s="72"/>
      <c r="E24" s="73">
        <f>[1]January!K23</f>
        <v>0</v>
      </c>
      <c r="F24" s="74">
        <f>[1]January!N23</f>
        <v>0</v>
      </c>
      <c r="G24" s="75">
        <f>[1]February!M26</f>
        <v>0</v>
      </c>
      <c r="H24" s="75">
        <f>[1]February!N26</f>
        <v>0</v>
      </c>
      <c r="I24" s="75">
        <f>[1]March!M28</f>
        <v>0</v>
      </c>
      <c r="J24" s="75">
        <f>[1]March!N28</f>
        <v>0</v>
      </c>
      <c r="K24" s="73">
        <f t="shared" si="0"/>
        <v>0</v>
      </c>
      <c r="L24" s="73">
        <f t="shared" si="0"/>
        <v>0</v>
      </c>
      <c r="M24" s="76">
        <f t="shared" si="6"/>
        <v>57700.4</v>
      </c>
      <c r="N24" s="76"/>
      <c r="O24" s="73">
        <f>[1]April!M26</f>
        <v>0</v>
      </c>
      <c r="P24" s="73">
        <f>[1]April!N26</f>
        <v>0</v>
      </c>
      <c r="Q24" s="73"/>
      <c r="R24" s="73"/>
      <c r="S24" s="73">
        <f>[1]June!M27</f>
        <v>0</v>
      </c>
      <c r="T24" s="73">
        <f>[1]June!N27</f>
        <v>0</v>
      </c>
      <c r="U24" s="73">
        <f t="shared" si="5"/>
        <v>0</v>
      </c>
      <c r="V24" s="73">
        <f t="shared" si="5"/>
        <v>0</v>
      </c>
      <c r="W24" s="76">
        <f t="shared" si="7"/>
        <v>57700.4</v>
      </c>
      <c r="X24" s="76"/>
      <c r="Y24" s="73">
        <f>[1]July!M24</f>
        <v>0</v>
      </c>
      <c r="Z24" s="73">
        <f>[1]July!N24</f>
        <v>0</v>
      </c>
      <c r="AA24" s="73">
        <f>[1]August!M25</f>
        <v>0</v>
      </c>
      <c r="AB24" s="73">
        <f>[1]August!N25</f>
        <v>0</v>
      </c>
      <c r="AC24" s="73">
        <f>[1]September!M24</f>
        <v>0</v>
      </c>
      <c r="AD24" s="73">
        <f>[1]September!N24</f>
        <v>0</v>
      </c>
      <c r="AE24" s="73">
        <f t="shared" si="4"/>
        <v>0</v>
      </c>
      <c r="AF24" s="73">
        <f t="shared" si="4"/>
        <v>0</v>
      </c>
      <c r="AG24" s="76">
        <f t="shared" si="2"/>
        <v>57700.4</v>
      </c>
      <c r="AH24" s="76"/>
      <c r="AI24" s="73">
        <f>[1]October!M24</f>
        <v>0</v>
      </c>
      <c r="AJ24" s="73">
        <f>[1]October!N24</f>
        <v>0</v>
      </c>
      <c r="AK24" s="74"/>
      <c r="AL24" s="74">
        <f>[1]November!N21</f>
        <v>0</v>
      </c>
      <c r="AM24" s="74">
        <v>0</v>
      </c>
      <c r="AN24" s="74">
        <v>0</v>
      </c>
      <c r="AO24" s="74">
        <f t="shared" si="3"/>
        <v>0</v>
      </c>
      <c r="AP24" s="74">
        <f t="shared" si="3"/>
        <v>0</v>
      </c>
      <c r="AQ24" s="117" t="s">
        <v>275</v>
      </c>
      <c r="AR24" s="77"/>
      <c r="AS24" s="78"/>
      <c r="AT24" s="78"/>
      <c r="AU24" s="117" t="s">
        <v>275</v>
      </c>
      <c r="AV24" s="79"/>
      <c r="AW24" s="82"/>
      <c r="AY24" s="81"/>
      <c r="BA24" s="82" t="e">
        <f>C23-AU23</f>
        <v>#VALUE!</v>
      </c>
    </row>
    <row r="25" spans="1:53">
      <c r="A25" s="70"/>
      <c r="B25" s="71" t="s">
        <v>178</v>
      </c>
      <c r="C25" s="72">
        <v>6280042.4699999997</v>
      </c>
      <c r="D25" s="72"/>
      <c r="E25" s="73">
        <f>[1]January!M24</f>
        <v>7188267.5999999996</v>
      </c>
      <c r="F25" s="74">
        <f>[1]January!N24</f>
        <v>0</v>
      </c>
      <c r="G25" s="75">
        <f>[1]February!M27</f>
        <v>1354036.8</v>
      </c>
      <c r="H25" s="75">
        <f>[1]February!N27</f>
        <v>0</v>
      </c>
      <c r="I25" s="75">
        <f>[1]March!M29</f>
        <v>2042005.5000000005</v>
      </c>
      <c r="J25" s="75">
        <f>[1]March!N29</f>
        <v>17148.599999999999</v>
      </c>
      <c r="K25" s="73">
        <f t="shared" si="0"/>
        <v>10584309.9</v>
      </c>
      <c r="L25" s="73">
        <f t="shared" si="0"/>
        <v>17148.599999999999</v>
      </c>
      <c r="M25" s="76">
        <f t="shared" si="6"/>
        <v>16847203.77</v>
      </c>
      <c r="N25" s="76"/>
      <c r="O25" s="73">
        <f>[1]April!M27</f>
        <v>325664.8</v>
      </c>
      <c r="P25" s="73">
        <f>[1]April!N27</f>
        <v>12356.1</v>
      </c>
      <c r="Q25" s="73">
        <f>[1]May!M26</f>
        <v>0</v>
      </c>
      <c r="R25" s="73">
        <f>[1]May!N26</f>
        <v>9119626.3399999999</v>
      </c>
      <c r="S25" s="73">
        <f>[1]June!M24</f>
        <v>17148.68</v>
      </c>
      <c r="T25" s="73">
        <f>[1]June!N24</f>
        <v>5253052.63</v>
      </c>
      <c r="U25" s="73">
        <f t="shared" si="5"/>
        <v>342813.48</v>
      </c>
      <c r="V25" s="73">
        <f t="shared" si="5"/>
        <v>14385035.07</v>
      </c>
      <c r="W25" s="76">
        <f t="shared" si="7"/>
        <v>2804982.1799999997</v>
      </c>
      <c r="X25" s="76"/>
      <c r="Y25" s="73">
        <f>[1]July!M26</f>
        <v>0</v>
      </c>
      <c r="Z25" s="73">
        <f>[1]July!N26</f>
        <v>0</v>
      </c>
      <c r="AA25" s="73">
        <v>0</v>
      </c>
      <c r="AB25" s="73">
        <f>[1]August!N26</f>
        <v>0</v>
      </c>
      <c r="AC25" s="73">
        <f>[1]September!M25</f>
        <v>0</v>
      </c>
      <c r="AD25" s="73">
        <f>[1]September!N25</f>
        <v>0</v>
      </c>
      <c r="AE25" s="73">
        <f t="shared" si="4"/>
        <v>0</v>
      </c>
      <c r="AF25" s="73">
        <f t="shared" si="4"/>
        <v>0</v>
      </c>
      <c r="AG25" s="76">
        <f t="shared" si="2"/>
        <v>2804982.1799999997</v>
      </c>
      <c r="AH25" s="76"/>
      <c r="AI25" s="73">
        <f>[1]October!M25</f>
        <v>0</v>
      </c>
      <c r="AJ25" s="73">
        <f>[1]October!N25</f>
        <v>0</v>
      </c>
      <c r="AK25" s="74">
        <f>[1]November!M22</f>
        <v>0</v>
      </c>
      <c r="AL25" s="74">
        <f>[1]November!N22</f>
        <v>0</v>
      </c>
      <c r="AM25" s="74">
        <f>[1]December!M27</f>
        <v>0</v>
      </c>
      <c r="AN25" s="74">
        <f>[1]December!N27</f>
        <v>0</v>
      </c>
      <c r="AO25" s="74">
        <f t="shared" si="3"/>
        <v>0</v>
      </c>
      <c r="AP25" s="74">
        <f t="shared" si="3"/>
        <v>0</v>
      </c>
      <c r="AQ25" s="117" t="s">
        <v>275</v>
      </c>
      <c r="AR25" s="77"/>
      <c r="AS25" s="78"/>
      <c r="AT25" s="78"/>
      <c r="AU25" s="117" t="s">
        <v>275</v>
      </c>
      <c r="AV25" s="79"/>
      <c r="AW25" s="82"/>
      <c r="AY25" s="81">
        <f>AW25-AX25</f>
        <v>0</v>
      </c>
    </row>
    <row r="26" spans="1:53">
      <c r="A26" s="70"/>
      <c r="B26" s="71" t="s">
        <v>179</v>
      </c>
      <c r="C26" s="72">
        <v>1012454.14</v>
      </c>
      <c r="D26" s="72"/>
      <c r="E26" s="73">
        <f>[1]January!M25</f>
        <v>0</v>
      </c>
      <c r="F26" s="74">
        <f>[1]January!N25</f>
        <v>299829.67000000004</v>
      </c>
      <c r="G26" s="75">
        <f>[1]February!M28</f>
        <v>0</v>
      </c>
      <c r="H26" s="75">
        <f>[1]February!N28</f>
        <v>135726.75</v>
      </c>
      <c r="I26" s="75">
        <f>[1]March!M30</f>
        <v>0</v>
      </c>
      <c r="J26" s="75">
        <f>[1]March!N30</f>
        <v>0</v>
      </c>
      <c r="K26" s="73">
        <f t="shared" si="0"/>
        <v>0</v>
      </c>
      <c r="L26" s="73">
        <f t="shared" si="0"/>
        <v>435556.42000000004</v>
      </c>
      <c r="M26" s="76">
        <f t="shared" si="6"/>
        <v>576897.72</v>
      </c>
      <c r="N26" s="76"/>
      <c r="O26" s="73">
        <f>[1]April!M28</f>
        <v>0</v>
      </c>
      <c r="P26" s="73">
        <f>[1]April!N28</f>
        <v>0</v>
      </c>
      <c r="Q26" s="73">
        <f>[1]May!M27</f>
        <v>0</v>
      </c>
      <c r="R26" s="73">
        <f>[1]May!N27</f>
        <v>0</v>
      </c>
      <c r="S26" s="73">
        <f>[1]June!M25</f>
        <v>7464429.5999999996</v>
      </c>
      <c r="T26" s="73">
        <f>[1]June!N25</f>
        <v>12935</v>
      </c>
      <c r="U26" s="73">
        <f t="shared" si="5"/>
        <v>7464429.5999999996</v>
      </c>
      <c r="V26" s="73">
        <f t="shared" si="5"/>
        <v>12935</v>
      </c>
      <c r="W26" s="76">
        <f t="shared" si="7"/>
        <v>8028392.3199999994</v>
      </c>
      <c r="X26" s="76"/>
      <c r="Y26" s="73">
        <f>[1]July!M27</f>
        <v>0</v>
      </c>
      <c r="Z26" s="73">
        <f>[1]July!N27</f>
        <v>0</v>
      </c>
      <c r="AA26" s="73">
        <f>[1]August!M26</f>
        <v>0</v>
      </c>
      <c r="AB26" s="73">
        <f>[1]August!N27</f>
        <v>0</v>
      </c>
      <c r="AC26" s="73">
        <f>[1]September!M26</f>
        <v>0</v>
      </c>
      <c r="AD26" s="73">
        <f>[1]September!N26</f>
        <v>0</v>
      </c>
      <c r="AE26" s="73">
        <f t="shared" si="4"/>
        <v>0</v>
      </c>
      <c r="AF26" s="73">
        <f t="shared" si="4"/>
        <v>0</v>
      </c>
      <c r="AG26" s="76">
        <f t="shared" si="2"/>
        <v>8028392.3199999994</v>
      </c>
      <c r="AH26" s="76"/>
      <c r="AI26" s="73">
        <f>[1]October!M26</f>
        <v>0</v>
      </c>
      <c r="AJ26" s="73">
        <f>[1]October!N26</f>
        <v>0</v>
      </c>
      <c r="AK26" s="74">
        <f>[1]November!M23</f>
        <v>0</v>
      </c>
      <c r="AL26" s="74">
        <f>[1]November!N23</f>
        <v>0</v>
      </c>
      <c r="AM26" s="74">
        <f>[1]December!M28</f>
        <v>0</v>
      </c>
      <c r="AN26" s="74">
        <f>[1]December!N28</f>
        <v>0</v>
      </c>
      <c r="AO26" s="74">
        <f t="shared" si="3"/>
        <v>0</v>
      </c>
      <c r="AP26" s="74">
        <f t="shared" si="3"/>
        <v>0</v>
      </c>
      <c r="AQ26" s="117" t="s">
        <v>275</v>
      </c>
      <c r="AR26" s="77"/>
      <c r="AS26" s="78"/>
      <c r="AT26" s="78"/>
      <c r="AU26" s="117" t="s">
        <v>275</v>
      </c>
      <c r="AV26" s="79"/>
      <c r="AW26" s="82"/>
      <c r="AX26" s="82"/>
      <c r="AY26" s="85">
        <f>AW26-AX26</f>
        <v>0</v>
      </c>
      <c r="AZ26" s="81">
        <f>AL26+AN26</f>
        <v>0</v>
      </c>
    </row>
    <row r="27" spans="1:53">
      <c r="A27" s="70"/>
      <c r="B27" s="71" t="s">
        <v>180</v>
      </c>
      <c r="C27" s="72">
        <v>345790.67</v>
      </c>
      <c r="D27" s="72"/>
      <c r="E27" s="73">
        <f>[1]January!M26</f>
        <v>0</v>
      </c>
      <c r="F27" s="74">
        <f>[1]January!N26+[1]January!N27</f>
        <v>345790.67</v>
      </c>
      <c r="G27" s="75">
        <f>[1]February!M30</f>
        <v>0</v>
      </c>
      <c r="H27" s="75">
        <f>[1]February!N30</f>
        <v>0</v>
      </c>
      <c r="I27" s="75">
        <f>[1]March!M31</f>
        <v>0</v>
      </c>
      <c r="J27" s="75">
        <f>[1]March!N31</f>
        <v>0</v>
      </c>
      <c r="K27" s="73">
        <f t="shared" si="0"/>
        <v>0</v>
      </c>
      <c r="L27" s="73">
        <f t="shared" si="0"/>
        <v>345790.67</v>
      </c>
      <c r="M27" s="76">
        <f t="shared" si="6"/>
        <v>0</v>
      </c>
      <c r="N27" s="76"/>
      <c r="O27" s="73">
        <f>[1]April!M29</f>
        <v>0</v>
      </c>
      <c r="P27" s="73">
        <f>[1]April!N29</f>
        <v>0</v>
      </c>
      <c r="Q27" s="73">
        <f>[1]May!M28</f>
        <v>0</v>
      </c>
      <c r="R27" s="73">
        <f>[1]May!N28</f>
        <v>0</v>
      </c>
      <c r="S27" s="73">
        <f>[1]June!M28</f>
        <v>0</v>
      </c>
      <c r="T27" s="73">
        <f>[1]June!N28</f>
        <v>0</v>
      </c>
      <c r="U27" s="73">
        <f t="shared" si="5"/>
        <v>0</v>
      </c>
      <c r="V27" s="73">
        <f t="shared" si="5"/>
        <v>0</v>
      </c>
      <c r="W27" s="76">
        <f t="shared" si="7"/>
        <v>0</v>
      </c>
      <c r="X27" s="76"/>
      <c r="Y27" s="73">
        <f>[1]July!M28</f>
        <v>0</v>
      </c>
      <c r="Z27" s="73">
        <f>[1]July!N28</f>
        <v>0</v>
      </c>
      <c r="AA27" s="73">
        <f>[1]August!M27</f>
        <v>0</v>
      </c>
      <c r="AB27" s="73">
        <f>[1]August!N27</f>
        <v>0</v>
      </c>
      <c r="AC27" s="73">
        <f>[1]September!M27</f>
        <v>0</v>
      </c>
      <c r="AD27" s="73">
        <f>[1]September!N27</f>
        <v>0</v>
      </c>
      <c r="AE27" s="73">
        <f t="shared" si="4"/>
        <v>0</v>
      </c>
      <c r="AF27" s="73">
        <f t="shared" si="4"/>
        <v>0</v>
      </c>
      <c r="AG27" s="76">
        <f t="shared" si="2"/>
        <v>0</v>
      </c>
      <c r="AH27" s="76"/>
      <c r="AI27" s="73">
        <f>[1]October!M27</f>
        <v>0</v>
      </c>
      <c r="AJ27" s="73">
        <f>[1]October!N27</f>
        <v>0</v>
      </c>
      <c r="AK27" s="74">
        <f>[1]November!M24</f>
        <v>0</v>
      </c>
      <c r="AL27" s="74">
        <f>[1]November!N24</f>
        <v>0</v>
      </c>
      <c r="AM27" s="74">
        <f>[1]December!M29</f>
        <v>0</v>
      </c>
      <c r="AN27" s="74">
        <f>[1]December!N29</f>
        <v>0</v>
      </c>
      <c r="AO27" s="74">
        <f t="shared" si="3"/>
        <v>0</v>
      </c>
      <c r="AP27" s="74">
        <f t="shared" si="3"/>
        <v>0</v>
      </c>
      <c r="AQ27" s="117" t="s">
        <v>275</v>
      </c>
      <c r="AR27" s="77"/>
      <c r="AS27" s="78"/>
      <c r="AT27" s="78"/>
      <c r="AU27" s="117" t="s">
        <v>275</v>
      </c>
      <c r="AV27" s="79"/>
      <c r="AW27" s="83"/>
      <c r="AY27" s="81"/>
    </row>
    <row r="28" spans="1:53">
      <c r="A28" s="70"/>
      <c r="B28" s="71" t="s">
        <v>181</v>
      </c>
      <c r="C28" s="72">
        <v>1208538.1499999999</v>
      </c>
      <c r="D28" s="72"/>
      <c r="E28" s="73">
        <f>[1]January!M28</f>
        <v>0</v>
      </c>
      <c r="F28" s="74">
        <f>[1]January!N28</f>
        <v>1089247.58</v>
      </c>
      <c r="G28" s="75">
        <f>[1]February!M31</f>
        <v>0</v>
      </c>
      <c r="H28" s="75">
        <f>[1]February!N31</f>
        <v>77653.899999999994</v>
      </c>
      <c r="I28" s="75">
        <f>[1]March!M32</f>
        <v>0</v>
      </c>
      <c r="J28" s="75">
        <f>[1]March!N32</f>
        <v>0</v>
      </c>
      <c r="K28" s="73">
        <f t="shared" si="0"/>
        <v>0</v>
      </c>
      <c r="L28" s="73">
        <f t="shared" si="0"/>
        <v>1166901.48</v>
      </c>
      <c r="M28" s="76">
        <f t="shared" si="6"/>
        <v>41636.669999999925</v>
      </c>
      <c r="N28" s="76"/>
      <c r="O28" s="73">
        <f>[1]April!M30</f>
        <v>0</v>
      </c>
      <c r="P28" s="73">
        <f>[1]April!N30</f>
        <v>0</v>
      </c>
      <c r="Q28" s="73">
        <f>[1]May!M29</f>
        <v>0</v>
      </c>
      <c r="R28" s="73">
        <f>[1]May!N29</f>
        <v>0</v>
      </c>
      <c r="S28" s="73">
        <f>[1]June!M29</f>
        <v>0</v>
      </c>
      <c r="T28" s="73">
        <f>[1]June!N29</f>
        <v>0</v>
      </c>
      <c r="U28" s="73">
        <f t="shared" si="5"/>
        <v>0</v>
      </c>
      <c r="V28" s="73">
        <f t="shared" si="5"/>
        <v>0</v>
      </c>
      <c r="W28" s="76">
        <f t="shared" si="7"/>
        <v>41636.669999999925</v>
      </c>
      <c r="X28" s="76"/>
      <c r="Y28" s="73">
        <f>[1]July!M29</f>
        <v>0</v>
      </c>
      <c r="Z28" s="73">
        <f>[1]July!N29</f>
        <v>0</v>
      </c>
      <c r="AA28" s="73">
        <f>[1]August!M28</f>
        <v>0</v>
      </c>
      <c r="AB28" s="73">
        <f>[1]August!N28</f>
        <v>0</v>
      </c>
      <c r="AC28" s="73">
        <f>[1]September!M29</f>
        <v>0</v>
      </c>
      <c r="AD28" s="73">
        <f>[1]September!N29</f>
        <v>0</v>
      </c>
      <c r="AE28" s="73">
        <f t="shared" si="4"/>
        <v>0</v>
      </c>
      <c r="AF28" s="73">
        <f t="shared" si="4"/>
        <v>0</v>
      </c>
      <c r="AG28" s="76">
        <f t="shared" si="2"/>
        <v>41636.669999999925</v>
      </c>
      <c r="AH28" s="76"/>
      <c r="AI28" s="73"/>
      <c r="AJ28" s="73"/>
      <c r="AK28" s="74"/>
      <c r="AL28" s="74"/>
      <c r="AM28" s="74">
        <f>[1]December!M31</f>
        <v>0</v>
      </c>
      <c r="AN28" s="74">
        <f>[1]December!N30</f>
        <v>0</v>
      </c>
      <c r="AO28" s="74">
        <f t="shared" si="3"/>
        <v>0</v>
      </c>
      <c r="AP28" s="74">
        <f t="shared" si="3"/>
        <v>0</v>
      </c>
      <c r="AQ28" s="117" t="s">
        <v>275</v>
      </c>
      <c r="AR28" s="77"/>
      <c r="AS28" s="78"/>
      <c r="AT28" s="78"/>
      <c r="AU28" s="117" t="s">
        <v>275</v>
      </c>
      <c r="AV28" s="79"/>
      <c r="AW28" s="80"/>
    </row>
    <row r="29" spans="1:53">
      <c r="A29" s="70"/>
      <c r="B29" s="71" t="s">
        <v>182</v>
      </c>
      <c r="C29" s="72">
        <v>8675.81</v>
      </c>
      <c r="D29" s="72"/>
      <c r="E29" s="73">
        <f>[1]January!M29</f>
        <v>0</v>
      </c>
      <c r="F29" s="74">
        <f>[1]January!N29</f>
        <v>8675.81</v>
      </c>
      <c r="G29" s="75">
        <f>[1]February!M32</f>
        <v>0</v>
      </c>
      <c r="H29" s="75">
        <f>[1]February!N32</f>
        <v>0</v>
      </c>
      <c r="I29" s="75">
        <f>[1]March!M33</f>
        <v>0</v>
      </c>
      <c r="J29" s="75">
        <f>[1]March!N33</f>
        <v>0</v>
      </c>
      <c r="K29" s="73">
        <f t="shared" si="0"/>
        <v>0</v>
      </c>
      <c r="L29" s="73">
        <f t="shared" si="0"/>
        <v>8675.81</v>
      </c>
      <c r="M29" s="76">
        <f t="shared" si="6"/>
        <v>0</v>
      </c>
      <c r="N29" s="76"/>
      <c r="O29" s="73">
        <f>[1]April!M31</f>
        <v>0</v>
      </c>
      <c r="P29" s="73">
        <f>[1]April!N31</f>
        <v>0</v>
      </c>
      <c r="Q29" s="73">
        <f>[1]May!M30</f>
        <v>0</v>
      </c>
      <c r="R29" s="73">
        <f>[1]May!N30</f>
        <v>0</v>
      </c>
      <c r="S29" s="73">
        <f>[1]June!M30</f>
        <v>0</v>
      </c>
      <c r="T29" s="73">
        <f>[1]June!N30</f>
        <v>0</v>
      </c>
      <c r="U29" s="73">
        <f t="shared" si="5"/>
        <v>0</v>
      </c>
      <c r="V29" s="73">
        <f t="shared" si="5"/>
        <v>0</v>
      </c>
      <c r="W29" s="76">
        <f t="shared" si="7"/>
        <v>0</v>
      </c>
      <c r="X29" s="76"/>
      <c r="Y29" s="73">
        <f>[1]July!M30</f>
        <v>0</v>
      </c>
      <c r="Z29" s="73">
        <f>[1]July!N30</f>
        <v>0</v>
      </c>
      <c r="AA29" s="73">
        <f>[1]August!M29</f>
        <v>0</v>
      </c>
      <c r="AB29" s="73">
        <f>[1]August!N29</f>
        <v>0</v>
      </c>
      <c r="AC29" s="73"/>
      <c r="AD29" s="73"/>
      <c r="AE29" s="73">
        <f t="shared" si="4"/>
        <v>0</v>
      </c>
      <c r="AF29" s="73">
        <f t="shared" si="4"/>
        <v>0</v>
      </c>
      <c r="AG29" s="76">
        <f t="shared" si="2"/>
        <v>0</v>
      </c>
      <c r="AH29" s="76"/>
      <c r="AI29" s="73"/>
      <c r="AJ29" s="73"/>
      <c r="AK29" s="74"/>
      <c r="AL29" s="74"/>
      <c r="AM29" s="74">
        <f>[1]December!M30</f>
        <v>0</v>
      </c>
      <c r="AN29" s="74">
        <f>[1]December!N31</f>
        <v>0</v>
      </c>
      <c r="AO29" s="74">
        <f t="shared" si="3"/>
        <v>0</v>
      </c>
      <c r="AP29" s="74">
        <f t="shared" si="3"/>
        <v>0</v>
      </c>
      <c r="AQ29" s="117" t="s">
        <v>275</v>
      </c>
      <c r="AR29" s="77"/>
      <c r="AS29" s="78"/>
      <c r="AT29" s="78"/>
      <c r="AU29" s="117" t="s">
        <v>275</v>
      </c>
      <c r="AV29" s="79"/>
      <c r="AW29" s="83"/>
      <c r="AY29" s="81">
        <f>AW29+AY23</f>
        <v>0</v>
      </c>
    </row>
    <row r="30" spans="1:53">
      <c r="A30" s="70"/>
      <c r="B30" s="71" t="s">
        <v>183</v>
      </c>
      <c r="C30" s="72">
        <v>131134.26</v>
      </c>
      <c r="D30" s="72"/>
      <c r="E30" s="73">
        <f>[1]January!M30</f>
        <v>0</v>
      </c>
      <c r="F30" s="74">
        <f>[1]January!N30</f>
        <v>0</v>
      </c>
      <c r="G30" s="75">
        <f>[1]February!M33</f>
        <v>0</v>
      </c>
      <c r="H30" s="75">
        <f>[1]February!N33</f>
        <v>0</v>
      </c>
      <c r="I30" s="75">
        <f>[1]March!M34</f>
        <v>0</v>
      </c>
      <c r="J30" s="75">
        <f>[1]March!N34</f>
        <v>0</v>
      </c>
      <c r="K30" s="73">
        <f t="shared" ref="K30:L64" si="8">E30+G30+I30</f>
        <v>0</v>
      </c>
      <c r="L30" s="73">
        <f t="shared" si="8"/>
        <v>0</v>
      </c>
      <c r="M30" s="76">
        <f t="shared" si="6"/>
        <v>131134.26</v>
      </c>
      <c r="N30" s="76"/>
      <c r="O30" s="73">
        <f>[1]April!M32</f>
        <v>0</v>
      </c>
      <c r="P30" s="73">
        <f>[1]April!N32</f>
        <v>0</v>
      </c>
      <c r="Q30" s="73">
        <f>[1]May!M31</f>
        <v>0</v>
      </c>
      <c r="R30" s="73">
        <f>[1]May!N31</f>
        <v>0</v>
      </c>
      <c r="S30" s="73">
        <f>[1]June!M31</f>
        <v>0</v>
      </c>
      <c r="T30" s="73">
        <f>[1]June!N31</f>
        <v>0</v>
      </c>
      <c r="U30" s="73">
        <f t="shared" si="5"/>
        <v>0</v>
      </c>
      <c r="V30" s="73">
        <f t="shared" si="5"/>
        <v>0</v>
      </c>
      <c r="W30" s="76">
        <f t="shared" si="7"/>
        <v>131134.26</v>
      </c>
      <c r="X30" s="76"/>
      <c r="Y30" s="73">
        <f>[1]July!M31</f>
        <v>0</v>
      </c>
      <c r="Z30" s="73">
        <f>[1]July!N31</f>
        <v>0</v>
      </c>
      <c r="AA30" s="73">
        <f>[1]August!M30</f>
        <v>0</v>
      </c>
      <c r="AB30" s="73">
        <f>[1]August!N30</f>
        <v>0</v>
      </c>
      <c r="AC30" s="73">
        <f>[1]September!M27</f>
        <v>0</v>
      </c>
      <c r="AD30" s="73">
        <f>[1]September!N27</f>
        <v>0</v>
      </c>
      <c r="AE30" s="73">
        <f t="shared" si="4"/>
        <v>0</v>
      </c>
      <c r="AF30" s="73">
        <f t="shared" si="4"/>
        <v>0</v>
      </c>
      <c r="AG30" s="76">
        <f t="shared" si="2"/>
        <v>131134.26</v>
      </c>
      <c r="AH30" s="76"/>
      <c r="AI30" s="73">
        <f>[1]October!M27</f>
        <v>0</v>
      </c>
      <c r="AJ30" s="73">
        <f>[1]October!N27</f>
        <v>0</v>
      </c>
      <c r="AK30" s="74">
        <f>[1]November!M24</f>
        <v>0</v>
      </c>
      <c r="AL30" s="74">
        <f>[1]November!N24</f>
        <v>0</v>
      </c>
      <c r="AM30" s="74">
        <f>[1]December!M32</f>
        <v>0</v>
      </c>
      <c r="AN30" s="74">
        <f>[1]December!N32</f>
        <v>0</v>
      </c>
      <c r="AO30" s="74">
        <f t="shared" si="3"/>
        <v>0</v>
      </c>
      <c r="AP30" s="74">
        <f t="shared" si="3"/>
        <v>0</v>
      </c>
      <c r="AQ30" s="117" t="s">
        <v>275</v>
      </c>
      <c r="AR30" s="77"/>
      <c r="AS30" s="78"/>
      <c r="AT30" s="78"/>
      <c r="AU30" s="117" t="s">
        <v>275</v>
      </c>
      <c r="AV30" s="79"/>
    </row>
    <row r="31" spans="1:53">
      <c r="A31" s="70"/>
      <c r="B31" s="71" t="s">
        <v>184</v>
      </c>
      <c r="C31" s="72">
        <v>665762.98</v>
      </c>
      <c r="D31" s="72"/>
      <c r="E31" s="73">
        <f>[1]January!M31</f>
        <v>0</v>
      </c>
      <c r="F31" s="74">
        <f>[1]January!N31</f>
        <v>665762.98</v>
      </c>
      <c r="G31" s="75">
        <f>[1]February!M34</f>
        <v>0</v>
      </c>
      <c r="H31" s="75">
        <f>[1]February!N34</f>
        <v>0</v>
      </c>
      <c r="I31" s="75">
        <f>[1]March!M35</f>
        <v>0</v>
      </c>
      <c r="J31" s="75">
        <f>[1]March!N35</f>
        <v>0</v>
      </c>
      <c r="K31" s="73">
        <f t="shared" si="8"/>
        <v>0</v>
      </c>
      <c r="L31" s="73">
        <f t="shared" si="8"/>
        <v>665762.98</v>
      </c>
      <c r="M31" s="76">
        <f t="shared" si="6"/>
        <v>0</v>
      </c>
      <c r="N31" s="76"/>
      <c r="O31" s="73">
        <f>[1]April!M33</f>
        <v>0</v>
      </c>
      <c r="P31" s="73">
        <f>[1]April!N33</f>
        <v>0</v>
      </c>
      <c r="Q31" s="73">
        <f>[1]May!M32</f>
        <v>0</v>
      </c>
      <c r="R31" s="73">
        <f>[1]May!N32</f>
        <v>0</v>
      </c>
      <c r="S31" s="73">
        <f>[1]June!M32</f>
        <v>0</v>
      </c>
      <c r="T31" s="73">
        <f>[1]June!N32</f>
        <v>0</v>
      </c>
      <c r="U31" s="73">
        <f t="shared" si="5"/>
        <v>0</v>
      </c>
      <c r="V31" s="73">
        <f t="shared" si="5"/>
        <v>0</v>
      </c>
      <c r="W31" s="76">
        <f t="shared" si="7"/>
        <v>0</v>
      </c>
      <c r="X31" s="76"/>
      <c r="Y31" s="73">
        <f>[1]July!M32</f>
        <v>0</v>
      </c>
      <c r="Z31" s="73">
        <f>[1]July!N32</f>
        <v>0</v>
      </c>
      <c r="AA31" s="73">
        <f>[1]August!M31</f>
        <v>0</v>
      </c>
      <c r="AB31" s="73">
        <f>[1]August!N31</f>
        <v>0</v>
      </c>
      <c r="AC31" s="73"/>
      <c r="AD31" s="73"/>
      <c r="AE31" s="73">
        <f t="shared" si="4"/>
        <v>0</v>
      </c>
      <c r="AF31" s="73">
        <f t="shared" si="4"/>
        <v>0</v>
      </c>
      <c r="AG31" s="76">
        <f t="shared" si="2"/>
        <v>0</v>
      </c>
      <c r="AH31" s="76"/>
      <c r="AI31" s="73"/>
      <c r="AJ31" s="73"/>
      <c r="AK31" s="74">
        <f>[1]November!M25</f>
        <v>0</v>
      </c>
      <c r="AL31" s="74">
        <f>[1]November!N25</f>
        <v>0</v>
      </c>
      <c r="AM31" s="74">
        <f>[1]December!M34</f>
        <v>0</v>
      </c>
      <c r="AN31" s="74">
        <f>[1]December!N33</f>
        <v>0</v>
      </c>
      <c r="AO31" s="74">
        <f t="shared" si="3"/>
        <v>0</v>
      </c>
      <c r="AP31" s="74">
        <f t="shared" si="3"/>
        <v>0</v>
      </c>
      <c r="AQ31" s="117" t="s">
        <v>275</v>
      </c>
      <c r="AR31" s="77"/>
      <c r="AS31" s="78"/>
      <c r="AT31" s="78"/>
      <c r="AU31" s="117" t="s">
        <v>275</v>
      </c>
      <c r="AV31" s="79"/>
    </row>
    <row r="32" spans="1:53">
      <c r="A32" s="70"/>
      <c r="B32" s="71" t="s">
        <v>185</v>
      </c>
      <c r="C32" s="72">
        <v>56352279.890000023</v>
      </c>
      <c r="D32" s="72"/>
      <c r="E32" s="73">
        <f>[1]January!M32</f>
        <v>5741567.04</v>
      </c>
      <c r="F32" s="74">
        <f>[1]January!N32</f>
        <v>1331525.96</v>
      </c>
      <c r="G32" s="75">
        <f>[1]February!M35</f>
        <v>3400221.8600000003</v>
      </c>
      <c r="H32" s="75">
        <f>[1]February!N35</f>
        <v>0</v>
      </c>
      <c r="I32" s="75">
        <f>[1]March!M36</f>
        <v>4184589.84</v>
      </c>
      <c r="J32" s="75">
        <f>[1]March!N36</f>
        <v>0</v>
      </c>
      <c r="K32" s="73">
        <f t="shared" si="8"/>
        <v>13326378.74</v>
      </c>
      <c r="L32" s="73">
        <f t="shared" si="8"/>
        <v>1331525.96</v>
      </c>
      <c r="M32" s="76">
        <f t="shared" si="6"/>
        <v>68347132.670000032</v>
      </c>
      <c r="N32" s="76"/>
      <c r="O32" s="73">
        <f>[1]April!M34</f>
        <v>3607394.86</v>
      </c>
      <c r="P32" s="73">
        <f>[1]April!N34</f>
        <v>0</v>
      </c>
      <c r="Q32" s="73">
        <f>[1]May!M33</f>
        <v>0</v>
      </c>
      <c r="R32" s="73">
        <f>[1]May!N33</f>
        <v>0</v>
      </c>
      <c r="S32" s="73">
        <f>[1]June!M33</f>
        <v>0</v>
      </c>
      <c r="T32" s="73">
        <f>[1]June!N33</f>
        <v>0</v>
      </c>
      <c r="U32" s="73">
        <f t="shared" si="5"/>
        <v>3607394.86</v>
      </c>
      <c r="V32" s="73">
        <f t="shared" si="5"/>
        <v>0</v>
      </c>
      <c r="W32" s="76">
        <f t="shared" si="7"/>
        <v>71954527.530000031</v>
      </c>
      <c r="X32" s="76"/>
      <c r="Y32" s="73">
        <f>[1]July!M33</f>
        <v>0</v>
      </c>
      <c r="Z32" s="73">
        <f>[1]July!N33</f>
        <v>0</v>
      </c>
      <c r="AA32" s="73">
        <f>[1]August!M32</f>
        <v>0</v>
      </c>
      <c r="AB32" s="73">
        <f>[1]August!N32</f>
        <v>0</v>
      </c>
      <c r="AC32" s="73">
        <f>[1]September!M28</f>
        <v>0</v>
      </c>
      <c r="AD32" s="73">
        <f>[1]September!N28</f>
        <v>0</v>
      </c>
      <c r="AE32" s="73">
        <f t="shared" si="4"/>
        <v>0</v>
      </c>
      <c r="AF32" s="73">
        <f t="shared" si="4"/>
        <v>0</v>
      </c>
      <c r="AG32" s="76">
        <f t="shared" si="2"/>
        <v>71954527.530000031</v>
      </c>
      <c r="AH32" s="76"/>
      <c r="AI32" s="73">
        <f>[1]October!M28</f>
        <v>0</v>
      </c>
      <c r="AJ32" s="73">
        <f>[1]October!N28</f>
        <v>0</v>
      </c>
      <c r="AK32" s="74">
        <f>[1]November!M26</f>
        <v>0</v>
      </c>
      <c r="AL32" s="74">
        <f>[1]November!N26</f>
        <v>0</v>
      </c>
      <c r="AM32" s="74">
        <f>[1]December!M35</f>
        <v>0</v>
      </c>
      <c r="AN32" s="74">
        <f>[1]December!N34</f>
        <v>0</v>
      </c>
      <c r="AO32" s="74">
        <f t="shared" si="3"/>
        <v>0</v>
      </c>
      <c r="AP32" s="74">
        <f t="shared" si="3"/>
        <v>0</v>
      </c>
      <c r="AQ32" s="117" t="s">
        <v>275</v>
      </c>
      <c r="AR32" s="77"/>
      <c r="AS32" s="78"/>
      <c r="AT32" s="78"/>
      <c r="AU32" s="117" t="s">
        <v>275</v>
      </c>
      <c r="AV32" s="79"/>
      <c r="AW32" s="35"/>
      <c r="AY32" s="35"/>
    </row>
    <row r="33" spans="1:53">
      <c r="A33" s="70"/>
      <c r="B33" s="71" t="s">
        <v>186</v>
      </c>
      <c r="C33" s="72"/>
      <c r="D33" s="72"/>
      <c r="E33" s="73">
        <f>[1]January!M33</f>
        <v>1753</v>
      </c>
      <c r="F33" s="74">
        <f>[1]January!N33</f>
        <v>2504</v>
      </c>
      <c r="G33" s="75">
        <f>[1]February!M37</f>
        <v>778</v>
      </c>
      <c r="H33" s="75">
        <f>[1]February!N37</f>
        <v>0</v>
      </c>
      <c r="I33" s="75">
        <f>[1]March!M18</f>
        <v>3556</v>
      </c>
      <c r="J33" s="75">
        <f>[1]March!N18</f>
        <v>1415</v>
      </c>
      <c r="K33" s="73">
        <f t="shared" si="8"/>
        <v>6087</v>
      </c>
      <c r="L33" s="73">
        <f t="shared" si="8"/>
        <v>3919</v>
      </c>
      <c r="M33" s="76">
        <f t="shared" si="6"/>
        <v>2168</v>
      </c>
      <c r="N33" s="76"/>
      <c r="O33" s="73"/>
      <c r="P33" s="73"/>
      <c r="Q33" s="73"/>
      <c r="R33" s="73"/>
      <c r="S33" s="73"/>
      <c r="T33" s="73"/>
      <c r="U33" s="73"/>
      <c r="V33" s="73"/>
      <c r="W33" s="76">
        <f t="shared" si="7"/>
        <v>2168</v>
      </c>
      <c r="X33" s="76"/>
      <c r="Y33" s="73"/>
      <c r="Z33" s="73"/>
      <c r="AA33" s="73"/>
      <c r="AB33" s="73"/>
      <c r="AC33" s="73"/>
      <c r="AD33" s="73"/>
      <c r="AE33" s="73"/>
      <c r="AF33" s="73"/>
      <c r="AG33" s="76">
        <f t="shared" si="2"/>
        <v>2168</v>
      </c>
      <c r="AH33" s="76"/>
      <c r="AI33" s="73">
        <f>[1]October!M30</f>
        <v>0</v>
      </c>
      <c r="AJ33" s="73">
        <f>[1]October!N30</f>
        <v>0</v>
      </c>
      <c r="AK33" s="74">
        <f>[1]November!M29</f>
        <v>0</v>
      </c>
      <c r="AL33" s="74">
        <f>[1]November!N29</f>
        <v>0</v>
      </c>
      <c r="AM33" s="74">
        <f>[1]December!M36</f>
        <v>0</v>
      </c>
      <c r="AN33" s="74">
        <f>[1]December!N36</f>
        <v>0</v>
      </c>
      <c r="AO33" s="74">
        <f t="shared" si="3"/>
        <v>0</v>
      </c>
      <c r="AP33" s="74">
        <f t="shared" si="3"/>
        <v>0</v>
      </c>
      <c r="AQ33" s="117" t="s">
        <v>275</v>
      </c>
      <c r="AR33" s="77"/>
      <c r="AS33" s="78"/>
      <c r="AT33" s="78"/>
      <c r="AU33" s="117" t="s">
        <v>275</v>
      </c>
      <c r="AV33" s="79"/>
      <c r="AW33" s="35"/>
      <c r="AY33" s="35"/>
    </row>
    <row r="34" spans="1:53">
      <c r="A34" s="70"/>
      <c r="B34" s="71" t="s">
        <v>187</v>
      </c>
      <c r="C34" s="72"/>
      <c r="D34" s="72"/>
      <c r="E34" s="73">
        <f>[1]January!M37</f>
        <v>0</v>
      </c>
      <c r="F34" s="74">
        <f>[1]January!N37</f>
        <v>0</v>
      </c>
      <c r="G34" s="75">
        <f>[1]February!M42</f>
        <v>0</v>
      </c>
      <c r="H34" s="75">
        <f>[1]February!N42</f>
        <v>0</v>
      </c>
      <c r="I34" s="75">
        <f>[1]March!M38</f>
        <v>0</v>
      </c>
      <c r="J34" s="75">
        <f>[1]March!N38</f>
        <v>0</v>
      </c>
      <c r="K34" s="73">
        <f t="shared" si="8"/>
        <v>0</v>
      </c>
      <c r="L34" s="73">
        <f t="shared" si="8"/>
        <v>0</v>
      </c>
      <c r="M34" s="76">
        <f t="shared" si="6"/>
        <v>0</v>
      </c>
      <c r="N34" s="76"/>
      <c r="O34" s="73"/>
      <c r="P34" s="73"/>
      <c r="Q34" s="73">
        <f>[1]May!M38</f>
        <v>0</v>
      </c>
      <c r="R34" s="73">
        <f>[1]May!N38</f>
        <v>0</v>
      </c>
      <c r="S34" s="73">
        <v>0</v>
      </c>
      <c r="T34" s="73">
        <v>0</v>
      </c>
      <c r="U34" s="73">
        <f t="shared" ref="U34:V64" si="9">O34+Q34+S34</f>
        <v>0</v>
      </c>
      <c r="V34" s="73">
        <f t="shared" si="9"/>
        <v>0</v>
      </c>
      <c r="W34" s="76">
        <f t="shared" si="7"/>
        <v>0</v>
      </c>
      <c r="X34" s="76"/>
      <c r="Y34" s="73">
        <f>[1]July!M38</f>
        <v>0</v>
      </c>
      <c r="Z34" s="73">
        <f>[1]July!N38</f>
        <v>0</v>
      </c>
      <c r="AA34" s="73">
        <f>[1]August!M39</f>
        <v>0</v>
      </c>
      <c r="AB34" s="73">
        <f>[1]August!N39</f>
        <v>0</v>
      </c>
      <c r="AC34" s="73">
        <f>[1]September!M32</f>
        <v>0</v>
      </c>
      <c r="AD34" s="73">
        <f>[1]September!N32</f>
        <v>0</v>
      </c>
      <c r="AE34" s="73">
        <f t="shared" si="4"/>
        <v>0</v>
      </c>
      <c r="AF34" s="73">
        <f t="shared" si="4"/>
        <v>0</v>
      </c>
      <c r="AG34" s="76">
        <f t="shared" si="2"/>
        <v>0</v>
      </c>
      <c r="AH34" s="76"/>
      <c r="AI34" s="73">
        <f>[1]October!M32</f>
        <v>0</v>
      </c>
      <c r="AJ34" s="73">
        <f>[1]October!N32</f>
        <v>0</v>
      </c>
      <c r="AK34" s="74">
        <f>[1]November!M31</f>
        <v>0</v>
      </c>
      <c r="AL34" s="74">
        <f>[1]November!N31</f>
        <v>0</v>
      </c>
      <c r="AM34" s="74">
        <f>[1]December!M37</f>
        <v>0</v>
      </c>
      <c r="AN34" s="74">
        <f>[1]December!N37</f>
        <v>0</v>
      </c>
      <c r="AO34" s="74">
        <f t="shared" si="3"/>
        <v>0</v>
      </c>
      <c r="AP34" s="74">
        <f t="shared" si="3"/>
        <v>0</v>
      </c>
      <c r="AQ34" s="77"/>
      <c r="AR34" s="77"/>
      <c r="AS34" s="78"/>
      <c r="AT34" s="78"/>
      <c r="AU34" s="76"/>
      <c r="AV34" s="79"/>
    </row>
    <row r="35" spans="1:53">
      <c r="A35" s="70"/>
      <c r="B35" s="71" t="s">
        <v>188</v>
      </c>
      <c r="C35" s="72"/>
      <c r="D35" s="72"/>
      <c r="E35" s="73">
        <f>[1]January!M38</f>
        <v>0</v>
      </c>
      <c r="F35" s="74">
        <f>[1]January!N38</f>
        <v>0</v>
      </c>
      <c r="G35" s="75">
        <f>[1]February!M45</f>
        <v>0</v>
      </c>
      <c r="H35" s="75">
        <v>0</v>
      </c>
      <c r="I35" s="75">
        <v>0</v>
      </c>
      <c r="J35" s="75">
        <f>[1]March!N39</f>
        <v>0</v>
      </c>
      <c r="K35" s="73">
        <f t="shared" si="8"/>
        <v>0</v>
      </c>
      <c r="L35" s="73">
        <f t="shared" si="8"/>
        <v>0</v>
      </c>
      <c r="M35" s="76">
        <f t="shared" si="6"/>
        <v>0</v>
      </c>
      <c r="N35" s="76"/>
      <c r="O35" s="73"/>
      <c r="P35" s="73"/>
      <c r="Q35" s="73">
        <f>[1]May!M41</f>
        <v>0</v>
      </c>
      <c r="R35" s="73">
        <f>[1]May!N41</f>
        <v>0</v>
      </c>
      <c r="S35" s="73">
        <f>[1]June!M39</f>
        <v>0</v>
      </c>
      <c r="T35" s="73">
        <v>0</v>
      </c>
      <c r="U35" s="73">
        <f t="shared" si="9"/>
        <v>0</v>
      </c>
      <c r="V35" s="73">
        <f t="shared" si="9"/>
        <v>0</v>
      </c>
      <c r="W35" s="76">
        <f t="shared" si="7"/>
        <v>0</v>
      </c>
      <c r="X35" s="76"/>
      <c r="Y35" s="73">
        <v>0</v>
      </c>
      <c r="Z35" s="73">
        <f>[1]July!N39</f>
        <v>0</v>
      </c>
      <c r="AA35" s="73">
        <f>[1]August!M35</f>
        <v>0</v>
      </c>
      <c r="AB35" s="73">
        <f>[1]August!N35</f>
        <v>0</v>
      </c>
      <c r="AC35" s="73">
        <v>0</v>
      </c>
      <c r="AD35" s="73">
        <f>[1]September!N33</f>
        <v>0</v>
      </c>
      <c r="AE35" s="73">
        <f t="shared" si="4"/>
        <v>0</v>
      </c>
      <c r="AF35" s="73">
        <f t="shared" si="4"/>
        <v>0</v>
      </c>
      <c r="AG35" s="76">
        <f t="shared" si="2"/>
        <v>0</v>
      </c>
      <c r="AH35" s="76"/>
      <c r="AI35" s="73"/>
      <c r="AJ35" s="73">
        <f>[1]October!N33</f>
        <v>0</v>
      </c>
      <c r="AK35" s="74">
        <v>0</v>
      </c>
      <c r="AL35" s="74">
        <f>[1]November!N32</f>
        <v>0</v>
      </c>
      <c r="AM35" s="74">
        <f>[1]December!M38</f>
        <v>0</v>
      </c>
      <c r="AN35" s="74">
        <f>[1]December!N38</f>
        <v>0</v>
      </c>
      <c r="AO35" s="74">
        <f t="shared" si="3"/>
        <v>0</v>
      </c>
      <c r="AP35" s="74">
        <f t="shared" si="3"/>
        <v>0</v>
      </c>
      <c r="AQ35" s="77"/>
      <c r="AR35" s="77"/>
      <c r="AS35" s="78"/>
      <c r="AT35" s="78"/>
      <c r="AU35" s="76"/>
      <c r="AV35" s="79"/>
    </row>
    <row r="36" spans="1:53">
      <c r="A36" s="70"/>
      <c r="B36" s="71" t="s">
        <v>189</v>
      </c>
      <c r="C36" s="72">
        <v>507362.4</v>
      </c>
      <c r="D36" s="72"/>
      <c r="E36" s="73">
        <f>[1]January!M36</f>
        <v>0</v>
      </c>
      <c r="F36" s="74">
        <f>[1]January!N39</f>
        <v>0</v>
      </c>
      <c r="G36" s="75">
        <f>[1]February!M40</f>
        <v>0</v>
      </c>
      <c r="H36" s="75">
        <f>[1]February!N46</f>
        <v>0</v>
      </c>
      <c r="I36" s="75">
        <f>[1]March!M40</f>
        <v>0</v>
      </c>
      <c r="J36" s="75">
        <f>[1]March!N40</f>
        <v>0</v>
      </c>
      <c r="K36" s="73">
        <f t="shared" si="8"/>
        <v>0</v>
      </c>
      <c r="L36" s="73">
        <f t="shared" si="8"/>
        <v>0</v>
      </c>
      <c r="M36" s="76">
        <f t="shared" si="6"/>
        <v>507362.4</v>
      </c>
      <c r="N36" s="76"/>
      <c r="O36" s="73">
        <f>[1]April!M38</f>
        <v>0</v>
      </c>
      <c r="P36" s="73">
        <f>[1]April!N38</f>
        <v>0</v>
      </c>
      <c r="Q36" s="73">
        <f>[1]May!M37</f>
        <v>0</v>
      </c>
      <c r="R36" s="73">
        <f>[1]May!N37</f>
        <v>0</v>
      </c>
      <c r="S36" s="73">
        <f>[1]June!M38</f>
        <v>0</v>
      </c>
      <c r="T36" s="73">
        <f>[1]June!N38</f>
        <v>0</v>
      </c>
      <c r="U36" s="73">
        <f t="shared" si="9"/>
        <v>0</v>
      </c>
      <c r="V36" s="73">
        <f t="shared" si="9"/>
        <v>0</v>
      </c>
      <c r="W36" s="76">
        <f t="shared" si="7"/>
        <v>507362.4</v>
      </c>
      <c r="X36" s="76"/>
      <c r="Y36" s="73">
        <f>[1]July!M40</f>
        <v>0</v>
      </c>
      <c r="Z36" s="73">
        <f>[1]July!N40</f>
        <v>0</v>
      </c>
      <c r="AA36" s="73">
        <f>[1]August!M39</f>
        <v>0</v>
      </c>
      <c r="AB36" s="73">
        <f>[1]August!N39</f>
        <v>0</v>
      </c>
      <c r="AC36" s="73">
        <f>[1]September!M33</f>
        <v>0</v>
      </c>
      <c r="AD36" s="73">
        <f>[1]September!N35</f>
        <v>0</v>
      </c>
      <c r="AE36" s="73">
        <f t="shared" si="4"/>
        <v>0</v>
      </c>
      <c r="AF36" s="73">
        <f t="shared" si="4"/>
        <v>0</v>
      </c>
      <c r="AG36" s="76">
        <f t="shared" si="2"/>
        <v>507362.4</v>
      </c>
      <c r="AH36" s="76"/>
      <c r="AI36" s="73">
        <f>[1]October!M33</f>
        <v>0</v>
      </c>
      <c r="AJ36" s="73">
        <f>[1]October!N34</f>
        <v>0</v>
      </c>
      <c r="AK36" s="74">
        <f>[1]November!M32</f>
        <v>0</v>
      </c>
      <c r="AL36" s="74">
        <f>[1]November!N33</f>
        <v>0</v>
      </c>
      <c r="AM36" s="74">
        <f>[1]December!M39</f>
        <v>0</v>
      </c>
      <c r="AN36" s="74">
        <f>[1]December!N39</f>
        <v>0</v>
      </c>
      <c r="AO36" s="74">
        <f t="shared" si="3"/>
        <v>0</v>
      </c>
      <c r="AP36" s="74">
        <f t="shared" si="3"/>
        <v>0</v>
      </c>
      <c r="AQ36" s="117" t="s">
        <v>275</v>
      </c>
      <c r="AR36" s="77"/>
      <c r="AS36" s="78"/>
      <c r="AT36" s="78"/>
      <c r="AU36" s="117" t="s">
        <v>275</v>
      </c>
      <c r="AV36" s="79"/>
      <c r="AW36" s="82"/>
    </row>
    <row r="37" spans="1:53">
      <c r="A37" s="70"/>
      <c r="B37" s="71" t="s">
        <v>190</v>
      </c>
      <c r="C37" s="72"/>
      <c r="D37" s="72">
        <v>318326.17</v>
      </c>
      <c r="E37" s="73">
        <f>[1]January!M42</f>
        <v>0</v>
      </c>
      <c r="F37" s="74">
        <f>[1]January!N42</f>
        <v>0</v>
      </c>
      <c r="G37" s="75"/>
      <c r="H37" s="75">
        <f>[1]February!L41</f>
        <v>0</v>
      </c>
      <c r="I37" s="75">
        <f>[1]March!M41</f>
        <v>0</v>
      </c>
      <c r="J37" s="75">
        <f>[1]March!N41</f>
        <v>0</v>
      </c>
      <c r="K37" s="73">
        <f t="shared" si="8"/>
        <v>0</v>
      </c>
      <c r="L37" s="73">
        <f t="shared" si="8"/>
        <v>0</v>
      </c>
      <c r="M37" s="76">
        <f t="shared" si="6"/>
        <v>0</v>
      </c>
      <c r="N37" s="76">
        <f>D37+L37-K37</f>
        <v>318326.17</v>
      </c>
      <c r="O37" s="73"/>
      <c r="P37" s="73"/>
      <c r="Q37" s="73"/>
      <c r="R37" s="73"/>
      <c r="S37" s="73">
        <f>[1]June!M39</f>
        <v>0</v>
      </c>
      <c r="T37" s="73">
        <f>[1]June!N39</f>
        <v>0</v>
      </c>
      <c r="U37" s="73">
        <f t="shared" si="9"/>
        <v>0</v>
      </c>
      <c r="V37" s="73">
        <f t="shared" si="9"/>
        <v>0</v>
      </c>
      <c r="W37" s="76"/>
      <c r="X37" s="76">
        <f>N37-U37+V37</f>
        <v>318326.17</v>
      </c>
      <c r="Y37" s="73">
        <f>[1]July!M41</f>
        <v>0</v>
      </c>
      <c r="Z37" s="73">
        <f>[1]July!N41</f>
        <v>0</v>
      </c>
      <c r="AA37" s="73">
        <f>[1]August!M42</f>
        <v>0</v>
      </c>
      <c r="AB37" s="73">
        <f>[1]August!N42</f>
        <v>0</v>
      </c>
      <c r="AC37" s="73">
        <f>[1]September!M34</f>
        <v>0</v>
      </c>
      <c r="AD37" s="73">
        <f>[1]September!N34</f>
        <v>0</v>
      </c>
      <c r="AE37" s="73">
        <f t="shared" si="4"/>
        <v>0</v>
      </c>
      <c r="AF37" s="73">
        <f t="shared" si="4"/>
        <v>0</v>
      </c>
      <c r="AG37" s="76"/>
      <c r="AH37" s="76">
        <f>X37+AF37-AE37</f>
        <v>318326.17</v>
      </c>
      <c r="AI37" s="73"/>
      <c r="AJ37" s="73"/>
      <c r="AK37" s="74">
        <v>0</v>
      </c>
      <c r="AL37" s="74">
        <v>0</v>
      </c>
      <c r="AM37" s="74">
        <f>[1]December!M40</f>
        <v>0</v>
      </c>
      <c r="AN37" s="74">
        <f>[1]December!N40</f>
        <v>0</v>
      </c>
      <c r="AO37" s="74">
        <f t="shared" si="3"/>
        <v>0</v>
      </c>
      <c r="AP37" s="74">
        <f t="shared" si="3"/>
        <v>0</v>
      </c>
      <c r="AQ37" s="77"/>
      <c r="AR37" s="117" t="s">
        <v>275</v>
      </c>
      <c r="AS37" s="78"/>
      <c r="AT37" s="78"/>
      <c r="AU37" s="76"/>
      <c r="AV37" s="79" t="str">
        <f>AR37</f>
        <v>XXX</v>
      </c>
      <c r="AW37" s="80"/>
      <c r="BA37" s="81"/>
    </row>
    <row r="38" spans="1:53">
      <c r="A38" s="70"/>
      <c r="B38" s="71" t="s">
        <v>191</v>
      </c>
      <c r="C38" s="72">
        <v>164991.25</v>
      </c>
      <c r="D38" s="72"/>
      <c r="E38" s="73">
        <f>[1]January!M43</f>
        <v>0</v>
      </c>
      <c r="F38" s="74">
        <f>[1]January!N43</f>
        <v>0</v>
      </c>
      <c r="G38" s="75">
        <f>[1]February!M42</f>
        <v>0</v>
      </c>
      <c r="H38" s="75">
        <f>[1]February!N42</f>
        <v>0</v>
      </c>
      <c r="I38" s="75">
        <f>[1]March!M42</f>
        <v>0</v>
      </c>
      <c r="J38" s="75">
        <f>[1]March!N42</f>
        <v>0</v>
      </c>
      <c r="K38" s="73">
        <f t="shared" si="8"/>
        <v>0</v>
      </c>
      <c r="L38" s="73">
        <f t="shared" si="8"/>
        <v>0</v>
      </c>
      <c r="M38" s="76">
        <f t="shared" si="6"/>
        <v>164991.25</v>
      </c>
      <c r="N38" s="76"/>
      <c r="O38" s="73">
        <f>[1]April!M42</f>
        <v>0</v>
      </c>
      <c r="P38" s="73">
        <f>[1]April!N42</f>
        <v>0</v>
      </c>
      <c r="Q38" s="73">
        <f>[1]May!M41</f>
        <v>0</v>
      </c>
      <c r="R38" s="73">
        <f>[1]May!N41</f>
        <v>0</v>
      </c>
      <c r="S38" s="73">
        <f>[1]June!M40</f>
        <v>0</v>
      </c>
      <c r="T38" s="73">
        <f>[1]June!N40</f>
        <v>0</v>
      </c>
      <c r="U38" s="73">
        <f t="shared" si="9"/>
        <v>0</v>
      </c>
      <c r="V38" s="73">
        <f t="shared" si="9"/>
        <v>0</v>
      </c>
      <c r="W38" s="76">
        <f t="shared" si="7"/>
        <v>164991.25</v>
      </c>
      <c r="X38" s="76"/>
      <c r="Y38" s="73">
        <f>[1]July!M44</f>
        <v>0</v>
      </c>
      <c r="Z38" s="73">
        <f>[1]July!N44</f>
        <v>0</v>
      </c>
      <c r="AA38" s="73">
        <f>[1]August!M43</f>
        <v>0</v>
      </c>
      <c r="AB38" s="73">
        <f>[1]August!N43</f>
        <v>0</v>
      </c>
      <c r="AC38" s="73">
        <f>[1]September!M35</f>
        <v>0</v>
      </c>
      <c r="AD38" s="73">
        <f>[1]September!N37</f>
        <v>0</v>
      </c>
      <c r="AE38" s="73">
        <f t="shared" si="4"/>
        <v>0</v>
      </c>
      <c r="AF38" s="73">
        <f t="shared" si="4"/>
        <v>0</v>
      </c>
      <c r="AG38" s="76">
        <f t="shared" si="2"/>
        <v>164991.25</v>
      </c>
      <c r="AH38" s="76"/>
      <c r="AI38" s="73">
        <f>[1]October!M34</f>
        <v>0</v>
      </c>
      <c r="AJ38" s="73">
        <v>0</v>
      </c>
      <c r="AK38" s="74">
        <f>[1]November!M33</f>
        <v>0</v>
      </c>
      <c r="AL38" s="74">
        <v>0</v>
      </c>
      <c r="AM38" s="74">
        <f>[1]December!M41</f>
        <v>0</v>
      </c>
      <c r="AN38" s="74">
        <f>[1]December!N41</f>
        <v>0</v>
      </c>
      <c r="AO38" s="74">
        <f t="shared" si="3"/>
        <v>0</v>
      </c>
      <c r="AP38" s="74">
        <f t="shared" si="3"/>
        <v>0</v>
      </c>
      <c r="AQ38" s="117" t="s">
        <v>275</v>
      </c>
      <c r="AR38" s="77"/>
      <c r="AS38" s="78"/>
      <c r="AT38" s="78"/>
      <c r="AU38" s="117" t="s">
        <v>275</v>
      </c>
      <c r="AV38" s="79"/>
      <c r="AW38" s="80"/>
    </row>
    <row r="39" spans="1:53">
      <c r="A39" s="70"/>
      <c r="B39" s="71" t="s">
        <v>192</v>
      </c>
      <c r="C39" s="72"/>
      <c r="D39" s="72">
        <v>96241.8</v>
      </c>
      <c r="E39" s="73">
        <f>[1]January!M44</f>
        <v>0</v>
      </c>
      <c r="F39" s="74">
        <f>[1]January!N44</f>
        <v>0</v>
      </c>
      <c r="G39" s="75">
        <v>0</v>
      </c>
      <c r="H39" s="75">
        <f>[1]February!L43</f>
        <v>0</v>
      </c>
      <c r="I39" s="75">
        <f>[1]March!M43</f>
        <v>0</v>
      </c>
      <c r="J39" s="75">
        <f>[1]March!N43</f>
        <v>0</v>
      </c>
      <c r="K39" s="73">
        <f t="shared" si="8"/>
        <v>0</v>
      </c>
      <c r="L39" s="73">
        <f t="shared" si="8"/>
        <v>0</v>
      </c>
      <c r="M39" s="76">
        <f t="shared" si="6"/>
        <v>0</v>
      </c>
      <c r="N39" s="76">
        <f>D39+L39-K39</f>
        <v>96241.8</v>
      </c>
      <c r="O39" s="73"/>
      <c r="P39" s="73"/>
      <c r="Q39" s="73"/>
      <c r="R39" s="73"/>
      <c r="S39" s="73">
        <f>[1]June!M41</f>
        <v>0</v>
      </c>
      <c r="T39" s="73">
        <f>[1]June!N41</f>
        <v>0</v>
      </c>
      <c r="U39" s="73">
        <f t="shared" si="9"/>
        <v>0</v>
      </c>
      <c r="V39" s="73">
        <f t="shared" si="9"/>
        <v>0</v>
      </c>
      <c r="W39" s="76"/>
      <c r="X39" s="76">
        <f>N39-U39+V39</f>
        <v>96241.8</v>
      </c>
      <c r="Y39" s="73">
        <f>[1]July!M45</f>
        <v>0</v>
      </c>
      <c r="Z39" s="73">
        <f>[1]July!N45</f>
        <v>0</v>
      </c>
      <c r="AA39" s="73">
        <f>[1]August!M44</f>
        <v>0</v>
      </c>
      <c r="AB39" s="73">
        <f>[1]August!N44</f>
        <v>0</v>
      </c>
      <c r="AC39" s="73">
        <f>[1]September!M40</f>
        <v>0</v>
      </c>
      <c r="AD39" s="73">
        <f>[1]September!N36</f>
        <v>0</v>
      </c>
      <c r="AE39" s="73">
        <f t="shared" si="4"/>
        <v>0</v>
      </c>
      <c r="AF39" s="73">
        <f t="shared" si="4"/>
        <v>0</v>
      </c>
      <c r="AG39" s="76"/>
      <c r="AH39" s="76">
        <f>X39+AF39-AE39</f>
        <v>96241.8</v>
      </c>
      <c r="AI39" s="73"/>
      <c r="AJ39" s="73"/>
      <c r="AK39" s="74">
        <f>[1]November!M34</f>
        <v>0</v>
      </c>
      <c r="AL39" s="74">
        <f>[1]November!N36</f>
        <v>0</v>
      </c>
      <c r="AM39" s="74">
        <f>[1]December!M42</f>
        <v>0</v>
      </c>
      <c r="AN39" s="74">
        <f>[1]December!N42</f>
        <v>0</v>
      </c>
      <c r="AO39" s="74">
        <f t="shared" si="3"/>
        <v>0</v>
      </c>
      <c r="AP39" s="74">
        <f t="shared" si="3"/>
        <v>0</v>
      </c>
      <c r="AQ39" s="77"/>
      <c r="AR39" s="117" t="s">
        <v>275</v>
      </c>
      <c r="AS39" s="78"/>
      <c r="AT39" s="78"/>
      <c r="AU39" s="76"/>
      <c r="AV39" s="79" t="str">
        <f>AR39</f>
        <v>XXX</v>
      </c>
      <c r="AW39" s="82"/>
      <c r="AY39" s="80">
        <f>SUM(AV10:AV41)</f>
        <v>0</v>
      </c>
      <c r="AZ39" s="82">
        <f>AX39-AY39</f>
        <v>0</v>
      </c>
      <c r="BA39" s="81"/>
    </row>
    <row r="40" spans="1:53">
      <c r="A40" s="70"/>
      <c r="B40" s="71" t="s">
        <v>193</v>
      </c>
      <c r="C40" s="72">
        <v>90000</v>
      </c>
      <c r="D40" s="72"/>
      <c r="E40" s="73"/>
      <c r="F40" s="74"/>
      <c r="G40" s="75"/>
      <c r="H40" s="75"/>
      <c r="I40" s="75">
        <f>[1]March!M44</f>
        <v>0</v>
      </c>
      <c r="J40" s="75">
        <f>[1]March!N44</f>
        <v>0</v>
      </c>
      <c r="K40" s="73">
        <f t="shared" si="8"/>
        <v>0</v>
      </c>
      <c r="L40" s="73">
        <f t="shared" si="8"/>
        <v>0</v>
      </c>
      <c r="M40" s="76">
        <f t="shared" si="6"/>
        <v>90000</v>
      </c>
      <c r="N40" s="76"/>
      <c r="O40" s="73"/>
      <c r="P40" s="73"/>
      <c r="Q40" s="73"/>
      <c r="R40" s="73"/>
      <c r="S40" s="73"/>
      <c r="T40" s="73"/>
      <c r="U40" s="73">
        <f t="shared" si="9"/>
        <v>0</v>
      </c>
      <c r="V40" s="73">
        <f t="shared" si="9"/>
        <v>0</v>
      </c>
      <c r="W40" s="76">
        <f t="shared" si="7"/>
        <v>90000</v>
      </c>
      <c r="X40" s="76"/>
      <c r="Y40" s="73"/>
      <c r="Z40" s="73"/>
      <c r="AA40" s="73"/>
      <c r="AB40" s="73"/>
      <c r="AC40" s="73">
        <f>[1]September!M37</f>
        <v>0</v>
      </c>
      <c r="AD40" s="73">
        <f>[1]September!N39</f>
        <v>0</v>
      </c>
      <c r="AE40" s="73">
        <f t="shared" si="4"/>
        <v>0</v>
      </c>
      <c r="AF40" s="73">
        <f t="shared" si="4"/>
        <v>0</v>
      </c>
      <c r="AG40" s="76">
        <f t="shared" si="2"/>
        <v>90000</v>
      </c>
      <c r="AH40" s="76"/>
      <c r="AI40" s="83"/>
      <c r="AJ40" s="83"/>
      <c r="AK40" s="80"/>
      <c r="AL40" s="80"/>
      <c r="AM40" s="74">
        <f>[1]December!M43</f>
        <v>0</v>
      </c>
      <c r="AN40" s="74">
        <f>[1]December!N43</f>
        <v>0</v>
      </c>
      <c r="AO40" s="74">
        <f t="shared" si="3"/>
        <v>0</v>
      </c>
      <c r="AP40" s="74">
        <f t="shared" si="3"/>
        <v>0</v>
      </c>
      <c r="AQ40" s="117" t="s">
        <v>275</v>
      </c>
      <c r="AR40" s="77"/>
      <c r="AS40" s="78"/>
      <c r="AT40" s="78"/>
      <c r="AU40" s="117" t="s">
        <v>275</v>
      </c>
      <c r="AV40" s="79"/>
      <c r="AW40" s="81"/>
    </row>
    <row r="41" spans="1:53">
      <c r="A41" s="70"/>
      <c r="B41" s="71" t="s">
        <v>194</v>
      </c>
      <c r="C41" s="72"/>
      <c r="D41" s="72">
        <v>90000</v>
      </c>
      <c r="E41" s="73"/>
      <c r="F41" s="74">
        <f>[1]January!N41</f>
        <v>0</v>
      </c>
      <c r="G41" s="75"/>
      <c r="H41" s="75">
        <f>[1]February!N45</f>
        <v>0</v>
      </c>
      <c r="I41" s="75">
        <f>[1]March!M45</f>
        <v>0</v>
      </c>
      <c r="J41" s="75">
        <f>[1]March!N45</f>
        <v>0</v>
      </c>
      <c r="K41" s="73">
        <f t="shared" si="8"/>
        <v>0</v>
      </c>
      <c r="L41" s="73">
        <f t="shared" si="8"/>
        <v>0</v>
      </c>
      <c r="M41" s="76">
        <f t="shared" si="6"/>
        <v>0</v>
      </c>
      <c r="N41" s="76">
        <f>D41+L41-K41</f>
        <v>90000</v>
      </c>
      <c r="O41" s="73"/>
      <c r="P41" s="73">
        <f>[1]April!N41</f>
        <v>0</v>
      </c>
      <c r="Q41" s="73"/>
      <c r="R41" s="73">
        <f>[1]May!N40</f>
        <v>0</v>
      </c>
      <c r="S41" s="73"/>
      <c r="T41" s="73">
        <f>[1]June!N43</f>
        <v>0</v>
      </c>
      <c r="U41" s="73">
        <f t="shared" si="9"/>
        <v>0</v>
      </c>
      <c r="V41" s="73">
        <f t="shared" si="9"/>
        <v>0</v>
      </c>
      <c r="W41" s="76"/>
      <c r="X41" s="76">
        <f>N41-U41+V41</f>
        <v>90000</v>
      </c>
      <c r="Y41" s="73"/>
      <c r="Z41" s="73">
        <f>[1]July!N43</f>
        <v>0</v>
      </c>
      <c r="AA41" s="73"/>
      <c r="AB41" s="73">
        <f>[1]August!N41</f>
        <v>0</v>
      </c>
      <c r="AC41" s="73"/>
      <c r="AD41" s="73">
        <f>[1]September!L38</f>
        <v>0</v>
      </c>
      <c r="AE41" s="73">
        <f t="shared" si="4"/>
        <v>0</v>
      </c>
      <c r="AF41" s="73">
        <f t="shared" si="4"/>
        <v>0</v>
      </c>
      <c r="AG41" s="76"/>
      <c r="AH41" s="76">
        <f>X41+AF41-AE41</f>
        <v>90000</v>
      </c>
      <c r="AI41" s="73">
        <f>[1]October!M35</f>
        <v>0</v>
      </c>
      <c r="AJ41" s="73">
        <f>[1]October!N36</f>
        <v>0</v>
      </c>
      <c r="AK41" s="74">
        <f>[1]November!M34</f>
        <v>0</v>
      </c>
      <c r="AL41" s="74">
        <f>[1]November!N35</f>
        <v>0</v>
      </c>
      <c r="AM41" s="74">
        <f>[1]December!M44</f>
        <v>0</v>
      </c>
      <c r="AN41" s="74">
        <f>[1]December!N44</f>
        <v>0</v>
      </c>
      <c r="AO41" s="74">
        <f t="shared" ref="AO41:AP64" si="10">AI41+AK41+AM41</f>
        <v>0</v>
      </c>
      <c r="AP41" s="74">
        <f t="shared" si="10"/>
        <v>0</v>
      </c>
      <c r="AQ41" s="77"/>
      <c r="AR41" s="117" t="s">
        <v>275</v>
      </c>
      <c r="AS41" s="78"/>
      <c r="AT41" s="78"/>
      <c r="AU41" s="76"/>
      <c r="AV41" s="79" t="str">
        <f>AR41</f>
        <v>XXX</v>
      </c>
      <c r="AW41" s="80"/>
      <c r="AY41" s="82">
        <f>AW42-AX41</f>
        <v>0</v>
      </c>
      <c r="BA41" s="81"/>
    </row>
    <row r="42" spans="1:53">
      <c r="A42" s="70"/>
      <c r="B42" s="71" t="s">
        <v>195</v>
      </c>
      <c r="C42" s="72"/>
      <c r="D42" s="72"/>
      <c r="E42" s="73"/>
      <c r="F42" s="74"/>
      <c r="G42" s="75"/>
      <c r="H42" s="75"/>
      <c r="I42" s="75"/>
      <c r="J42" s="75"/>
      <c r="K42" s="73">
        <f t="shared" si="8"/>
        <v>0</v>
      </c>
      <c r="L42" s="73">
        <f t="shared" si="8"/>
        <v>0</v>
      </c>
      <c r="M42" s="76">
        <f>C42+K42-L42</f>
        <v>0</v>
      </c>
      <c r="N42" s="76"/>
      <c r="O42" s="73"/>
      <c r="P42" s="73"/>
      <c r="Q42" s="73"/>
      <c r="R42" s="73"/>
      <c r="S42" s="73"/>
      <c r="T42" s="73"/>
      <c r="U42" s="73">
        <f t="shared" si="9"/>
        <v>0</v>
      </c>
      <c r="V42" s="73">
        <f t="shared" si="9"/>
        <v>0</v>
      </c>
      <c r="W42" s="76"/>
      <c r="X42" s="76"/>
      <c r="Y42" s="73"/>
      <c r="Z42" s="73"/>
      <c r="AA42" s="73"/>
      <c r="AB42" s="73"/>
      <c r="AC42" s="73">
        <f>[1]September!Q35</f>
        <v>0</v>
      </c>
      <c r="AD42" s="73">
        <f>[1]September!R35</f>
        <v>0</v>
      </c>
      <c r="AE42" s="73">
        <f t="shared" si="4"/>
        <v>0</v>
      </c>
      <c r="AF42" s="73">
        <f t="shared" si="4"/>
        <v>0</v>
      </c>
      <c r="AG42" s="76"/>
      <c r="AH42" s="76"/>
      <c r="AI42" s="73">
        <f>[1]October!Q34</f>
        <v>0</v>
      </c>
      <c r="AJ42" s="73">
        <f>[1]October!R34</f>
        <v>0</v>
      </c>
      <c r="AK42" s="74">
        <f>[1]November!Q33</f>
        <v>0</v>
      </c>
      <c r="AL42" s="74">
        <f>[1]November!R33</f>
        <v>0</v>
      </c>
      <c r="AM42" s="74">
        <f>[1]December!M45</f>
        <v>0</v>
      </c>
      <c r="AN42" s="74">
        <f>[1]December!N45</f>
        <v>0</v>
      </c>
      <c r="AO42" s="74">
        <f t="shared" si="10"/>
        <v>0</v>
      </c>
      <c r="AP42" s="74">
        <f t="shared" si="10"/>
        <v>0</v>
      </c>
      <c r="AQ42" s="77"/>
      <c r="AR42" s="77"/>
      <c r="AS42" s="78"/>
      <c r="AT42" s="78"/>
      <c r="AU42" s="76"/>
      <c r="AV42" s="79"/>
      <c r="AW42" s="83"/>
      <c r="AX42" s="83"/>
      <c r="AY42" s="83">
        <f>SUM(AW36:AW40)</f>
        <v>0</v>
      </c>
      <c r="AZ42" s="81">
        <f>AW42-AX42+AY42</f>
        <v>0</v>
      </c>
    </row>
    <row r="43" spans="1:53">
      <c r="A43" s="70"/>
      <c r="B43" s="71"/>
      <c r="C43" s="72"/>
      <c r="D43" s="72"/>
      <c r="E43" s="73"/>
      <c r="F43" s="74"/>
      <c r="G43" s="75"/>
      <c r="H43" s="75"/>
      <c r="I43" s="75"/>
      <c r="J43" s="75"/>
      <c r="K43" s="73">
        <f t="shared" si="8"/>
        <v>0</v>
      </c>
      <c r="L43" s="73">
        <f t="shared" si="8"/>
        <v>0</v>
      </c>
      <c r="M43" s="76">
        <f>C43+K43-L43</f>
        <v>0</v>
      </c>
      <c r="N43" s="76"/>
      <c r="O43" s="73"/>
      <c r="P43" s="73"/>
      <c r="Q43" s="73"/>
      <c r="R43" s="73"/>
      <c r="S43" s="73"/>
      <c r="T43" s="73"/>
      <c r="U43" s="73">
        <f t="shared" si="9"/>
        <v>0</v>
      </c>
      <c r="V43" s="73">
        <f t="shared" si="9"/>
        <v>0</v>
      </c>
      <c r="W43" s="76"/>
      <c r="X43" s="76"/>
      <c r="Y43" s="73"/>
      <c r="Z43" s="73"/>
      <c r="AA43" s="73"/>
      <c r="AB43" s="73"/>
      <c r="AC43" s="73">
        <f>[1]September!Q37</f>
        <v>0</v>
      </c>
      <c r="AD43" s="73">
        <f>[1]September!R37</f>
        <v>0</v>
      </c>
      <c r="AE43" s="73">
        <f t="shared" si="4"/>
        <v>0</v>
      </c>
      <c r="AF43" s="73">
        <f t="shared" si="4"/>
        <v>0</v>
      </c>
      <c r="AG43" s="76"/>
      <c r="AH43" s="76"/>
      <c r="AI43" s="73">
        <f>[1]October!Q35</f>
        <v>0</v>
      </c>
      <c r="AJ43" s="73">
        <f>[1]October!R35</f>
        <v>0</v>
      </c>
      <c r="AK43" s="74">
        <f>[1]November!Q34</f>
        <v>0</v>
      </c>
      <c r="AL43" s="74">
        <f>[1]November!R34</f>
        <v>0</v>
      </c>
      <c r="AM43" s="74"/>
      <c r="AN43" s="74"/>
      <c r="AO43" s="74">
        <f t="shared" si="10"/>
        <v>0</v>
      </c>
      <c r="AP43" s="74">
        <f t="shared" si="10"/>
        <v>0</v>
      </c>
      <c r="AQ43" s="77"/>
      <c r="AR43" s="77"/>
      <c r="AS43" s="78"/>
      <c r="AT43" s="78"/>
      <c r="AU43" s="76"/>
      <c r="AV43" s="79"/>
      <c r="AW43" s="81"/>
    </row>
    <row r="44" spans="1:53">
      <c r="A44" s="70"/>
      <c r="B44" s="71" t="s">
        <v>196</v>
      </c>
      <c r="C44" s="72"/>
      <c r="D44" s="72">
        <v>53268.67</v>
      </c>
      <c r="E44" s="73">
        <f>[1]January!M45</f>
        <v>85817.16</v>
      </c>
      <c r="F44" s="74">
        <f>[1]January!N45</f>
        <v>62681.41</v>
      </c>
      <c r="G44" s="75">
        <f>[1]February!M48</f>
        <v>62681.41</v>
      </c>
      <c r="H44" s="75">
        <f>[1]February!N48</f>
        <v>62681.41</v>
      </c>
      <c r="I44" s="75">
        <f>[1]March!M49</f>
        <v>59045.42</v>
      </c>
      <c r="J44" s="75">
        <f>[1]March!N49</f>
        <v>59045.42</v>
      </c>
      <c r="K44" s="73">
        <f t="shared" si="8"/>
        <v>207543.99</v>
      </c>
      <c r="L44" s="73">
        <f t="shared" si="8"/>
        <v>184408.24</v>
      </c>
      <c r="M44" s="76"/>
      <c r="N44" s="76">
        <f t="shared" ref="N44:N64" si="11">D44+L44-K44</f>
        <v>30132.919999999984</v>
      </c>
      <c r="O44" s="73">
        <f>[1]April!M45</f>
        <v>59045.42</v>
      </c>
      <c r="P44" s="73">
        <f>[1]April!N45</f>
        <v>59045.42</v>
      </c>
      <c r="Q44" s="73">
        <f>[1]May!M44</f>
        <v>59045.42</v>
      </c>
      <c r="R44" s="73">
        <f>[1]May!N44</f>
        <v>59045.42</v>
      </c>
      <c r="S44" s="73">
        <f>[1]June!M47</f>
        <v>57192.3</v>
      </c>
      <c r="T44" s="73">
        <f>[1]June!N47</f>
        <v>57192.3</v>
      </c>
      <c r="U44" s="73">
        <f t="shared" si="9"/>
        <v>175283.14</v>
      </c>
      <c r="V44" s="73">
        <f t="shared" si="9"/>
        <v>175283.14</v>
      </c>
      <c r="W44" s="76"/>
      <c r="X44" s="76">
        <f t="shared" ref="X44:X57" si="12">N44-U44+V44</f>
        <v>30132.919999999984</v>
      </c>
      <c r="Y44" s="73">
        <f>[1]July!M47</f>
        <v>0</v>
      </c>
      <c r="Z44" s="73">
        <f>[1]July!N47</f>
        <v>0</v>
      </c>
      <c r="AA44" s="73">
        <f>[1]August!M45</f>
        <v>0</v>
      </c>
      <c r="AB44" s="73">
        <f>[1]August!N45</f>
        <v>0</v>
      </c>
      <c r="AC44" s="73">
        <f>[1]September!M41</f>
        <v>0</v>
      </c>
      <c r="AD44" s="73">
        <f>[1]September!N41</f>
        <v>0</v>
      </c>
      <c r="AE44" s="73">
        <f t="shared" si="4"/>
        <v>0</v>
      </c>
      <c r="AF44" s="73">
        <f t="shared" si="4"/>
        <v>0</v>
      </c>
      <c r="AG44" s="76"/>
      <c r="AH44" s="76">
        <f t="shared" ref="AH44:AH57" si="13">X44+AF44-AE44</f>
        <v>30132.919999999984</v>
      </c>
      <c r="AI44" s="73">
        <f>[1]October!M39</f>
        <v>0</v>
      </c>
      <c r="AJ44" s="73">
        <f>[1]October!N39</f>
        <v>0</v>
      </c>
      <c r="AK44" s="74">
        <f>[1]November!M38</f>
        <v>0</v>
      </c>
      <c r="AL44" s="74">
        <f>[1]November!N38</f>
        <v>0</v>
      </c>
      <c r="AM44" s="74">
        <f>[1]December!M47</f>
        <v>0</v>
      </c>
      <c r="AN44" s="74">
        <f>[1]December!N47</f>
        <v>0</v>
      </c>
      <c r="AO44" s="74">
        <f t="shared" si="10"/>
        <v>0</v>
      </c>
      <c r="AP44" s="74">
        <f t="shared" si="10"/>
        <v>0</v>
      </c>
      <c r="AQ44" s="77"/>
      <c r="AR44" s="117" t="s">
        <v>275</v>
      </c>
      <c r="AS44" s="78"/>
      <c r="AT44" s="78"/>
      <c r="AU44" s="76"/>
      <c r="AV44" s="79" t="str">
        <f t="shared" ref="AV44:AV64" si="14">AR44</f>
        <v>XXX</v>
      </c>
      <c r="AW44" s="80"/>
    </row>
    <row r="45" spans="1:53">
      <c r="A45" s="70"/>
      <c r="B45" s="71" t="s">
        <v>197</v>
      </c>
      <c r="C45" s="72"/>
      <c r="D45" s="72">
        <v>94828.98</v>
      </c>
      <c r="E45" s="73">
        <f>[1]January!M46</f>
        <v>12969788.960000001</v>
      </c>
      <c r="F45" s="74">
        <f>[1]January!N46</f>
        <v>12969788.960000001</v>
      </c>
      <c r="G45" s="75">
        <f>[1]February!M49</f>
        <v>24379618.759999998</v>
      </c>
      <c r="H45" s="75">
        <f>[1]February!N49</f>
        <v>24379618.759999998</v>
      </c>
      <c r="I45" s="75">
        <f>[1]March!M50</f>
        <v>16898929.530000001</v>
      </c>
      <c r="J45" s="75">
        <f>[1]March!N50</f>
        <v>16911269.529999997</v>
      </c>
      <c r="K45" s="73">
        <f t="shared" si="8"/>
        <v>54248337.25</v>
      </c>
      <c r="L45" s="73">
        <f t="shared" si="8"/>
        <v>54260677.25</v>
      </c>
      <c r="M45" s="76"/>
      <c r="N45" s="76">
        <f t="shared" si="11"/>
        <v>107168.97999999672</v>
      </c>
      <c r="O45" s="73">
        <f>[1]April!M46</f>
        <v>8644117.6099999994</v>
      </c>
      <c r="P45" s="73">
        <f>[1]April!N46</f>
        <v>8632262.6099999994</v>
      </c>
      <c r="Q45" s="73">
        <f>[1]May!M45</f>
        <v>0</v>
      </c>
      <c r="R45" s="73">
        <f>[1]May!N45</f>
        <v>3160328.13</v>
      </c>
      <c r="S45" s="73">
        <f>[1]June!M48</f>
        <v>0</v>
      </c>
      <c r="T45" s="73">
        <f>[1]June!N48</f>
        <v>10088305.75</v>
      </c>
      <c r="U45" s="73">
        <f>O45+Q45+S45</f>
        <v>8644117.6099999994</v>
      </c>
      <c r="V45" s="73">
        <f>P45+R45+T45</f>
        <v>21880896.489999998</v>
      </c>
      <c r="W45" s="76"/>
      <c r="X45" s="76">
        <f t="shared" si="12"/>
        <v>13343947.859999996</v>
      </c>
      <c r="Y45" s="73">
        <f>[1]July!M48</f>
        <v>0</v>
      </c>
      <c r="Z45" s="73">
        <f>[1]July!N48</f>
        <v>0</v>
      </c>
      <c r="AA45" s="73">
        <f>[1]August!M46</f>
        <v>0</v>
      </c>
      <c r="AB45" s="73">
        <f>[1]August!N46</f>
        <v>0</v>
      </c>
      <c r="AC45" s="73">
        <f>[1]September!M42</f>
        <v>0</v>
      </c>
      <c r="AD45" s="73">
        <f>[1]September!N42</f>
        <v>0</v>
      </c>
      <c r="AE45" s="73">
        <f t="shared" si="4"/>
        <v>0</v>
      </c>
      <c r="AF45" s="73">
        <f t="shared" si="4"/>
        <v>0</v>
      </c>
      <c r="AG45" s="76"/>
      <c r="AH45" s="76">
        <f t="shared" si="13"/>
        <v>13343947.859999996</v>
      </c>
      <c r="AI45" s="73">
        <f>[1]October!M40</f>
        <v>0</v>
      </c>
      <c r="AJ45" s="73">
        <f>[1]October!N40</f>
        <v>0</v>
      </c>
      <c r="AK45" s="74">
        <f>[1]November!M39</f>
        <v>0</v>
      </c>
      <c r="AL45" s="74">
        <f>[1]November!N39</f>
        <v>0</v>
      </c>
      <c r="AM45" s="74">
        <f>[1]December!M48</f>
        <v>0</v>
      </c>
      <c r="AN45" s="74">
        <f>[1]December!N48</f>
        <v>0</v>
      </c>
      <c r="AO45" s="74">
        <f t="shared" si="10"/>
        <v>0</v>
      </c>
      <c r="AP45" s="74">
        <f t="shared" si="10"/>
        <v>0</v>
      </c>
      <c r="AQ45" s="77"/>
      <c r="AR45" s="117" t="s">
        <v>275</v>
      </c>
      <c r="AS45" s="78"/>
      <c r="AT45" s="78"/>
      <c r="AU45" s="76"/>
      <c r="AV45" s="79" t="str">
        <f t="shared" si="14"/>
        <v>XXX</v>
      </c>
      <c r="AW45" s="80"/>
    </row>
    <row r="46" spans="1:53">
      <c r="A46" s="70"/>
      <c r="B46" s="71" t="s">
        <v>198</v>
      </c>
      <c r="C46" s="72"/>
      <c r="D46" s="72"/>
      <c r="E46" s="73"/>
      <c r="F46" s="74"/>
      <c r="G46" s="75">
        <f>[1]February!M50</f>
        <v>0</v>
      </c>
      <c r="H46" s="75">
        <f>[1]February!N50</f>
        <v>107505</v>
      </c>
      <c r="I46" s="75"/>
      <c r="J46" s="75"/>
      <c r="K46" s="73">
        <f>E46+G46+I46</f>
        <v>0</v>
      </c>
      <c r="L46" s="73">
        <f>F46+H46+J46</f>
        <v>107505</v>
      </c>
      <c r="M46" s="76"/>
      <c r="N46" s="76">
        <f t="shared" si="11"/>
        <v>107505</v>
      </c>
      <c r="O46" s="73">
        <f>[1]April!M47</f>
        <v>0</v>
      </c>
      <c r="P46" s="73">
        <f>[1]April!N47</f>
        <v>55584.75</v>
      </c>
      <c r="Q46" s="73"/>
      <c r="R46" s="73"/>
      <c r="S46" s="73"/>
      <c r="T46" s="73"/>
      <c r="U46" s="73">
        <f>O46+Q46+S46</f>
        <v>0</v>
      </c>
      <c r="V46" s="73">
        <f>P46+R46+T46</f>
        <v>55584.75</v>
      </c>
      <c r="W46" s="76"/>
      <c r="X46" s="76">
        <f t="shared" si="12"/>
        <v>163089.75</v>
      </c>
      <c r="Y46" s="73"/>
      <c r="Z46" s="73"/>
      <c r="AA46" s="73"/>
      <c r="AB46" s="73"/>
      <c r="AC46" s="73"/>
      <c r="AD46" s="73"/>
      <c r="AE46" s="73"/>
      <c r="AF46" s="73"/>
      <c r="AG46" s="76"/>
      <c r="AH46" s="76">
        <f t="shared" si="13"/>
        <v>163089.75</v>
      </c>
      <c r="AI46" s="73"/>
      <c r="AJ46" s="73"/>
      <c r="AK46" s="74"/>
      <c r="AL46" s="74"/>
      <c r="AM46" s="74"/>
      <c r="AN46" s="74"/>
      <c r="AO46" s="74"/>
      <c r="AP46" s="74"/>
      <c r="AQ46" s="77"/>
      <c r="AR46" s="117" t="s">
        <v>275</v>
      </c>
      <c r="AS46" s="78"/>
      <c r="AT46" s="78"/>
      <c r="AU46" s="76"/>
      <c r="AV46" s="79" t="str">
        <f t="shared" si="14"/>
        <v>XXX</v>
      </c>
      <c r="AW46" s="80"/>
    </row>
    <row r="47" spans="1:53">
      <c r="A47" s="70"/>
      <c r="B47" s="71" t="s">
        <v>199</v>
      </c>
      <c r="C47" s="72"/>
      <c r="D47" s="72">
        <v>23846.07</v>
      </c>
      <c r="E47" s="73">
        <f>[1]January!M47</f>
        <v>28414.510000000002</v>
      </c>
      <c r="F47" s="74">
        <f>[1]January!N47</f>
        <v>20372.240000000002</v>
      </c>
      <c r="G47" s="75">
        <f>[1]February!M51</f>
        <v>10840.85</v>
      </c>
      <c r="H47" s="75">
        <f>[1]February!N51</f>
        <v>10840.85</v>
      </c>
      <c r="I47" s="75">
        <f>[1]March!M51</f>
        <v>12746.8</v>
      </c>
      <c r="J47" s="75">
        <f>[1]March!N51</f>
        <v>12746.8</v>
      </c>
      <c r="K47" s="73">
        <f t="shared" si="8"/>
        <v>52002.16</v>
      </c>
      <c r="L47" s="73">
        <f t="shared" si="8"/>
        <v>43959.89</v>
      </c>
      <c r="M47" s="76"/>
      <c r="N47" s="76">
        <f t="shared" si="11"/>
        <v>15803.799999999988</v>
      </c>
      <c r="O47" s="73">
        <f>[1]April!M48</f>
        <v>8979.17</v>
      </c>
      <c r="P47" s="73">
        <f>[1]April!N48</f>
        <v>10313.030000000001</v>
      </c>
      <c r="Q47" s="73">
        <f>[1]May!M48</f>
        <v>10313.030000000001</v>
      </c>
      <c r="R47" s="73">
        <f>[1]May!N48</f>
        <v>8979.17</v>
      </c>
      <c r="S47" s="73">
        <f>[1]June!M49</f>
        <v>8979.17</v>
      </c>
      <c r="T47" s="73">
        <f>[1]June!N49</f>
        <v>8979.17</v>
      </c>
      <c r="U47" s="73">
        <f t="shared" si="9"/>
        <v>28271.370000000003</v>
      </c>
      <c r="V47" s="73">
        <f t="shared" si="9"/>
        <v>28271.370000000003</v>
      </c>
      <c r="W47" s="76"/>
      <c r="X47" s="76">
        <f t="shared" si="12"/>
        <v>15803.799999999988</v>
      </c>
      <c r="Y47" s="73">
        <f>[1]July!M49</f>
        <v>0</v>
      </c>
      <c r="Z47" s="73">
        <f>[1]July!N49</f>
        <v>0</v>
      </c>
      <c r="AA47" s="73">
        <f>[1]August!M47</f>
        <v>0</v>
      </c>
      <c r="AB47" s="73">
        <f>[1]August!N47</f>
        <v>0</v>
      </c>
      <c r="AC47" s="73">
        <f>[1]September!M43</f>
        <v>0</v>
      </c>
      <c r="AD47" s="73">
        <f>[1]September!N43</f>
        <v>0</v>
      </c>
      <c r="AE47" s="73">
        <f t="shared" si="4"/>
        <v>0</v>
      </c>
      <c r="AF47" s="73">
        <f t="shared" si="4"/>
        <v>0</v>
      </c>
      <c r="AG47" s="76"/>
      <c r="AH47" s="76">
        <f t="shared" si="13"/>
        <v>15803.799999999988</v>
      </c>
      <c r="AI47" s="73">
        <f>[1]October!M41</f>
        <v>0</v>
      </c>
      <c r="AJ47" s="73">
        <f>[1]October!N41</f>
        <v>0</v>
      </c>
      <c r="AK47" s="74">
        <f>[1]November!M40</f>
        <v>0</v>
      </c>
      <c r="AL47" s="74">
        <f>[1]November!N40</f>
        <v>0</v>
      </c>
      <c r="AM47" s="74">
        <f>[1]December!M49</f>
        <v>0</v>
      </c>
      <c r="AN47" s="74">
        <f>[1]December!N49</f>
        <v>0</v>
      </c>
      <c r="AO47" s="74">
        <f t="shared" si="10"/>
        <v>0</v>
      </c>
      <c r="AP47" s="74">
        <f t="shared" si="10"/>
        <v>0</v>
      </c>
      <c r="AQ47" s="77"/>
      <c r="AR47" s="117" t="s">
        <v>275</v>
      </c>
      <c r="AS47" s="78"/>
      <c r="AT47" s="78"/>
      <c r="AU47" s="76"/>
      <c r="AV47" s="79" t="str">
        <f t="shared" si="14"/>
        <v>XXX</v>
      </c>
    </row>
    <row r="48" spans="1:53">
      <c r="A48" s="70"/>
      <c r="B48" s="71" t="s">
        <v>200</v>
      </c>
      <c r="C48" s="72"/>
      <c r="D48" s="72">
        <v>7354.26</v>
      </c>
      <c r="E48" s="73">
        <f>[1]January!M48</f>
        <v>0</v>
      </c>
      <c r="F48" s="74">
        <f>[1]January!N48</f>
        <v>0</v>
      </c>
      <c r="G48" s="75">
        <f>[1]February!M52</f>
        <v>0</v>
      </c>
      <c r="H48" s="75">
        <f>[1]February!N52</f>
        <v>0</v>
      </c>
      <c r="I48" s="75">
        <f>[1]March!M52</f>
        <v>0</v>
      </c>
      <c r="J48" s="75">
        <f>[1]March!N52</f>
        <v>0</v>
      </c>
      <c r="K48" s="73">
        <f t="shared" si="8"/>
        <v>0</v>
      </c>
      <c r="L48" s="73">
        <f t="shared" si="8"/>
        <v>0</v>
      </c>
      <c r="M48" s="76"/>
      <c r="N48" s="76">
        <f t="shared" si="11"/>
        <v>7354.26</v>
      </c>
      <c r="O48" s="73"/>
      <c r="P48" s="73"/>
      <c r="Q48" s="73"/>
      <c r="R48" s="73">
        <f>[1]May!N47</f>
        <v>0</v>
      </c>
      <c r="S48" s="73">
        <f>[1]June!M50</f>
        <v>0</v>
      </c>
      <c r="T48" s="73">
        <f>[1]June!N50</f>
        <v>0</v>
      </c>
      <c r="U48" s="73">
        <f t="shared" si="9"/>
        <v>0</v>
      </c>
      <c r="V48" s="73">
        <f t="shared" si="9"/>
        <v>0</v>
      </c>
      <c r="W48" s="76"/>
      <c r="X48" s="76">
        <f t="shared" si="12"/>
        <v>7354.26</v>
      </c>
      <c r="Y48" s="73">
        <f>[1]July!M50</f>
        <v>0</v>
      </c>
      <c r="Z48" s="73">
        <f>[1]July!N50</f>
        <v>0</v>
      </c>
      <c r="AA48" s="73">
        <f>[1]August!M48</f>
        <v>0</v>
      </c>
      <c r="AB48" s="73">
        <f>[1]August!N48</f>
        <v>0</v>
      </c>
      <c r="AC48" s="73">
        <f>[1]September!M44</f>
        <v>0</v>
      </c>
      <c r="AD48" s="73">
        <f>[1]September!N44</f>
        <v>0</v>
      </c>
      <c r="AE48" s="73">
        <f t="shared" si="4"/>
        <v>0</v>
      </c>
      <c r="AF48" s="73">
        <f t="shared" si="4"/>
        <v>0</v>
      </c>
      <c r="AG48" s="76"/>
      <c r="AH48" s="76">
        <f t="shared" si="13"/>
        <v>7354.26</v>
      </c>
      <c r="AI48" s="73"/>
      <c r="AJ48" s="73"/>
      <c r="AK48" s="74">
        <f>[1]November!M41</f>
        <v>0</v>
      </c>
      <c r="AL48" s="74">
        <f>[1]November!F41+[1]November!C31</f>
        <v>0</v>
      </c>
      <c r="AM48" s="74">
        <f>[1]December!M50</f>
        <v>0</v>
      </c>
      <c r="AN48" s="74">
        <f>[1]December!N50</f>
        <v>0</v>
      </c>
      <c r="AO48" s="74">
        <f t="shared" si="10"/>
        <v>0</v>
      </c>
      <c r="AP48" s="74">
        <f t="shared" si="10"/>
        <v>0</v>
      </c>
      <c r="AQ48" s="77"/>
      <c r="AR48" s="117" t="s">
        <v>275</v>
      </c>
      <c r="AS48" s="78"/>
      <c r="AT48" s="78"/>
      <c r="AU48" s="76"/>
      <c r="AV48" s="79" t="str">
        <f t="shared" si="14"/>
        <v>XXX</v>
      </c>
      <c r="AW48" s="80"/>
    </row>
    <row r="49" spans="1:52">
      <c r="A49" s="70"/>
      <c r="B49" s="71" t="s">
        <v>201</v>
      </c>
      <c r="C49" s="72"/>
      <c r="D49" s="72">
        <v>85767.56</v>
      </c>
      <c r="E49" s="73">
        <f>[1]January!M49</f>
        <v>0</v>
      </c>
      <c r="F49" s="74">
        <f>[1]January!N49</f>
        <v>0</v>
      </c>
      <c r="G49" s="75">
        <f>[1]February!M53</f>
        <v>0</v>
      </c>
      <c r="H49" s="75">
        <f>[1]February!N53</f>
        <v>0</v>
      </c>
      <c r="I49" s="75">
        <f>[1]March!M53</f>
        <v>0</v>
      </c>
      <c r="J49" s="75">
        <f>[1]March!N53</f>
        <v>0</v>
      </c>
      <c r="K49" s="73">
        <f t="shared" si="8"/>
        <v>0</v>
      </c>
      <c r="L49" s="73">
        <f t="shared" si="8"/>
        <v>0</v>
      </c>
      <c r="M49" s="76"/>
      <c r="N49" s="76">
        <f t="shared" si="11"/>
        <v>85767.56</v>
      </c>
      <c r="O49" s="73">
        <f>[1]April!M49</f>
        <v>0</v>
      </c>
      <c r="P49" s="73">
        <f>[1]April!N49</f>
        <v>0</v>
      </c>
      <c r="Q49" s="73">
        <f>[1]May!M49</f>
        <v>0</v>
      </c>
      <c r="R49" s="73">
        <f>[1]May!N49</f>
        <v>0</v>
      </c>
      <c r="S49" s="73">
        <f>[1]June!M51</f>
        <v>0</v>
      </c>
      <c r="T49" s="73">
        <f>[1]June!N51</f>
        <v>0</v>
      </c>
      <c r="U49" s="73">
        <f t="shared" si="9"/>
        <v>0</v>
      </c>
      <c r="V49" s="73">
        <f t="shared" si="9"/>
        <v>0</v>
      </c>
      <c r="W49" s="76"/>
      <c r="X49" s="76">
        <f t="shared" si="12"/>
        <v>85767.56</v>
      </c>
      <c r="Y49" s="73">
        <f>[1]July!M51</f>
        <v>0</v>
      </c>
      <c r="Z49" s="73">
        <f>[1]July!N51</f>
        <v>0</v>
      </c>
      <c r="AA49" s="73">
        <f>[1]August!M49</f>
        <v>0</v>
      </c>
      <c r="AB49" s="73">
        <f>[1]August!N49</f>
        <v>0</v>
      </c>
      <c r="AC49" s="73">
        <f>[1]September!M45</f>
        <v>0</v>
      </c>
      <c r="AD49" s="73">
        <f>[1]September!N45</f>
        <v>0</v>
      </c>
      <c r="AE49" s="73">
        <f t="shared" si="4"/>
        <v>0</v>
      </c>
      <c r="AF49" s="73">
        <f t="shared" si="4"/>
        <v>0</v>
      </c>
      <c r="AG49" s="76"/>
      <c r="AH49" s="76">
        <f t="shared" si="13"/>
        <v>85767.56</v>
      </c>
      <c r="AI49" s="73">
        <f>[1]October!M42</f>
        <v>0</v>
      </c>
      <c r="AJ49" s="73">
        <f>[1]October!N42</f>
        <v>0</v>
      </c>
      <c r="AK49" s="74">
        <f>[1]November!M42</f>
        <v>0</v>
      </c>
      <c r="AL49" s="74">
        <f>[1]November!N42</f>
        <v>0</v>
      </c>
      <c r="AM49" s="74">
        <f>[1]December!M51</f>
        <v>0</v>
      </c>
      <c r="AN49" s="74">
        <f>[1]December!N51</f>
        <v>0</v>
      </c>
      <c r="AO49" s="74">
        <f t="shared" si="10"/>
        <v>0</v>
      </c>
      <c r="AP49" s="74">
        <f t="shared" si="10"/>
        <v>0</v>
      </c>
      <c r="AQ49" s="77"/>
      <c r="AR49" s="117" t="s">
        <v>275</v>
      </c>
      <c r="AS49" s="78"/>
      <c r="AT49" s="78"/>
      <c r="AU49" s="76"/>
      <c r="AV49" s="79" t="str">
        <f t="shared" si="14"/>
        <v>XXX</v>
      </c>
      <c r="AW49" s="80"/>
    </row>
    <row r="50" spans="1:52">
      <c r="A50" s="70"/>
      <c r="B50" s="71" t="s">
        <v>202</v>
      </c>
      <c r="C50" s="72"/>
      <c r="D50" s="72">
        <v>44496369.199999996</v>
      </c>
      <c r="E50" s="73">
        <f>[1]January!M50</f>
        <v>36883607.030000001</v>
      </c>
      <c r="F50" s="74">
        <f>[1]January!N50</f>
        <v>1179930.4799999997</v>
      </c>
      <c r="G50" s="75">
        <f>[1]February!M54</f>
        <v>296799.46000000002</v>
      </c>
      <c r="H50" s="75">
        <f>[1]February!N54</f>
        <v>849938.39</v>
      </c>
      <c r="I50" s="75">
        <f>[1]March!M54</f>
        <v>3277496.4299999997</v>
      </c>
      <c r="J50" s="75">
        <f>[1]March!N54</f>
        <v>1124386.6100000001</v>
      </c>
      <c r="K50" s="73">
        <f t="shared" si="8"/>
        <v>40457902.920000002</v>
      </c>
      <c r="L50" s="73">
        <f t="shared" si="8"/>
        <v>3154255.4799999995</v>
      </c>
      <c r="M50" s="76"/>
      <c r="N50" s="76">
        <f t="shared" si="11"/>
        <v>7192721.7599999905</v>
      </c>
      <c r="O50" s="73">
        <f>[1]April!M50</f>
        <v>135600.01</v>
      </c>
      <c r="P50" s="73">
        <f>[1]April!N50</f>
        <v>40741304.879999995</v>
      </c>
      <c r="Q50" s="73">
        <f>[1]May!M50</f>
        <v>78858.009999999995</v>
      </c>
      <c r="R50" s="73">
        <f>[1]May!N50</f>
        <v>302174.77999999997</v>
      </c>
      <c r="S50" s="73">
        <f>[1]June!M52</f>
        <v>92557.569999999992</v>
      </c>
      <c r="T50" s="73">
        <f>[1]June!N52</f>
        <v>54813.25</v>
      </c>
      <c r="U50" s="73">
        <f t="shared" si="9"/>
        <v>307015.59000000003</v>
      </c>
      <c r="V50" s="73">
        <f t="shared" si="9"/>
        <v>41098292.909999996</v>
      </c>
      <c r="W50" s="76"/>
      <c r="X50" s="76">
        <f t="shared" si="12"/>
        <v>47983999.079999983</v>
      </c>
      <c r="Y50" s="73">
        <f>[1]July!M52</f>
        <v>0</v>
      </c>
      <c r="Z50" s="73">
        <f>[1]July!N52</f>
        <v>0</v>
      </c>
      <c r="AA50" s="73">
        <f>[1]August!M50</f>
        <v>0</v>
      </c>
      <c r="AB50" s="73">
        <f>[1]August!N50</f>
        <v>0</v>
      </c>
      <c r="AC50" s="73">
        <f>[1]September!M47</f>
        <v>0</v>
      </c>
      <c r="AD50" s="73">
        <f>[1]September!N47</f>
        <v>0</v>
      </c>
      <c r="AE50" s="73">
        <f t="shared" si="4"/>
        <v>0</v>
      </c>
      <c r="AF50" s="73">
        <f t="shared" si="4"/>
        <v>0</v>
      </c>
      <c r="AG50" s="76"/>
      <c r="AH50" s="76">
        <f t="shared" si="13"/>
        <v>47983999.079999983</v>
      </c>
      <c r="AI50" s="73">
        <f>[1]October!M43</f>
        <v>0</v>
      </c>
      <c r="AJ50" s="73">
        <f>[1]October!N43</f>
        <v>0</v>
      </c>
      <c r="AK50" s="74">
        <f>[1]November!M43</f>
        <v>0</v>
      </c>
      <c r="AL50" s="74">
        <f>[1]November!N43</f>
        <v>0</v>
      </c>
      <c r="AM50" s="74">
        <f>[1]December!M52</f>
        <v>0</v>
      </c>
      <c r="AN50" s="74">
        <f>[1]December!N52</f>
        <v>0</v>
      </c>
      <c r="AO50" s="74">
        <f t="shared" si="10"/>
        <v>0</v>
      </c>
      <c r="AP50" s="74">
        <f t="shared" si="10"/>
        <v>0</v>
      </c>
      <c r="AQ50" s="77"/>
      <c r="AR50" s="117" t="s">
        <v>275</v>
      </c>
      <c r="AS50" s="78"/>
      <c r="AT50" s="78"/>
      <c r="AU50" s="76"/>
      <c r="AV50" s="79" t="str">
        <f t="shared" si="14"/>
        <v>XXX</v>
      </c>
    </row>
    <row r="51" spans="1:52">
      <c r="A51" s="70"/>
      <c r="B51" s="71" t="s">
        <v>203</v>
      </c>
      <c r="C51" s="72"/>
      <c r="D51" s="72">
        <v>5219504.13</v>
      </c>
      <c r="E51" s="73">
        <f>[1]January!M55</f>
        <v>128270.93000000001</v>
      </c>
      <c r="F51" s="74">
        <f>[1]January!N55</f>
        <v>19288536</v>
      </c>
      <c r="G51" s="75">
        <f>[1]February!M60</f>
        <v>16760840.49</v>
      </c>
      <c r="H51" s="75">
        <f>[1]February!N60</f>
        <v>0</v>
      </c>
      <c r="I51" s="75">
        <f>[1]March!M59</f>
        <v>1866353.7299999995</v>
      </c>
      <c r="J51" s="75">
        <f>[1]March!N59</f>
        <v>0</v>
      </c>
      <c r="K51" s="73">
        <f t="shared" si="8"/>
        <v>18755465.150000002</v>
      </c>
      <c r="L51" s="73">
        <f t="shared" si="8"/>
        <v>19288536</v>
      </c>
      <c r="M51" s="76"/>
      <c r="N51" s="76">
        <f t="shared" si="11"/>
        <v>5752574.9799999967</v>
      </c>
      <c r="O51" s="73">
        <f>[1]April!M55</f>
        <v>182718.03</v>
      </c>
      <c r="P51" s="73"/>
      <c r="Q51" s="73">
        <f>[1]May!M55</f>
        <v>51987.97</v>
      </c>
      <c r="R51" s="73">
        <f>[1]May!N55</f>
        <v>0</v>
      </c>
      <c r="S51" s="73">
        <f>[1]June!M57</f>
        <v>12094.84</v>
      </c>
      <c r="T51" s="73">
        <f>[1]June!N57</f>
        <v>0</v>
      </c>
      <c r="U51" s="73">
        <f t="shared" si="9"/>
        <v>246800.84</v>
      </c>
      <c r="V51" s="73">
        <f t="shared" si="9"/>
        <v>0</v>
      </c>
      <c r="W51" s="76"/>
      <c r="X51" s="76">
        <f t="shared" si="12"/>
        <v>5505774.1399999969</v>
      </c>
      <c r="Y51" s="73">
        <f>[1]July!M57</f>
        <v>0</v>
      </c>
      <c r="Z51" s="73">
        <f>[1]July!N57</f>
        <v>0</v>
      </c>
      <c r="AA51" s="73">
        <f>[1]August!M51</f>
        <v>0</v>
      </c>
      <c r="AB51" s="73">
        <f>[1]August!N51</f>
        <v>0</v>
      </c>
      <c r="AC51" s="73">
        <f>[1]September!M49</f>
        <v>0</v>
      </c>
      <c r="AD51" s="73">
        <f>[1]September!N48</f>
        <v>0</v>
      </c>
      <c r="AE51" s="73">
        <f t="shared" si="4"/>
        <v>0</v>
      </c>
      <c r="AF51" s="73">
        <f t="shared" si="4"/>
        <v>0</v>
      </c>
      <c r="AG51" s="76"/>
      <c r="AH51" s="76">
        <f t="shared" si="13"/>
        <v>5505774.1399999969</v>
      </c>
      <c r="AI51" s="73">
        <f>[1]October!M50</f>
        <v>0</v>
      </c>
      <c r="AJ51" s="73">
        <f>[1]October!N50</f>
        <v>0</v>
      </c>
      <c r="AK51" s="74">
        <f>[1]November!M49</f>
        <v>0</v>
      </c>
      <c r="AL51" s="74">
        <f>[1]November!N49</f>
        <v>0</v>
      </c>
      <c r="AM51" s="74">
        <f>[1]December!M53</f>
        <v>0</v>
      </c>
      <c r="AN51" s="74">
        <f>[1]December!N53</f>
        <v>0</v>
      </c>
      <c r="AO51" s="74">
        <f t="shared" si="10"/>
        <v>0</v>
      </c>
      <c r="AP51" s="74">
        <f t="shared" si="10"/>
        <v>0</v>
      </c>
      <c r="AQ51" s="77"/>
      <c r="AR51" s="117" t="s">
        <v>275</v>
      </c>
      <c r="AS51" s="78"/>
      <c r="AT51" s="78"/>
      <c r="AU51" s="76"/>
      <c r="AV51" s="79" t="str">
        <f t="shared" si="14"/>
        <v>XXX</v>
      </c>
      <c r="AW51" s="82"/>
      <c r="AZ51" s="81"/>
    </row>
    <row r="52" spans="1:52">
      <c r="A52" s="70"/>
      <c r="B52" s="71" t="s">
        <v>204</v>
      </c>
      <c r="C52" s="72"/>
      <c r="D52" s="72">
        <v>2093</v>
      </c>
      <c r="E52" s="73">
        <f>[1]January!M51</f>
        <v>4160</v>
      </c>
      <c r="F52" s="74">
        <f>[1]January!N51</f>
        <v>4160</v>
      </c>
      <c r="G52" s="75">
        <f>[1]February!M55</f>
        <v>4160</v>
      </c>
      <c r="H52" s="75">
        <f>[1]February!N55</f>
        <v>4160</v>
      </c>
      <c r="I52" s="75">
        <f>[1]March!M55</f>
        <v>4160</v>
      </c>
      <c r="J52" s="75">
        <f>[1]March!N55</f>
        <v>3680</v>
      </c>
      <c r="K52" s="73">
        <f t="shared" si="8"/>
        <v>12480</v>
      </c>
      <c r="L52" s="73">
        <f t="shared" si="8"/>
        <v>12000</v>
      </c>
      <c r="M52" s="76"/>
      <c r="N52" s="76">
        <f t="shared" si="11"/>
        <v>1613</v>
      </c>
      <c r="O52" s="73">
        <f>[1]April!M51</f>
        <v>3680</v>
      </c>
      <c r="P52" s="73">
        <f>[1]April!N51</f>
        <v>3680</v>
      </c>
      <c r="Q52" s="73">
        <f>[1]May!M51</f>
        <v>0</v>
      </c>
      <c r="R52" s="73">
        <f>[1]May!N51</f>
        <v>3680</v>
      </c>
      <c r="S52" s="73">
        <f>[1]June!M53</f>
        <v>7360</v>
      </c>
      <c r="T52" s="73">
        <f>[1]June!N53</f>
        <v>3680</v>
      </c>
      <c r="U52" s="73">
        <f t="shared" si="9"/>
        <v>11040</v>
      </c>
      <c r="V52" s="73">
        <f t="shared" si="9"/>
        <v>11040</v>
      </c>
      <c r="W52" s="76"/>
      <c r="X52" s="76">
        <f t="shared" si="12"/>
        <v>1613</v>
      </c>
      <c r="Y52" s="73">
        <f>[1]July!M53</f>
        <v>0</v>
      </c>
      <c r="Z52" s="73">
        <f>[1]July!N53</f>
        <v>0</v>
      </c>
      <c r="AA52" s="73">
        <f>[1]August!M52</f>
        <v>0</v>
      </c>
      <c r="AB52" s="73">
        <f>[1]August!N52</f>
        <v>0</v>
      </c>
      <c r="AC52" s="73">
        <f>[1]September!M50</f>
        <v>0</v>
      </c>
      <c r="AD52" s="73">
        <f>[1]September!N50</f>
        <v>0</v>
      </c>
      <c r="AE52" s="73">
        <f t="shared" si="4"/>
        <v>0</v>
      </c>
      <c r="AF52" s="73">
        <f t="shared" si="4"/>
        <v>0</v>
      </c>
      <c r="AG52" s="76"/>
      <c r="AH52" s="76">
        <f t="shared" si="13"/>
        <v>1613</v>
      </c>
      <c r="AI52" s="73">
        <f>[1]October!M46</f>
        <v>0</v>
      </c>
      <c r="AJ52" s="73">
        <f>[1]October!N46</f>
        <v>0</v>
      </c>
      <c r="AK52" s="74">
        <f>[1]November!M45</f>
        <v>0</v>
      </c>
      <c r="AL52" s="74">
        <f>[1]November!N45</f>
        <v>0</v>
      </c>
      <c r="AM52" s="74">
        <f>[1]December!M54</f>
        <v>0</v>
      </c>
      <c r="AN52" s="74">
        <f>[1]December!N54</f>
        <v>0</v>
      </c>
      <c r="AO52" s="74">
        <f t="shared" si="10"/>
        <v>0</v>
      </c>
      <c r="AP52" s="74">
        <f t="shared" si="10"/>
        <v>0</v>
      </c>
      <c r="AQ52" s="77"/>
      <c r="AR52" s="117" t="s">
        <v>275</v>
      </c>
      <c r="AS52" s="78"/>
      <c r="AT52" s="78"/>
      <c r="AU52" s="76"/>
      <c r="AV52" s="79" t="str">
        <f t="shared" si="14"/>
        <v>XXX</v>
      </c>
      <c r="AZ52" s="81"/>
    </row>
    <row r="53" spans="1:52">
      <c r="A53" s="70"/>
      <c r="B53" s="71" t="s">
        <v>205</v>
      </c>
      <c r="C53" s="86"/>
      <c r="D53" s="86">
        <v>8000</v>
      </c>
      <c r="E53" s="73">
        <f>[1]January!M52</f>
        <v>7400</v>
      </c>
      <c r="F53" s="74">
        <f>[1]January!N52</f>
        <v>7400</v>
      </c>
      <c r="G53" s="75">
        <f>[1]February!M56</f>
        <v>7400</v>
      </c>
      <c r="H53" s="75">
        <f>[1]February!N56</f>
        <v>7400</v>
      </c>
      <c r="I53" s="75">
        <f>[1]March!M56</f>
        <v>7400</v>
      </c>
      <c r="J53" s="75">
        <f>[1]March!N56</f>
        <v>7300</v>
      </c>
      <c r="K53" s="73">
        <f t="shared" si="8"/>
        <v>22200</v>
      </c>
      <c r="L53" s="73">
        <f t="shared" si="8"/>
        <v>22100</v>
      </c>
      <c r="M53" s="76"/>
      <c r="N53" s="76">
        <f t="shared" si="11"/>
        <v>7900</v>
      </c>
      <c r="O53" s="73">
        <f>[1]April!M52</f>
        <v>7300</v>
      </c>
      <c r="P53" s="73">
        <f>[1]April!N52</f>
        <v>7300</v>
      </c>
      <c r="Q53" s="73">
        <f>[1]May!M52</f>
        <v>7300</v>
      </c>
      <c r="R53" s="73">
        <f>[1]May!N52</f>
        <v>7300</v>
      </c>
      <c r="S53" s="73">
        <f>[1]June!M54</f>
        <v>7300</v>
      </c>
      <c r="T53" s="73">
        <f>[1]June!N54</f>
        <v>7300</v>
      </c>
      <c r="U53" s="73">
        <f t="shared" si="9"/>
        <v>21900</v>
      </c>
      <c r="V53" s="73">
        <f t="shared" si="9"/>
        <v>21900</v>
      </c>
      <c r="W53" s="76"/>
      <c r="X53" s="76">
        <f t="shared" si="12"/>
        <v>7900</v>
      </c>
      <c r="Y53" s="73">
        <f>[1]July!M54</f>
        <v>0</v>
      </c>
      <c r="Z53" s="73">
        <f>[1]July!N54</f>
        <v>0</v>
      </c>
      <c r="AA53" s="73">
        <f>[1]August!M53</f>
        <v>0</v>
      </c>
      <c r="AB53" s="73">
        <f>[1]August!N53</f>
        <v>0</v>
      </c>
      <c r="AC53" s="73">
        <f>[1]September!M51</f>
        <v>0</v>
      </c>
      <c r="AD53" s="73">
        <f>[1]September!N51</f>
        <v>0</v>
      </c>
      <c r="AE53" s="73">
        <f t="shared" si="4"/>
        <v>0</v>
      </c>
      <c r="AF53" s="73">
        <f t="shared" si="4"/>
        <v>0</v>
      </c>
      <c r="AG53" s="76"/>
      <c r="AH53" s="76">
        <f t="shared" si="13"/>
        <v>7900</v>
      </c>
      <c r="AI53" s="73">
        <f>[1]October!M47</f>
        <v>0</v>
      </c>
      <c r="AJ53" s="73">
        <f>[1]October!N47</f>
        <v>0</v>
      </c>
      <c r="AK53" s="74">
        <f>[1]November!M46</f>
        <v>0</v>
      </c>
      <c r="AL53" s="74">
        <f>[1]November!N46</f>
        <v>0</v>
      </c>
      <c r="AM53" s="74">
        <f>[1]December!M56</f>
        <v>0</v>
      </c>
      <c r="AN53" s="74">
        <f>[1]December!N56</f>
        <v>0</v>
      </c>
      <c r="AO53" s="74">
        <f t="shared" si="10"/>
        <v>0</v>
      </c>
      <c r="AP53" s="74">
        <f t="shared" si="10"/>
        <v>0</v>
      </c>
      <c r="AQ53" s="77"/>
      <c r="AR53" s="117" t="s">
        <v>275</v>
      </c>
      <c r="AS53" s="78"/>
      <c r="AT53" s="78"/>
      <c r="AU53" s="76"/>
      <c r="AV53" s="79" t="str">
        <f t="shared" si="14"/>
        <v>XXX</v>
      </c>
    </row>
    <row r="54" spans="1:52">
      <c r="A54" s="70"/>
      <c r="B54" s="71" t="s">
        <v>206</v>
      </c>
      <c r="C54" s="86"/>
      <c r="D54" s="86">
        <v>5968.01</v>
      </c>
      <c r="E54" s="73">
        <f>[1]January!M53</f>
        <v>5968.01</v>
      </c>
      <c r="F54" s="74">
        <f>[1]January!N53</f>
        <v>5968.01</v>
      </c>
      <c r="G54" s="75">
        <f>[1]February!M57</f>
        <v>5968.01</v>
      </c>
      <c r="H54" s="75">
        <f>[1]February!N57</f>
        <v>5968.01</v>
      </c>
      <c r="I54" s="75">
        <f>[1]March!M57</f>
        <v>5968.01</v>
      </c>
      <c r="J54" s="75">
        <f>[1]March!N57</f>
        <v>0</v>
      </c>
      <c r="K54" s="73">
        <f t="shared" si="8"/>
        <v>17904.03</v>
      </c>
      <c r="L54" s="73">
        <f t="shared" si="8"/>
        <v>11936.02</v>
      </c>
      <c r="M54" s="76"/>
      <c r="N54" s="76">
        <f t="shared" si="11"/>
        <v>0</v>
      </c>
      <c r="O54" s="73"/>
      <c r="P54" s="73"/>
      <c r="Q54" s="73">
        <f>[1]May!M53</f>
        <v>0</v>
      </c>
      <c r="R54" s="73">
        <f>[1]May!N53</f>
        <v>0</v>
      </c>
      <c r="S54" s="73">
        <f>[1]June!M55</f>
        <v>0</v>
      </c>
      <c r="T54" s="73">
        <f>[1]June!N55</f>
        <v>3706.22</v>
      </c>
      <c r="U54" s="73">
        <f>O54+Q54+S54</f>
        <v>0</v>
      </c>
      <c r="V54" s="73">
        <f>P54+R54+T54</f>
        <v>3706.22</v>
      </c>
      <c r="W54" s="76"/>
      <c r="X54" s="76">
        <f t="shared" si="12"/>
        <v>3706.22</v>
      </c>
      <c r="Y54" s="73">
        <f>[1]July!M55</f>
        <v>0</v>
      </c>
      <c r="Z54" s="73">
        <f>[1]July!N55</f>
        <v>0</v>
      </c>
      <c r="AA54" s="73"/>
      <c r="AB54" s="73"/>
      <c r="AC54" s="73"/>
      <c r="AD54" s="73"/>
      <c r="AE54" s="73">
        <f t="shared" si="4"/>
        <v>0</v>
      </c>
      <c r="AF54" s="73">
        <f t="shared" si="4"/>
        <v>0</v>
      </c>
      <c r="AG54" s="76"/>
      <c r="AH54" s="76">
        <f t="shared" si="13"/>
        <v>3706.22</v>
      </c>
      <c r="AI54" s="73">
        <f>[1]October!M48</f>
        <v>0</v>
      </c>
      <c r="AJ54" s="73">
        <f>[1]October!N48</f>
        <v>0</v>
      </c>
      <c r="AK54" s="74">
        <f>[1]November!M47</f>
        <v>0</v>
      </c>
      <c r="AL54" s="74">
        <f>[1]November!N47</f>
        <v>0</v>
      </c>
      <c r="AM54" s="74">
        <f>[1]December!M55</f>
        <v>0</v>
      </c>
      <c r="AN54" s="74">
        <f>[1]December!N55</f>
        <v>0</v>
      </c>
      <c r="AO54" s="74">
        <f t="shared" si="10"/>
        <v>0</v>
      </c>
      <c r="AP54" s="74">
        <f t="shared" si="10"/>
        <v>0</v>
      </c>
      <c r="AQ54" s="77"/>
      <c r="AR54" s="117" t="s">
        <v>275</v>
      </c>
      <c r="AS54" s="78"/>
      <c r="AT54" s="78"/>
      <c r="AU54" s="76"/>
      <c r="AV54" s="79" t="str">
        <f t="shared" si="14"/>
        <v>XXX</v>
      </c>
    </row>
    <row r="55" spans="1:52">
      <c r="A55" s="70"/>
      <c r="B55" s="71" t="s">
        <v>207</v>
      </c>
      <c r="C55" s="72"/>
      <c r="D55" s="72">
        <v>1269.1400000000001</v>
      </c>
      <c r="E55" s="73">
        <f>[1]January!M54</f>
        <v>1938.75</v>
      </c>
      <c r="F55" s="74">
        <f>[1]January!N54</f>
        <v>2130</v>
      </c>
      <c r="G55" s="75">
        <f>[1]February!M58</f>
        <v>2130</v>
      </c>
      <c r="H55" s="75">
        <f>[1]February!N58</f>
        <v>2130</v>
      </c>
      <c r="I55" s="75">
        <f>[1]March!M58</f>
        <v>2130</v>
      </c>
      <c r="J55" s="75">
        <f>[1]March!N58</f>
        <v>1950</v>
      </c>
      <c r="K55" s="73">
        <f t="shared" si="8"/>
        <v>6198.75</v>
      </c>
      <c r="L55" s="73">
        <f t="shared" si="8"/>
        <v>6210</v>
      </c>
      <c r="M55" s="76"/>
      <c r="N55" s="76">
        <f t="shared" si="11"/>
        <v>1280.3900000000003</v>
      </c>
      <c r="O55" s="73">
        <f>[1]April!M53</f>
        <v>1950</v>
      </c>
      <c r="P55" s="73">
        <f>[1]April!N53</f>
        <v>1950</v>
      </c>
      <c r="Q55" s="73">
        <f>[1]May!M54</f>
        <v>1950</v>
      </c>
      <c r="R55" s="73">
        <f>[1]May!N54</f>
        <v>1950</v>
      </c>
      <c r="S55" s="73">
        <f>[1]June!M56</f>
        <v>1950</v>
      </c>
      <c r="T55" s="73">
        <f>[1]June!N56</f>
        <v>1950</v>
      </c>
      <c r="U55" s="73">
        <f t="shared" si="9"/>
        <v>5850</v>
      </c>
      <c r="V55" s="73">
        <f t="shared" si="9"/>
        <v>5850</v>
      </c>
      <c r="W55" s="76"/>
      <c r="X55" s="76">
        <f t="shared" si="12"/>
        <v>1280.3900000000003</v>
      </c>
      <c r="Y55" s="73">
        <f>[1]July!M56</f>
        <v>0</v>
      </c>
      <c r="Z55" s="73">
        <f>[1]July!N56</f>
        <v>0</v>
      </c>
      <c r="AA55" s="73">
        <f>[1]August!M55</f>
        <v>0</v>
      </c>
      <c r="AB55" s="73">
        <f>[1]August!N55</f>
        <v>0</v>
      </c>
      <c r="AC55" s="73">
        <f>[1]September!M53</f>
        <v>0</v>
      </c>
      <c r="AD55" s="73">
        <f>[1]September!N53</f>
        <v>0</v>
      </c>
      <c r="AE55" s="73">
        <f t="shared" si="4"/>
        <v>0</v>
      </c>
      <c r="AF55" s="73">
        <f t="shared" si="4"/>
        <v>0</v>
      </c>
      <c r="AG55" s="76"/>
      <c r="AH55" s="76">
        <f t="shared" si="13"/>
        <v>1280.3900000000003</v>
      </c>
      <c r="AI55" s="73">
        <f>[1]October!M49</f>
        <v>0</v>
      </c>
      <c r="AJ55" s="73">
        <f>[1]October!N49</f>
        <v>0</v>
      </c>
      <c r="AK55" s="74">
        <f>[1]November!M48</f>
        <v>0</v>
      </c>
      <c r="AL55" s="74">
        <f>[1]November!N48</f>
        <v>0</v>
      </c>
      <c r="AM55" s="74">
        <f>[1]December!M57</f>
        <v>0</v>
      </c>
      <c r="AN55" s="74">
        <f>[1]December!N57</f>
        <v>0</v>
      </c>
      <c r="AO55" s="74">
        <f t="shared" si="10"/>
        <v>0</v>
      </c>
      <c r="AP55" s="74">
        <f t="shared" si="10"/>
        <v>0</v>
      </c>
      <c r="AQ55" s="77"/>
      <c r="AR55" s="117" t="s">
        <v>275</v>
      </c>
      <c r="AS55" s="78"/>
      <c r="AT55" s="78"/>
      <c r="AU55" s="76"/>
      <c r="AV55" s="79" t="str">
        <f t="shared" si="14"/>
        <v>XXX</v>
      </c>
      <c r="AW55" s="80"/>
    </row>
    <row r="56" spans="1:52">
      <c r="A56" s="70"/>
      <c r="B56" s="71" t="s">
        <v>208</v>
      </c>
      <c r="C56" s="72"/>
      <c r="D56" s="72">
        <v>578702.29000000027</v>
      </c>
      <c r="E56" s="73">
        <f>[1]January!M56</f>
        <v>0</v>
      </c>
      <c r="F56" s="74">
        <f>[1]January!N56</f>
        <v>52306.16</v>
      </c>
      <c r="G56" s="75">
        <f>[1]February!M59</f>
        <v>0</v>
      </c>
      <c r="H56" s="75">
        <f>[1]February!N59</f>
        <v>49619.07</v>
      </c>
      <c r="I56" s="75">
        <f>[1]March!M60</f>
        <v>635186.36</v>
      </c>
      <c r="J56" s="75">
        <f>[1]March!N60</f>
        <v>630948.67000000004</v>
      </c>
      <c r="K56" s="73">
        <f t="shared" si="8"/>
        <v>635186.36</v>
      </c>
      <c r="L56" s="73">
        <f t="shared" si="8"/>
        <v>732873.9</v>
      </c>
      <c r="M56" s="76"/>
      <c r="N56" s="76">
        <f t="shared" si="11"/>
        <v>676389.83000000042</v>
      </c>
      <c r="O56" s="73">
        <f>[1]April!M54</f>
        <v>370986.57</v>
      </c>
      <c r="P56" s="73">
        <f>[1]April!N54</f>
        <v>370986.57</v>
      </c>
      <c r="Q56" s="73">
        <f>[1]May!M56</f>
        <v>0</v>
      </c>
      <c r="R56" s="73">
        <f>[1]May!N56</f>
        <v>1155447.6000000003</v>
      </c>
      <c r="S56" s="73">
        <f>[1]June!M58</f>
        <v>0</v>
      </c>
      <c r="T56" s="73">
        <f>[1]June!N58</f>
        <v>393069.28000000009</v>
      </c>
      <c r="U56" s="73">
        <f t="shared" si="9"/>
        <v>370986.57</v>
      </c>
      <c r="V56" s="73">
        <f t="shared" si="9"/>
        <v>1919503.4500000004</v>
      </c>
      <c r="W56" s="76"/>
      <c r="X56" s="76">
        <f t="shared" si="12"/>
        <v>2224906.7100000009</v>
      </c>
      <c r="Y56" s="73">
        <f>[1]July!M58</f>
        <v>0</v>
      </c>
      <c r="Z56" s="73">
        <f>[1]July!N58</f>
        <v>0</v>
      </c>
      <c r="AA56" s="73">
        <f>[1]August!M56</f>
        <v>0</v>
      </c>
      <c r="AB56" s="73">
        <f>[1]August!N56</f>
        <v>0</v>
      </c>
      <c r="AC56" s="73">
        <f>[1]September!M54</f>
        <v>0</v>
      </c>
      <c r="AD56" s="73">
        <f>[1]September!N54</f>
        <v>0</v>
      </c>
      <c r="AE56" s="73">
        <f t="shared" si="4"/>
        <v>0</v>
      </c>
      <c r="AF56" s="73">
        <f t="shared" si="4"/>
        <v>0</v>
      </c>
      <c r="AG56" s="76"/>
      <c r="AH56" s="76">
        <f t="shared" si="13"/>
        <v>2224906.7100000009</v>
      </c>
      <c r="AI56" s="73">
        <f>[1]October!M51</f>
        <v>0</v>
      </c>
      <c r="AJ56" s="73">
        <f>[1]October!N51</f>
        <v>0</v>
      </c>
      <c r="AK56" s="74">
        <f>[1]November!M50</f>
        <v>0</v>
      </c>
      <c r="AL56" s="74">
        <f>[1]November!N50</f>
        <v>0</v>
      </c>
      <c r="AM56" s="74">
        <f>[1]December!M58</f>
        <v>0</v>
      </c>
      <c r="AN56" s="74">
        <f>[1]December!N58</f>
        <v>0</v>
      </c>
      <c r="AO56" s="74">
        <f t="shared" si="10"/>
        <v>0</v>
      </c>
      <c r="AP56" s="74">
        <f t="shared" si="10"/>
        <v>0</v>
      </c>
      <c r="AQ56" s="77"/>
      <c r="AR56" s="117" t="s">
        <v>275</v>
      </c>
      <c r="AS56" s="78"/>
      <c r="AT56" s="78"/>
      <c r="AU56" s="76"/>
      <c r="AV56" s="79" t="str">
        <f t="shared" si="14"/>
        <v>XXX</v>
      </c>
      <c r="AW56" s="80"/>
      <c r="AY56" s="81">
        <f>AW56-AX56</f>
        <v>0</v>
      </c>
    </row>
    <row r="57" spans="1:52">
      <c r="A57" s="70"/>
      <c r="B57" s="71" t="s">
        <v>209</v>
      </c>
      <c r="C57" s="72"/>
      <c r="D57" s="72"/>
      <c r="E57" s="73"/>
      <c r="F57" s="74"/>
      <c r="G57" s="75"/>
      <c r="H57" s="75"/>
      <c r="I57" s="75"/>
      <c r="J57" s="75"/>
      <c r="K57" s="73">
        <f t="shared" si="8"/>
        <v>0</v>
      </c>
      <c r="L57" s="73">
        <f t="shared" si="8"/>
        <v>0</v>
      </c>
      <c r="M57" s="76"/>
      <c r="N57" s="76">
        <f t="shared" si="11"/>
        <v>0</v>
      </c>
      <c r="O57" s="73"/>
      <c r="P57" s="73"/>
      <c r="Q57" s="73"/>
      <c r="R57" s="73"/>
      <c r="S57" s="73">
        <f>[1]June!M59</f>
        <v>157489.75</v>
      </c>
      <c r="T57" s="73">
        <f>[1]June!N59</f>
        <v>0</v>
      </c>
      <c r="U57" s="73">
        <f>O57+Q57+S57</f>
        <v>157489.75</v>
      </c>
      <c r="V57" s="73">
        <f>P57+R57+T57</f>
        <v>0</v>
      </c>
      <c r="W57" s="76"/>
      <c r="X57" s="76">
        <f t="shared" si="12"/>
        <v>-157489.75</v>
      </c>
      <c r="Y57" s="73"/>
      <c r="Z57" s="73"/>
      <c r="AA57" s="73"/>
      <c r="AB57" s="73"/>
      <c r="AC57" s="73"/>
      <c r="AD57" s="73"/>
      <c r="AE57" s="73">
        <f>Y57+AA57+AC57</f>
        <v>0</v>
      </c>
      <c r="AF57" s="73">
        <f>Z57+AB57+AD57</f>
        <v>0</v>
      </c>
      <c r="AG57" s="76"/>
      <c r="AH57" s="76">
        <f t="shared" si="13"/>
        <v>-157489.75</v>
      </c>
      <c r="AI57" s="73"/>
      <c r="AJ57" s="73"/>
      <c r="AK57" s="74">
        <f>[1]November!M51</f>
        <v>0</v>
      </c>
      <c r="AL57" s="74">
        <f>[1]November!N51</f>
        <v>0</v>
      </c>
      <c r="AM57" s="74">
        <f>[1]December!M59</f>
        <v>0</v>
      </c>
      <c r="AN57" s="74">
        <f>[1]December!N59</f>
        <v>0</v>
      </c>
      <c r="AO57" s="74">
        <f t="shared" si="10"/>
        <v>0</v>
      </c>
      <c r="AP57" s="74">
        <f t="shared" si="10"/>
        <v>0</v>
      </c>
      <c r="AQ57" s="77"/>
      <c r="AR57" s="117" t="s">
        <v>275</v>
      </c>
      <c r="AS57" s="78"/>
      <c r="AT57" s="78"/>
      <c r="AU57" s="76"/>
      <c r="AV57" s="79" t="str">
        <f t="shared" si="14"/>
        <v>XXX</v>
      </c>
      <c r="AW57" s="80"/>
      <c r="AY57" s="81"/>
    </row>
    <row r="58" spans="1:52">
      <c r="A58" s="70"/>
      <c r="B58" s="87" t="s">
        <v>280</v>
      </c>
      <c r="C58" s="72"/>
      <c r="D58" s="72"/>
      <c r="E58" s="73"/>
      <c r="F58" s="74"/>
      <c r="G58" s="75"/>
      <c r="H58" s="75"/>
      <c r="I58" s="75"/>
      <c r="J58" s="75"/>
      <c r="K58" s="73">
        <f t="shared" si="8"/>
        <v>0</v>
      </c>
      <c r="L58" s="73">
        <f t="shared" si="8"/>
        <v>0</v>
      </c>
      <c r="M58" s="76"/>
      <c r="N58" s="76">
        <f t="shared" si="11"/>
        <v>0</v>
      </c>
      <c r="O58" s="73"/>
      <c r="P58" s="73"/>
      <c r="Q58" s="73"/>
      <c r="R58" s="73"/>
      <c r="S58" s="73"/>
      <c r="T58" s="73"/>
      <c r="U58" s="73">
        <f t="shared" si="9"/>
        <v>0</v>
      </c>
      <c r="V58" s="73">
        <f t="shared" si="9"/>
        <v>0</v>
      </c>
      <c r="W58" s="76"/>
      <c r="X58" s="76">
        <f>N58+V58</f>
        <v>0</v>
      </c>
      <c r="Y58" s="73"/>
      <c r="Z58" s="73"/>
      <c r="AA58" s="73"/>
      <c r="AB58" s="73"/>
      <c r="AC58" s="73">
        <f>[1]September!M55</f>
        <v>0</v>
      </c>
      <c r="AD58" s="73">
        <f>[1]September!N55</f>
        <v>0</v>
      </c>
      <c r="AE58" s="73">
        <f t="shared" si="4"/>
        <v>0</v>
      </c>
      <c r="AF58" s="73">
        <f t="shared" si="4"/>
        <v>0</v>
      </c>
      <c r="AG58" s="76"/>
      <c r="AH58" s="76"/>
      <c r="AI58" s="73">
        <f>[1]October!M52</f>
        <v>0</v>
      </c>
      <c r="AJ58" s="73">
        <f>[1]October!R47</f>
        <v>0</v>
      </c>
      <c r="AK58" s="74">
        <f>[1]November!M52</f>
        <v>0</v>
      </c>
      <c r="AL58" s="74">
        <f>[1]November!N52</f>
        <v>0</v>
      </c>
      <c r="AM58" s="74"/>
      <c r="AN58" s="74"/>
      <c r="AO58" s="74">
        <f t="shared" si="10"/>
        <v>0</v>
      </c>
      <c r="AP58" s="74">
        <f t="shared" si="10"/>
        <v>0</v>
      </c>
      <c r="AQ58" s="77"/>
      <c r="AR58" s="77"/>
      <c r="AS58" s="78"/>
      <c r="AT58" s="78"/>
      <c r="AU58" s="76"/>
      <c r="AV58" s="79"/>
      <c r="AW58" s="81"/>
    </row>
    <row r="59" spans="1:52">
      <c r="A59" s="70"/>
      <c r="B59" s="71" t="s">
        <v>210</v>
      </c>
      <c r="C59" s="72"/>
      <c r="D59" s="72">
        <v>19928868.620000001</v>
      </c>
      <c r="E59" s="73">
        <f>[1]January!M60</f>
        <v>0</v>
      </c>
      <c r="F59" s="74">
        <f>[1]January!N60</f>
        <v>0</v>
      </c>
      <c r="G59" s="75">
        <f>[1]February!M64</f>
        <v>0</v>
      </c>
      <c r="H59" s="75">
        <f>[1]February!N64</f>
        <v>0</v>
      </c>
      <c r="I59" s="75">
        <f>[1]March!M64</f>
        <v>0</v>
      </c>
      <c r="J59" s="75">
        <f>[1]March!N64</f>
        <v>0</v>
      </c>
      <c r="K59" s="73">
        <f t="shared" si="8"/>
        <v>0</v>
      </c>
      <c r="L59" s="73">
        <f t="shared" si="8"/>
        <v>0</v>
      </c>
      <c r="M59" s="76"/>
      <c r="N59" s="76">
        <f t="shared" si="11"/>
        <v>19928868.620000001</v>
      </c>
      <c r="O59" s="73">
        <f>[1]April!M59</f>
        <v>0</v>
      </c>
      <c r="P59" s="73">
        <f>[1]April!N59</f>
        <v>0</v>
      </c>
      <c r="Q59" s="73">
        <f>[1]May!M60</f>
        <v>0</v>
      </c>
      <c r="R59" s="73">
        <f>[1]May!N60</f>
        <v>0</v>
      </c>
      <c r="S59" s="73">
        <f>[1]June!M63</f>
        <v>0</v>
      </c>
      <c r="T59" s="73">
        <f>[1]June!N63</f>
        <v>0</v>
      </c>
      <c r="U59" s="73">
        <f t="shared" si="9"/>
        <v>0</v>
      </c>
      <c r="V59" s="73">
        <f t="shared" si="9"/>
        <v>0</v>
      </c>
      <c r="W59" s="76"/>
      <c r="X59" s="76">
        <f t="shared" ref="X59:X64" si="15">N59-U59+V59</f>
        <v>19928868.620000001</v>
      </c>
      <c r="Y59" s="73">
        <f>[1]July!M63</f>
        <v>0</v>
      </c>
      <c r="Z59" s="73">
        <f>[1]July!N63</f>
        <v>0</v>
      </c>
      <c r="AA59" s="73">
        <f>[1]August!M60</f>
        <v>0</v>
      </c>
      <c r="AB59" s="73">
        <f>[1]August!N60</f>
        <v>0</v>
      </c>
      <c r="AC59" s="73">
        <f>[1]September!M58</f>
        <v>0</v>
      </c>
      <c r="AD59" s="73">
        <f>[1]September!N58</f>
        <v>0</v>
      </c>
      <c r="AE59" s="73">
        <f t="shared" si="4"/>
        <v>0</v>
      </c>
      <c r="AF59" s="73">
        <f t="shared" si="4"/>
        <v>0</v>
      </c>
      <c r="AG59" s="76">
        <f>AE59-AF59</f>
        <v>0</v>
      </c>
      <c r="AH59" s="76">
        <f t="shared" ref="AH59:AH64" si="16">X59+AF59-AE59</f>
        <v>19928868.620000001</v>
      </c>
      <c r="AI59" s="73">
        <f>[1]October!M55</f>
        <v>0</v>
      </c>
      <c r="AJ59" s="73">
        <f>[1]October!N55</f>
        <v>0</v>
      </c>
      <c r="AK59" s="74">
        <f>[1]November!M55</f>
        <v>0</v>
      </c>
      <c r="AL59" s="74">
        <f>[1]November!N55</f>
        <v>0</v>
      </c>
      <c r="AM59" s="74">
        <f>[1]December!M62</f>
        <v>0</v>
      </c>
      <c r="AN59" s="74">
        <f>[1]December!N62</f>
        <v>0</v>
      </c>
      <c r="AO59" s="74">
        <f t="shared" si="10"/>
        <v>0</v>
      </c>
      <c r="AP59" s="74">
        <f t="shared" si="10"/>
        <v>0</v>
      </c>
      <c r="AQ59" s="77"/>
      <c r="AR59" s="117" t="s">
        <v>275</v>
      </c>
      <c r="AS59" s="78"/>
      <c r="AT59" s="78"/>
      <c r="AU59" s="76"/>
      <c r="AV59" s="79" t="str">
        <f t="shared" si="14"/>
        <v>XXX</v>
      </c>
    </row>
    <row r="60" spans="1:52">
      <c r="A60" s="70"/>
      <c r="B60" s="71" t="s">
        <v>211</v>
      </c>
      <c r="C60" s="72"/>
      <c r="D60" s="72">
        <v>3780066.69</v>
      </c>
      <c r="E60" s="73">
        <f>[1]January!M61</f>
        <v>3222.92</v>
      </c>
      <c r="F60" s="77">
        <f>[1]January!N61</f>
        <v>654771.01999999466</v>
      </c>
      <c r="G60" s="75">
        <f>[1]February!M65</f>
        <v>0</v>
      </c>
      <c r="H60" s="88">
        <f>[1]February!N65</f>
        <v>0</v>
      </c>
      <c r="I60" s="75">
        <f>[1]March!M65</f>
        <v>0</v>
      </c>
      <c r="J60" s="88">
        <f>[1]March!N65</f>
        <v>45559.199999999997</v>
      </c>
      <c r="K60" s="73">
        <f t="shared" si="8"/>
        <v>3222.92</v>
      </c>
      <c r="L60" s="73">
        <f t="shared" si="8"/>
        <v>700330.21999999462</v>
      </c>
      <c r="M60" s="76"/>
      <c r="N60" s="76">
        <f t="shared" si="11"/>
        <v>4477173.9899999946</v>
      </c>
      <c r="O60" s="73">
        <f>[1]April!M60</f>
        <v>0</v>
      </c>
      <c r="P60" s="73">
        <f>[1]April!N60</f>
        <v>12071.48</v>
      </c>
      <c r="Q60" s="73">
        <f>[1]May!M61</f>
        <v>0</v>
      </c>
      <c r="R60" s="76">
        <f>[1]May!N61</f>
        <v>20619.34</v>
      </c>
      <c r="S60" s="73">
        <f>[1]June!M64</f>
        <v>0</v>
      </c>
      <c r="T60" s="76">
        <f>[1]June!N64</f>
        <v>0</v>
      </c>
      <c r="U60" s="73">
        <f t="shared" si="9"/>
        <v>0</v>
      </c>
      <c r="V60" s="73">
        <f t="shared" si="9"/>
        <v>32690.82</v>
      </c>
      <c r="W60" s="76"/>
      <c r="X60" s="76">
        <f t="shared" si="15"/>
        <v>4509864.8099999949</v>
      </c>
      <c r="Y60" s="73">
        <f>[1]July!M64</f>
        <v>0</v>
      </c>
      <c r="Z60" s="76">
        <f>[1]July!N64</f>
        <v>0</v>
      </c>
      <c r="AA60" s="73">
        <f>[1]August!M61</f>
        <v>0</v>
      </c>
      <c r="AB60" s="76">
        <f>[1]August!N61</f>
        <v>0</v>
      </c>
      <c r="AC60" s="73">
        <f>[1]September!Q60</f>
        <v>0</v>
      </c>
      <c r="AD60" s="73">
        <f>[1]September!N62</f>
        <v>0</v>
      </c>
      <c r="AE60" s="73">
        <f t="shared" si="4"/>
        <v>0</v>
      </c>
      <c r="AF60" s="73">
        <f t="shared" si="4"/>
        <v>0</v>
      </c>
      <c r="AG60" s="76"/>
      <c r="AH60" s="76">
        <f t="shared" si="16"/>
        <v>4509864.8099999949</v>
      </c>
      <c r="AI60" s="73">
        <f>[1]October!Q56</f>
        <v>0</v>
      </c>
      <c r="AJ60" s="76">
        <f>[1]October!N59</f>
        <v>0</v>
      </c>
      <c r="AK60" s="74">
        <f>[1]November!M59</f>
        <v>0</v>
      </c>
      <c r="AL60" s="74">
        <f>[1]November!N59</f>
        <v>0</v>
      </c>
      <c r="AM60" s="74">
        <f>[1]December!M66</f>
        <v>0</v>
      </c>
      <c r="AN60" s="77">
        <f>[1]December!N66</f>
        <v>0</v>
      </c>
      <c r="AO60" s="74">
        <f t="shared" si="10"/>
        <v>0</v>
      </c>
      <c r="AP60" s="74">
        <f t="shared" si="10"/>
        <v>0</v>
      </c>
      <c r="AQ60" s="77"/>
      <c r="AR60" s="117" t="s">
        <v>275</v>
      </c>
      <c r="AS60" s="78"/>
      <c r="AT60" s="78"/>
      <c r="AU60" s="76"/>
      <c r="AV60" s="79" t="str">
        <f t="shared" si="14"/>
        <v>XXX</v>
      </c>
      <c r="AW60" s="81"/>
      <c r="AY60" s="81"/>
    </row>
    <row r="61" spans="1:52" ht="19.5" customHeight="1">
      <c r="A61" s="70"/>
      <c r="B61" s="71" t="s">
        <v>212</v>
      </c>
      <c r="C61" s="72"/>
      <c r="D61" s="72"/>
      <c r="E61" s="73">
        <f>[1]January!M62</f>
        <v>0</v>
      </c>
      <c r="F61" s="74">
        <f>[1]January!N62</f>
        <v>0</v>
      </c>
      <c r="G61" s="75">
        <f>[1]February!M66</f>
        <v>0</v>
      </c>
      <c r="H61" s="75">
        <f>[1]February!N66</f>
        <v>0</v>
      </c>
      <c r="I61" s="75">
        <f>[1]March!M66</f>
        <v>0</v>
      </c>
      <c r="J61" s="75">
        <f>[1]March!N66</f>
        <v>0</v>
      </c>
      <c r="K61" s="73">
        <f t="shared" si="8"/>
        <v>0</v>
      </c>
      <c r="L61" s="73">
        <f t="shared" si="8"/>
        <v>0</v>
      </c>
      <c r="M61" s="76"/>
      <c r="N61" s="76">
        <f t="shared" si="11"/>
        <v>0</v>
      </c>
      <c r="O61" s="73">
        <f>[1]April!M61</f>
        <v>0</v>
      </c>
      <c r="P61" s="73">
        <f>[1]April!N61</f>
        <v>0</v>
      </c>
      <c r="Q61" s="73">
        <f>[1]May!M62</f>
        <v>0</v>
      </c>
      <c r="R61" s="73">
        <f>[1]May!N62</f>
        <v>0</v>
      </c>
      <c r="S61" s="73">
        <f>[1]June!M65</f>
        <v>0</v>
      </c>
      <c r="T61" s="73">
        <f>[1]June!N65</f>
        <v>0</v>
      </c>
      <c r="U61" s="73">
        <f t="shared" si="9"/>
        <v>0</v>
      </c>
      <c r="V61" s="73">
        <f t="shared" si="9"/>
        <v>0</v>
      </c>
      <c r="W61" s="76"/>
      <c r="X61" s="76">
        <f t="shared" si="15"/>
        <v>0</v>
      </c>
      <c r="Y61" s="73">
        <f>[1]July!M65</f>
        <v>0</v>
      </c>
      <c r="Z61" s="73">
        <f>[1]July!N65</f>
        <v>0</v>
      </c>
      <c r="AA61" s="73">
        <f>[1]August!M62</f>
        <v>0</v>
      </c>
      <c r="AB61" s="73">
        <f>[1]August!N62</f>
        <v>0</v>
      </c>
      <c r="AC61" s="73">
        <f>[1]September!M59</f>
        <v>0</v>
      </c>
      <c r="AD61" s="73">
        <f>[1]September!N59</f>
        <v>0</v>
      </c>
      <c r="AE61" s="73">
        <f t="shared" si="4"/>
        <v>0</v>
      </c>
      <c r="AF61" s="73">
        <f t="shared" si="4"/>
        <v>0</v>
      </c>
      <c r="AG61" s="76">
        <f>AE61-AF61</f>
        <v>0</v>
      </c>
      <c r="AH61" s="76">
        <f t="shared" si="16"/>
        <v>0</v>
      </c>
      <c r="AI61" s="73">
        <f>[1]October!M56</f>
        <v>0</v>
      </c>
      <c r="AJ61" s="73">
        <f>[1]October!N56</f>
        <v>0</v>
      </c>
      <c r="AK61" s="74">
        <f>[1]November!M56</f>
        <v>0</v>
      </c>
      <c r="AL61" s="74">
        <f>[1]November!N56</f>
        <v>0</v>
      </c>
      <c r="AM61" s="74"/>
      <c r="AN61" s="74"/>
      <c r="AO61" s="74">
        <f t="shared" si="10"/>
        <v>0</v>
      </c>
      <c r="AP61" s="74">
        <f t="shared" si="10"/>
        <v>0</v>
      </c>
      <c r="AQ61" s="77"/>
      <c r="AR61" s="77">
        <f t="shared" ref="AR61" si="17">AH61+AP61-AO61</f>
        <v>0</v>
      </c>
      <c r="AS61" s="78"/>
      <c r="AT61" s="78"/>
      <c r="AU61" s="76"/>
      <c r="AV61" s="79">
        <f>AR61-AQ61</f>
        <v>0</v>
      </c>
    </row>
    <row r="62" spans="1:52">
      <c r="A62" s="70"/>
      <c r="B62" s="71" t="s">
        <v>213</v>
      </c>
      <c r="C62" s="72"/>
      <c r="D62" s="72">
        <v>160935958.68000001</v>
      </c>
      <c r="E62" s="73">
        <f>[1]January!M63</f>
        <v>1438575.13</v>
      </c>
      <c r="F62" s="74">
        <f>[1]January!N63</f>
        <v>14895508.870000001</v>
      </c>
      <c r="G62" s="75">
        <f>[1]February!M67</f>
        <v>1292783.8799999999</v>
      </c>
      <c r="H62" s="75">
        <f>[1]February!N67</f>
        <v>1700110.9300000002</v>
      </c>
      <c r="I62" s="75">
        <f>[1]March!M67</f>
        <v>2169226.9800000004</v>
      </c>
      <c r="J62" s="75">
        <f>[1]March!N67</f>
        <v>2092294.92</v>
      </c>
      <c r="K62" s="73">
        <f t="shared" si="8"/>
        <v>4900585.99</v>
      </c>
      <c r="L62" s="73">
        <f t="shared" si="8"/>
        <v>18687914.719999999</v>
      </c>
      <c r="M62" s="76"/>
      <c r="N62" s="76">
        <f t="shared" si="11"/>
        <v>174723287.41</v>
      </c>
      <c r="O62" s="73">
        <f>[1]April!M62</f>
        <v>14707749.289999999</v>
      </c>
      <c r="P62" s="73">
        <f>[1]April!N62</f>
        <v>1803697.43</v>
      </c>
      <c r="Q62" s="73">
        <f>[1]May!M63</f>
        <v>839234.16</v>
      </c>
      <c r="R62" s="73">
        <f>[1]May!N63</f>
        <v>1899302.44</v>
      </c>
      <c r="S62" s="73">
        <f>[1]June!M66</f>
        <v>26706.99</v>
      </c>
      <c r="T62" s="73">
        <f>[1]June!N66</f>
        <v>2828077.7200000011</v>
      </c>
      <c r="U62" s="73">
        <f t="shared" si="9"/>
        <v>15573690.439999999</v>
      </c>
      <c r="V62" s="73">
        <f t="shared" si="9"/>
        <v>6531077.5900000017</v>
      </c>
      <c r="W62" s="76"/>
      <c r="X62" s="76">
        <f t="shared" si="15"/>
        <v>165680674.56</v>
      </c>
      <c r="Y62" s="73">
        <f>[1]July!M66</f>
        <v>0</v>
      </c>
      <c r="Z62" s="73">
        <f>[1]July!N66</f>
        <v>0</v>
      </c>
      <c r="AA62" s="73">
        <f>[1]August!M63</f>
        <v>0</v>
      </c>
      <c r="AB62" s="73">
        <f>[1]August!N63</f>
        <v>0</v>
      </c>
      <c r="AC62" s="73">
        <f>[1]September!M60</f>
        <v>0</v>
      </c>
      <c r="AD62" s="73">
        <f>[1]September!N60</f>
        <v>0</v>
      </c>
      <c r="AE62" s="73">
        <f t="shared" si="4"/>
        <v>0</v>
      </c>
      <c r="AF62" s="73">
        <f t="shared" si="4"/>
        <v>0</v>
      </c>
      <c r="AG62" s="76"/>
      <c r="AH62" s="76">
        <f t="shared" si="16"/>
        <v>165680674.56</v>
      </c>
      <c r="AI62" s="73">
        <f>[1]October!M57</f>
        <v>0</v>
      </c>
      <c r="AJ62" s="73">
        <f>[1]October!N57</f>
        <v>0</v>
      </c>
      <c r="AK62" s="74">
        <f>[1]November!M57</f>
        <v>0</v>
      </c>
      <c r="AL62" s="74">
        <f>[1]November!N57</f>
        <v>0</v>
      </c>
      <c r="AM62" s="74">
        <f>[1]December!M64</f>
        <v>0</v>
      </c>
      <c r="AN62" s="74">
        <f>[1]December!N64</f>
        <v>0</v>
      </c>
      <c r="AO62" s="74">
        <f t="shared" si="10"/>
        <v>0</v>
      </c>
      <c r="AP62" s="74">
        <f t="shared" si="10"/>
        <v>0</v>
      </c>
      <c r="AQ62" s="77"/>
      <c r="AR62" s="117" t="s">
        <v>275</v>
      </c>
      <c r="AS62" s="78"/>
      <c r="AT62" s="78"/>
      <c r="AU62" s="76"/>
      <c r="AV62" s="79" t="str">
        <f t="shared" si="14"/>
        <v>XXX</v>
      </c>
      <c r="AW62" s="82"/>
      <c r="AY62" s="81">
        <f>D62-'[2]Changes in Equity'!$C$16</f>
        <v>131552922.78</v>
      </c>
      <c r="AZ62" s="81"/>
    </row>
    <row r="63" spans="1:52">
      <c r="A63" s="70"/>
      <c r="B63" s="71" t="s">
        <v>214</v>
      </c>
      <c r="C63" s="72"/>
      <c r="D63" s="72">
        <v>322002476.78000009</v>
      </c>
      <c r="E63" s="73">
        <f>[1]January!M64</f>
        <v>2877150.26</v>
      </c>
      <c r="F63" s="74">
        <f>[1]January!N64</f>
        <v>29791017.740000002</v>
      </c>
      <c r="G63" s="75">
        <f>[1]February!M68</f>
        <v>2585567.7599999998</v>
      </c>
      <c r="H63" s="75">
        <f>[1]February!N68</f>
        <v>3400221.8600000003</v>
      </c>
      <c r="I63" s="75">
        <f>[1]March!M68</f>
        <v>4338453.9600000009</v>
      </c>
      <c r="J63" s="75">
        <f>[1]March!N68</f>
        <v>4184589.84</v>
      </c>
      <c r="K63" s="73">
        <f t="shared" si="8"/>
        <v>9801171.9800000004</v>
      </c>
      <c r="L63" s="73">
        <f t="shared" si="8"/>
        <v>37375829.439999998</v>
      </c>
      <c r="M63" s="76"/>
      <c r="N63" s="76">
        <f t="shared" si="11"/>
        <v>349577134.24000007</v>
      </c>
      <c r="O63" s="73">
        <f>[1]April!M63</f>
        <v>29415498.57</v>
      </c>
      <c r="P63" s="73">
        <f>[1]April!N63</f>
        <v>3607394.86</v>
      </c>
      <c r="Q63" s="73">
        <f>[1]May!M64</f>
        <v>1678468.32</v>
      </c>
      <c r="R63" s="73">
        <f>[1]May!N64</f>
        <v>0</v>
      </c>
      <c r="S63" s="73">
        <f>[1]June!M67</f>
        <v>53413.98</v>
      </c>
      <c r="T63" s="73">
        <f>[1]June!N67</f>
        <v>0</v>
      </c>
      <c r="U63" s="73">
        <f t="shared" si="9"/>
        <v>31147380.870000001</v>
      </c>
      <c r="V63" s="73">
        <f t="shared" si="9"/>
        <v>3607394.86</v>
      </c>
      <c r="W63" s="76"/>
      <c r="X63" s="76">
        <f t="shared" si="15"/>
        <v>322037148.23000008</v>
      </c>
      <c r="Y63" s="73">
        <f>[1]July!M67</f>
        <v>0</v>
      </c>
      <c r="Z63" s="73">
        <f>[1]July!N67</f>
        <v>0</v>
      </c>
      <c r="AA63" s="73">
        <f>[1]August!M64</f>
        <v>0</v>
      </c>
      <c r="AB63" s="73">
        <f>[1]August!N64</f>
        <v>0</v>
      </c>
      <c r="AC63" s="73">
        <f>[1]September!M61</f>
        <v>0</v>
      </c>
      <c r="AD63" s="73">
        <f>[1]September!N61</f>
        <v>0</v>
      </c>
      <c r="AE63" s="73">
        <f t="shared" si="4"/>
        <v>0</v>
      </c>
      <c r="AF63" s="73">
        <f t="shared" si="4"/>
        <v>0</v>
      </c>
      <c r="AG63" s="76"/>
      <c r="AH63" s="76">
        <f t="shared" si="16"/>
        <v>322037148.23000008</v>
      </c>
      <c r="AI63" s="73">
        <f>[1]October!M58</f>
        <v>0</v>
      </c>
      <c r="AJ63" s="73">
        <f>[1]October!N58</f>
        <v>0</v>
      </c>
      <c r="AK63" s="74">
        <f>[1]November!M58</f>
        <v>0</v>
      </c>
      <c r="AL63" s="74">
        <f>[1]November!N58</f>
        <v>0</v>
      </c>
      <c r="AM63" s="74">
        <f>[1]December!M65</f>
        <v>0</v>
      </c>
      <c r="AN63" s="74">
        <f>[1]December!N65</f>
        <v>0</v>
      </c>
      <c r="AO63" s="74">
        <f t="shared" si="10"/>
        <v>0</v>
      </c>
      <c r="AP63" s="74">
        <f t="shared" si="10"/>
        <v>0</v>
      </c>
      <c r="AQ63" s="77"/>
      <c r="AR63" s="117" t="s">
        <v>275</v>
      </c>
      <c r="AS63" s="78"/>
      <c r="AT63" s="78"/>
      <c r="AU63" s="76"/>
      <c r="AV63" s="79" t="str">
        <f t="shared" si="14"/>
        <v>XXX</v>
      </c>
      <c r="AW63" s="82"/>
      <c r="AY63" s="81"/>
      <c r="AZ63" s="81"/>
    </row>
    <row r="64" spans="1:52">
      <c r="A64" s="70"/>
      <c r="B64" s="71" t="s">
        <v>215</v>
      </c>
      <c r="C64" s="72"/>
      <c r="D64" s="72">
        <v>19945576.93</v>
      </c>
      <c r="E64" s="73">
        <f>[1]January!M65</f>
        <v>19940592.739999998</v>
      </c>
      <c r="F64" s="74">
        <f>[1]January!N65</f>
        <v>0</v>
      </c>
      <c r="G64" s="75">
        <f>[1]February!M69</f>
        <v>0</v>
      </c>
      <c r="H64" s="75">
        <f>[1]February!N70</f>
        <v>11223.14</v>
      </c>
      <c r="I64" s="75">
        <f>[1]March!M69</f>
        <v>0</v>
      </c>
      <c r="J64" s="75">
        <f>[1]March!N69</f>
        <v>0</v>
      </c>
      <c r="K64" s="73">
        <f t="shared" si="8"/>
        <v>19940592.739999998</v>
      </c>
      <c r="L64" s="73">
        <f t="shared" si="8"/>
        <v>11223.14</v>
      </c>
      <c r="M64" s="76"/>
      <c r="N64" s="76">
        <f t="shared" si="11"/>
        <v>16207.330000001937</v>
      </c>
      <c r="O64" s="73">
        <f>[1]April!M64</f>
        <v>0</v>
      </c>
      <c r="P64" s="73">
        <f>[1]April!N64</f>
        <v>0</v>
      </c>
      <c r="Q64" s="73">
        <f>[1]May!M65</f>
        <v>0</v>
      </c>
      <c r="R64" s="73">
        <f>[1]May!N65</f>
        <v>0</v>
      </c>
      <c r="S64" s="73">
        <f>[1]June!M68</f>
        <v>0</v>
      </c>
      <c r="T64" s="73">
        <f>[1]June!N68</f>
        <v>0</v>
      </c>
      <c r="U64" s="73">
        <f t="shared" si="9"/>
        <v>0</v>
      </c>
      <c r="V64" s="73">
        <f t="shared" si="9"/>
        <v>0</v>
      </c>
      <c r="W64" s="76"/>
      <c r="X64" s="76">
        <f t="shared" si="15"/>
        <v>16207.330000001937</v>
      </c>
      <c r="Y64" s="73">
        <f>[1]July!M69</f>
        <v>0</v>
      </c>
      <c r="Z64" s="73">
        <f>[1]July!N69</f>
        <v>0</v>
      </c>
      <c r="AA64" s="73">
        <f>[1]August!M65</f>
        <v>0</v>
      </c>
      <c r="AB64" s="73">
        <f>[1]August!N65</f>
        <v>0</v>
      </c>
      <c r="AC64" s="73">
        <f>[1]September!M62</f>
        <v>0</v>
      </c>
      <c r="AD64" s="73">
        <f>[1]September!N64</f>
        <v>0</v>
      </c>
      <c r="AE64" s="73">
        <f t="shared" si="4"/>
        <v>0</v>
      </c>
      <c r="AF64" s="73">
        <f t="shared" si="4"/>
        <v>0</v>
      </c>
      <c r="AG64" s="76"/>
      <c r="AH64" s="76">
        <f t="shared" si="16"/>
        <v>16207.330000001937</v>
      </c>
      <c r="AI64" s="73">
        <f>[1]October!M60</f>
        <v>0</v>
      </c>
      <c r="AJ64" s="73">
        <f>[1]October!N60</f>
        <v>0</v>
      </c>
      <c r="AK64" s="74">
        <f>[1]November!M59</f>
        <v>0</v>
      </c>
      <c r="AL64" s="74">
        <f>[1]November!N60</f>
        <v>0</v>
      </c>
      <c r="AM64" s="74">
        <f>[1]December!M68</f>
        <v>0</v>
      </c>
      <c r="AN64" s="74">
        <f>[1]December!N68</f>
        <v>0</v>
      </c>
      <c r="AO64" s="74">
        <f t="shared" si="10"/>
        <v>0</v>
      </c>
      <c r="AP64" s="74">
        <f t="shared" si="10"/>
        <v>0</v>
      </c>
      <c r="AQ64" s="77"/>
      <c r="AR64" s="117" t="s">
        <v>275</v>
      </c>
      <c r="AS64" s="78"/>
      <c r="AT64" s="78"/>
      <c r="AU64" s="76"/>
      <c r="AV64" s="79" t="str">
        <f t="shared" si="14"/>
        <v>XXX</v>
      </c>
      <c r="AW64" s="80"/>
    </row>
    <row r="65" spans="1:51" s="26" customFormat="1" ht="13.5">
      <c r="A65" s="70"/>
      <c r="B65" s="87" t="s">
        <v>216</v>
      </c>
      <c r="C65" s="89">
        <f>SUM(C10:C64)</f>
        <v>577836555.87812054</v>
      </c>
      <c r="D65" s="89">
        <f>SUM(D10:D64)</f>
        <v>577836555.88</v>
      </c>
      <c r="E65" s="90">
        <f>SUM(E10:E64)</f>
        <v>130428270.66000001</v>
      </c>
      <c r="F65" s="91">
        <f>SUM(F10:F64)</f>
        <v>129214271.87</v>
      </c>
      <c r="G65" s="92">
        <f>SUM(G10:G64)</f>
        <v>121355625.57999998</v>
      </c>
      <c r="H65" s="92">
        <f>SUM(H10:H64)</f>
        <v>120124379.20999998</v>
      </c>
      <c r="I65" s="92">
        <f>SUM(I9:I64)</f>
        <v>65702227.279999994</v>
      </c>
      <c r="J65" s="92">
        <f>SUM(J9:J64)</f>
        <v>65160861.770000011</v>
      </c>
      <c r="K65" s="90">
        <f>SUM(K9:K64)</f>
        <v>317486123.52000004</v>
      </c>
      <c r="L65" s="90">
        <f>SUM(L9:L64)</f>
        <v>314499512.84999996</v>
      </c>
      <c r="M65" s="90">
        <f>SUM(M9:M64)</f>
        <v>566362131.60812056</v>
      </c>
      <c r="N65" s="90">
        <f>SUM(N10:N64)</f>
        <v>563364297.80000007</v>
      </c>
      <c r="O65" s="90">
        <f>SUM(O9:O64)</f>
        <v>69778993.810000002</v>
      </c>
      <c r="P65" s="90">
        <f>SUM(P9:P64)</f>
        <v>68261082.769999996</v>
      </c>
      <c r="Q65" s="90">
        <f>SUM(Q9:Q64)</f>
        <v>30138466.260000005</v>
      </c>
      <c r="R65" s="90">
        <f>SUM(R9:R64)</f>
        <v>29234332.510000005</v>
      </c>
      <c r="S65" s="90">
        <f>SUM(S9:S64)</f>
        <v>46137286.100000009</v>
      </c>
      <c r="T65" s="90">
        <f>SUM(T9:T64)</f>
        <v>45256493.979999997</v>
      </c>
      <c r="U65" s="90">
        <f>SUM(U9:U64)</f>
        <v>146054746.16999999</v>
      </c>
      <c r="V65" s="90">
        <f>SUM(V9:V64)</f>
        <v>142751909.26000002</v>
      </c>
      <c r="W65" s="90">
        <f>SUM(W9:W64)</f>
        <v>588335677.48812056</v>
      </c>
      <c r="X65" s="90">
        <f>SUM(X9:X64)</f>
        <v>582046229.91000009</v>
      </c>
      <c r="Y65" s="90">
        <f>SUM(Y9:Y64)</f>
        <v>0</v>
      </c>
      <c r="Z65" s="90">
        <f>SUM(Z9:Z64)</f>
        <v>0</v>
      </c>
      <c r="AA65" s="90">
        <f>SUM(AA9:AA64)</f>
        <v>0</v>
      </c>
      <c r="AB65" s="90">
        <f>SUM(AB9:AB64)</f>
        <v>0</v>
      </c>
      <c r="AC65" s="90">
        <f>SUM(AC9:AC64)</f>
        <v>0</v>
      </c>
      <c r="AD65" s="90">
        <f>SUM(AD9:AD64)</f>
        <v>0</v>
      </c>
      <c r="AE65" s="90">
        <f>SUM(AE9:AE64)</f>
        <v>0</v>
      </c>
      <c r="AF65" s="90">
        <f>SUM(AF9:AF64)</f>
        <v>0</v>
      </c>
      <c r="AG65" s="90">
        <f>SUM(AG9:AG64)</f>
        <v>588335677.48812056</v>
      </c>
      <c r="AH65" s="90">
        <f>SUM(AH9:AH64)</f>
        <v>582046229.91000009</v>
      </c>
      <c r="AI65" s="90">
        <f>SUM(AI9:AI64)</f>
        <v>0</v>
      </c>
      <c r="AJ65" s="90">
        <f>SUM(AJ9:AJ64)</f>
        <v>0</v>
      </c>
      <c r="AK65" s="91">
        <f>SUM(AK9:AK64)</f>
        <v>0</v>
      </c>
      <c r="AL65" s="91">
        <f>SUM(AL9:AL64)</f>
        <v>0</v>
      </c>
      <c r="AM65" s="91">
        <f>SUM(AM9:AM64)</f>
        <v>0</v>
      </c>
      <c r="AN65" s="91">
        <f>SUM(AN9:AN64)</f>
        <v>0</v>
      </c>
      <c r="AO65" s="91">
        <f>SUM(AO9:AO64)</f>
        <v>0</v>
      </c>
      <c r="AP65" s="91">
        <f>SUM(AP9:AP64)</f>
        <v>0</v>
      </c>
      <c r="AQ65" s="91">
        <f>SUM(AQ10:AQ64)</f>
        <v>0</v>
      </c>
      <c r="AR65" s="91">
        <f>SUM(AR10:AR64)</f>
        <v>0</v>
      </c>
      <c r="AS65" s="89">
        <f>SUM(AS9:AS64)</f>
        <v>0</v>
      </c>
      <c r="AT65" s="89">
        <f>SUM(AT9:AT64)</f>
        <v>0</v>
      </c>
      <c r="AU65" s="119" t="s">
        <v>275</v>
      </c>
      <c r="AV65" s="119" t="s">
        <v>275</v>
      </c>
      <c r="AX65" s="35"/>
    </row>
    <row r="66" spans="1:51">
      <c r="A66" s="70"/>
      <c r="B66" s="71"/>
      <c r="C66" s="72"/>
      <c r="D66" s="72">
        <f>C65-D65</f>
        <v>-1.8794536590576172E-3</v>
      </c>
      <c r="E66" s="73"/>
      <c r="F66" s="74"/>
      <c r="G66" s="75"/>
      <c r="H66" s="75"/>
      <c r="I66" s="75"/>
      <c r="J66" s="75"/>
      <c r="K66" s="73"/>
      <c r="L66" s="73"/>
      <c r="M66" s="76"/>
      <c r="N66" s="76"/>
      <c r="O66" s="73"/>
      <c r="P66" s="73"/>
      <c r="Q66" s="73"/>
      <c r="R66" s="73"/>
      <c r="S66" s="73"/>
      <c r="T66" s="73"/>
      <c r="U66" s="73"/>
      <c r="V66" s="73"/>
      <c r="W66" s="76"/>
      <c r="X66" s="76"/>
      <c r="Y66" s="73"/>
      <c r="Z66" s="73"/>
      <c r="AA66" s="73"/>
      <c r="AB66" s="73"/>
      <c r="AC66" s="73"/>
      <c r="AD66" s="73"/>
      <c r="AE66" s="73"/>
      <c r="AF66" s="73"/>
      <c r="AG66" s="76"/>
      <c r="AH66" s="76"/>
      <c r="AI66" s="73"/>
      <c r="AJ66" s="73"/>
      <c r="AK66" s="74"/>
      <c r="AL66" s="74"/>
      <c r="AM66" s="74"/>
      <c r="AN66" s="74"/>
      <c r="AO66" s="74"/>
      <c r="AP66" s="74"/>
      <c r="AQ66" s="77"/>
      <c r="AR66" s="77"/>
      <c r="AS66" s="78"/>
      <c r="AT66" s="78"/>
      <c r="AU66" s="76"/>
      <c r="AV66" s="79"/>
    </row>
    <row r="67" spans="1:51">
      <c r="A67" s="70" t="s">
        <v>217</v>
      </c>
      <c r="B67" s="71"/>
      <c r="C67" s="72"/>
      <c r="D67" s="72"/>
      <c r="E67" s="73"/>
      <c r="F67" s="74"/>
      <c r="G67" s="75"/>
      <c r="H67" s="75"/>
      <c r="I67" s="75"/>
      <c r="J67" s="75"/>
      <c r="K67" s="73"/>
      <c r="L67" s="73"/>
      <c r="M67" s="76"/>
      <c r="N67" s="76"/>
      <c r="O67" s="73"/>
      <c r="P67" s="73"/>
      <c r="Q67" s="73"/>
      <c r="R67" s="73"/>
      <c r="S67" s="73"/>
      <c r="T67" s="73"/>
      <c r="U67" s="73"/>
      <c r="V67" s="73"/>
      <c r="W67" s="76"/>
      <c r="X67" s="76"/>
      <c r="Y67" s="73"/>
      <c r="Z67" s="73"/>
      <c r="AA67" s="73"/>
      <c r="AB67" s="73"/>
      <c r="AC67" s="73"/>
      <c r="AD67" s="73"/>
      <c r="AE67" s="73"/>
      <c r="AF67" s="73"/>
      <c r="AG67" s="76"/>
      <c r="AH67" s="76"/>
      <c r="AI67" s="73"/>
      <c r="AJ67" s="73"/>
      <c r="AK67" s="74"/>
      <c r="AL67" s="74"/>
      <c r="AM67" s="74"/>
      <c r="AN67" s="74"/>
      <c r="AO67" s="74"/>
      <c r="AP67" s="74"/>
      <c r="AQ67" s="77"/>
      <c r="AR67" s="77"/>
      <c r="AS67" s="78"/>
      <c r="AT67" s="78"/>
      <c r="AU67" s="76"/>
      <c r="AV67" s="79"/>
    </row>
    <row r="68" spans="1:51">
      <c r="A68" s="70" t="s">
        <v>98</v>
      </c>
      <c r="B68" s="71"/>
      <c r="C68" s="72"/>
      <c r="D68" s="72"/>
      <c r="E68" s="73"/>
      <c r="F68" s="74"/>
      <c r="G68" s="75"/>
      <c r="H68" s="75"/>
      <c r="I68" s="75"/>
      <c r="J68" s="75"/>
      <c r="K68" s="73"/>
      <c r="L68" s="73"/>
      <c r="M68" s="76"/>
      <c r="N68" s="76"/>
      <c r="O68" s="73"/>
      <c r="P68" s="73"/>
      <c r="Q68" s="73"/>
      <c r="R68" s="73"/>
      <c r="S68" s="73"/>
      <c r="T68" s="73"/>
      <c r="U68" s="73"/>
      <c r="V68" s="73"/>
      <c r="W68" s="76"/>
      <c r="X68" s="76">
        <f>V68-U68</f>
        <v>0</v>
      </c>
      <c r="Y68" s="73"/>
      <c r="Z68" s="73"/>
      <c r="AA68" s="73"/>
      <c r="AB68" s="73"/>
      <c r="AC68" s="73"/>
      <c r="AD68" s="73"/>
      <c r="AE68" s="73"/>
      <c r="AF68" s="73"/>
      <c r="AG68" s="76"/>
      <c r="AH68" s="76"/>
      <c r="AI68" s="73"/>
      <c r="AJ68" s="73"/>
      <c r="AK68" s="74"/>
      <c r="AL68" s="74"/>
      <c r="AM68" s="74"/>
      <c r="AN68" s="74"/>
      <c r="AO68" s="74"/>
      <c r="AP68" s="74"/>
      <c r="AQ68" s="77"/>
      <c r="AR68" s="77"/>
      <c r="AS68" s="78"/>
      <c r="AT68" s="78"/>
      <c r="AU68" s="76"/>
      <c r="AV68" s="79"/>
    </row>
    <row r="69" spans="1:51">
      <c r="A69" s="70"/>
      <c r="B69" s="71" t="s">
        <v>218</v>
      </c>
      <c r="C69" s="72"/>
      <c r="D69" s="72"/>
      <c r="E69" s="73">
        <f>[1]January!M69</f>
        <v>345790.67</v>
      </c>
      <c r="F69" s="74">
        <f>[1]January!N69</f>
        <v>1144070.06</v>
      </c>
      <c r="G69" s="75">
        <f>[1]February!M78</f>
        <v>0</v>
      </c>
      <c r="H69" s="75">
        <f>[1]February!N78</f>
        <v>764043.65</v>
      </c>
      <c r="I69" s="75">
        <f>[1]March!M75</f>
        <v>0</v>
      </c>
      <c r="J69" s="75">
        <f>[1]March!N75</f>
        <v>686916.78</v>
      </c>
      <c r="K69" s="73">
        <f>E69+G69+I69</f>
        <v>345790.67</v>
      </c>
      <c r="L69" s="73">
        <f>F69+H69+J69</f>
        <v>2595030.4900000002</v>
      </c>
      <c r="M69" s="76"/>
      <c r="N69" s="76">
        <f>D69+L69-K69</f>
        <v>2249239.8200000003</v>
      </c>
      <c r="O69" s="73">
        <f>[1]April!M70</f>
        <v>0</v>
      </c>
      <c r="P69" s="73">
        <f>[1]April!N70</f>
        <v>359384.82999999996</v>
      </c>
      <c r="Q69" s="73">
        <f>[1]May!M71</f>
        <v>0</v>
      </c>
      <c r="R69" s="73">
        <f>[1]May!N71</f>
        <v>525167.37</v>
      </c>
      <c r="S69" s="73">
        <f>[1]June!M73</f>
        <v>171.48</v>
      </c>
      <c r="T69" s="73">
        <f>[1]June!N73</f>
        <v>753816.36999999976</v>
      </c>
      <c r="U69" s="73">
        <f>O69+Q69+S69</f>
        <v>171.48</v>
      </c>
      <c r="V69" s="73">
        <f>P69+R69+T69</f>
        <v>1638368.5699999998</v>
      </c>
      <c r="W69" s="76"/>
      <c r="X69" s="76">
        <f>N69+V69-U69</f>
        <v>3887436.91</v>
      </c>
      <c r="Y69" s="73">
        <f>[1]July!M74</f>
        <v>0</v>
      </c>
      <c r="Z69" s="73">
        <f>[1]July!N74</f>
        <v>0</v>
      </c>
      <c r="AA69" s="73">
        <f>[1]August!M70</f>
        <v>0</v>
      </c>
      <c r="AB69" s="73">
        <f>[1]August!N70</f>
        <v>0</v>
      </c>
      <c r="AC69" s="73">
        <f>[1]September!M69</f>
        <v>0</v>
      </c>
      <c r="AD69" s="73">
        <f>[1]September!N69</f>
        <v>0</v>
      </c>
      <c r="AE69" s="73">
        <f t="shared" ref="AE69:AF120" si="18">Y69+AA69+AC69</f>
        <v>0</v>
      </c>
      <c r="AF69" s="73">
        <f t="shared" si="18"/>
        <v>0</v>
      </c>
      <c r="AG69" s="76"/>
      <c r="AH69" s="76">
        <f t="shared" ref="AH69:AH84" si="19">X69+AF69-AE69</f>
        <v>3887436.91</v>
      </c>
      <c r="AI69" s="73">
        <f>[1]October!M65</f>
        <v>0</v>
      </c>
      <c r="AJ69" s="73">
        <f>[1]October!N65</f>
        <v>0</v>
      </c>
      <c r="AK69" s="74">
        <f>[1]November!M65</f>
        <v>0</v>
      </c>
      <c r="AL69" s="74">
        <f>[1]November!N65</f>
        <v>0</v>
      </c>
      <c r="AM69" s="74">
        <f>[1]December!M73</f>
        <v>0</v>
      </c>
      <c r="AN69" s="74">
        <f>[1]December!N73</f>
        <v>0</v>
      </c>
      <c r="AO69" s="74">
        <f t="shared" ref="AO69:AP101" si="20">AI69+AK69+AM69</f>
        <v>0</v>
      </c>
      <c r="AP69" s="74">
        <f t="shared" si="20"/>
        <v>0</v>
      </c>
      <c r="AQ69" s="77"/>
      <c r="AR69" s="117" t="s">
        <v>275</v>
      </c>
      <c r="AS69" s="78"/>
      <c r="AT69" s="117" t="s">
        <v>275</v>
      </c>
      <c r="AU69" s="76"/>
      <c r="AV69" s="79"/>
    </row>
    <row r="70" spans="1:51">
      <c r="A70" s="70"/>
      <c r="B70" s="71" t="s">
        <v>219</v>
      </c>
      <c r="C70" s="72"/>
      <c r="D70" s="72"/>
      <c r="E70" s="73">
        <f>[1]January!M70</f>
        <v>0</v>
      </c>
      <c r="F70" s="74">
        <f>[1]January!N70</f>
        <v>337.4</v>
      </c>
      <c r="G70" s="75">
        <f>[1]February!M79</f>
        <v>0</v>
      </c>
      <c r="H70" s="75">
        <f>[1]February!N79</f>
        <v>0</v>
      </c>
      <c r="I70" s="75">
        <f>[1]March!M76</f>
        <v>0</v>
      </c>
      <c r="J70" s="75">
        <f>[1]March!N76</f>
        <v>136.77000000000001</v>
      </c>
      <c r="K70" s="73">
        <f t="shared" ref="K70:L119" si="21">E70+G70+I70</f>
        <v>0</v>
      </c>
      <c r="L70" s="73">
        <f t="shared" si="21"/>
        <v>474.16999999999996</v>
      </c>
      <c r="M70" s="76"/>
      <c r="N70" s="76">
        <f t="shared" ref="N70:N84" si="22">D70+L70-K70</f>
        <v>474.16999999999996</v>
      </c>
      <c r="O70" s="73">
        <f>[1]April!M71</f>
        <v>0</v>
      </c>
      <c r="P70" s="73">
        <f>[1]April!N71</f>
        <v>0</v>
      </c>
      <c r="Q70" s="73">
        <f>[1]May!M72</f>
        <v>0</v>
      </c>
      <c r="R70" s="73">
        <f>[1]May!N72</f>
        <v>0</v>
      </c>
      <c r="S70" s="73">
        <f>[1]June!M79</f>
        <v>0</v>
      </c>
      <c r="T70" s="73">
        <f>[1]June!N74</f>
        <v>0</v>
      </c>
      <c r="U70" s="73">
        <f>O70+Q70+S70</f>
        <v>0</v>
      </c>
      <c r="V70" s="73">
        <f>P70+R70+T70</f>
        <v>0</v>
      </c>
      <c r="W70" s="76"/>
      <c r="X70" s="76">
        <f t="shared" ref="X70:X84" si="23">N70+V70-U70</f>
        <v>474.16999999999996</v>
      </c>
      <c r="Y70" s="73">
        <f>[1]July!M75</f>
        <v>0</v>
      </c>
      <c r="Z70" s="73">
        <f>[1]July!N75</f>
        <v>0</v>
      </c>
      <c r="AA70" s="73">
        <f>[1]August!M71</f>
        <v>0</v>
      </c>
      <c r="AB70" s="73">
        <f>[1]August!N71</f>
        <v>0</v>
      </c>
      <c r="AC70" s="73">
        <f>[1]September!M70</f>
        <v>0</v>
      </c>
      <c r="AD70" s="73">
        <f>[1]September!N70</f>
        <v>0</v>
      </c>
      <c r="AE70" s="73">
        <f t="shared" si="18"/>
        <v>0</v>
      </c>
      <c r="AF70" s="73">
        <f t="shared" si="18"/>
        <v>0</v>
      </c>
      <c r="AG70" s="76"/>
      <c r="AH70" s="76">
        <f t="shared" si="19"/>
        <v>474.16999999999996</v>
      </c>
      <c r="AI70" s="73">
        <f>[1]October!M66</f>
        <v>0</v>
      </c>
      <c r="AJ70" s="73">
        <f>[1]October!N66</f>
        <v>0</v>
      </c>
      <c r="AK70" s="74">
        <f>[1]November!M66</f>
        <v>0</v>
      </c>
      <c r="AL70" s="74">
        <f>[1]November!N66</f>
        <v>0</v>
      </c>
      <c r="AM70" s="74">
        <f>[1]December!M74</f>
        <v>0</v>
      </c>
      <c r="AN70" s="74">
        <f>[1]December!N74</f>
        <v>0</v>
      </c>
      <c r="AO70" s="74">
        <f t="shared" si="20"/>
        <v>0</v>
      </c>
      <c r="AP70" s="74">
        <f t="shared" si="20"/>
        <v>0</v>
      </c>
      <c r="AQ70" s="77"/>
      <c r="AR70" s="117" t="s">
        <v>275</v>
      </c>
      <c r="AS70" s="78"/>
      <c r="AT70" s="117" t="s">
        <v>275</v>
      </c>
      <c r="AU70" s="76"/>
      <c r="AV70" s="79"/>
    </row>
    <row r="71" spans="1:51">
      <c r="A71" s="70"/>
      <c r="B71" s="71" t="s">
        <v>220</v>
      </c>
      <c r="C71" s="72"/>
      <c r="D71" s="72"/>
      <c r="E71" s="73">
        <f>[1]January!M71</f>
        <v>0</v>
      </c>
      <c r="F71" s="74">
        <f>[1]January!N71</f>
        <v>58613.39</v>
      </c>
      <c r="G71" s="75">
        <f>[1]February!M80</f>
        <v>0</v>
      </c>
      <c r="H71" s="75">
        <f>[1]February!N80</f>
        <v>65451.710000000014</v>
      </c>
      <c r="I71" s="75">
        <f>[1]March!M77</f>
        <v>0</v>
      </c>
      <c r="J71" s="75">
        <f>[1]March!N77</f>
        <v>47779.479999999996</v>
      </c>
      <c r="K71" s="73">
        <f t="shared" si="21"/>
        <v>0</v>
      </c>
      <c r="L71" s="73">
        <f t="shared" si="21"/>
        <v>171844.58000000002</v>
      </c>
      <c r="M71" s="76"/>
      <c r="N71" s="76">
        <f t="shared" si="22"/>
        <v>171844.58000000002</v>
      </c>
      <c r="O71" s="73">
        <f>[1]April!M72</f>
        <v>0</v>
      </c>
      <c r="P71" s="73">
        <f>[1]April!N72</f>
        <v>18940.010000000002</v>
      </c>
      <c r="Q71" s="73">
        <f>[1]May!M73</f>
        <v>0</v>
      </c>
      <c r="R71" s="73">
        <f>[1]May!N73</f>
        <v>41703.119999999995</v>
      </c>
      <c r="S71" s="73">
        <f>[1]June!M75</f>
        <v>0</v>
      </c>
      <c r="T71" s="73">
        <f>[1]June!N75</f>
        <v>55462.29</v>
      </c>
      <c r="U71" s="73">
        <f t="shared" ref="U71:V119" si="24">O71+Q71+S71</f>
        <v>0</v>
      </c>
      <c r="V71" s="73">
        <f t="shared" si="24"/>
        <v>116105.42</v>
      </c>
      <c r="W71" s="76"/>
      <c r="X71" s="76">
        <f t="shared" si="23"/>
        <v>287950</v>
      </c>
      <c r="Y71" s="73">
        <f>[1]July!M80</f>
        <v>0</v>
      </c>
      <c r="Z71" s="73">
        <f>[1]July!N76</f>
        <v>0</v>
      </c>
      <c r="AA71" s="73">
        <f>[1]August!M72</f>
        <v>0</v>
      </c>
      <c r="AB71" s="73">
        <f>[1]August!N72</f>
        <v>0</v>
      </c>
      <c r="AC71" s="73">
        <f>[1]September!M71</f>
        <v>0</v>
      </c>
      <c r="AD71" s="73">
        <f>[1]September!N71</f>
        <v>0</v>
      </c>
      <c r="AE71" s="73">
        <f t="shared" si="18"/>
        <v>0</v>
      </c>
      <c r="AF71" s="73">
        <f t="shared" si="18"/>
        <v>0</v>
      </c>
      <c r="AG71" s="76"/>
      <c r="AH71" s="76">
        <f t="shared" si="19"/>
        <v>287950</v>
      </c>
      <c r="AI71" s="73">
        <f>[1]October!M67</f>
        <v>0</v>
      </c>
      <c r="AJ71" s="73">
        <f>[1]October!N67</f>
        <v>0</v>
      </c>
      <c r="AK71" s="74">
        <f>[1]November!M67</f>
        <v>0</v>
      </c>
      <c r="AL71" s="74">
        <f>[1]November!N67</f>
        <v>0</v>
      </c>
      <c r="AM71" s="74">
        <f>[1]December!M75</f>
        <v>0</v>
      </c>
      <c r="AN71" s="74">
        <f>[1]December!N75</f>
        <v>0</v>
      </c>
      <c r="AO71" s="74">
        <f t="shared" si="20"/>
        <v>0</v>
      </c>
      <c r="AP71" s="74">
        <f t="shared" si="20"/>
        <v>0</v>
      </c>
      <c r="AQ71" s="77"/>
      <c r="AR71" s="117" t="s">
        <v>275</v>
      </c>
      <c r="AS71" s="78"/>
      <c r="AT71" s="117" t="s">
        <v>275</v>
      </c>
      <c r="AU71" s="76"/>
      <c r="AV71" s="79"/>
    </row>
    <row r="72" spans="1:51">
      <c r="A72" s="70"/>
      <c r="B72" s="71" t="s">
        <v>221</v>
      </c>
      <c r="C72" s="72"/>
      <c r="D72" s="72"/>
      <c r="E72" s="73"/>
      <c r="F72" s="74"/>
      <c r="G72" s="75">
        <f>[1]February!M84</f>
        <v>0</v>
      </c>
      <c r="H72" s="75">
        <f>[1]February!N84</f>
        <v>0</v>
      </c>
      <c r="I72" s="75">
        <f>[1]March!M80</f>
        <v>0</v>
      </c>
      <c r="J72" s="75">
        <v>0</v>
      </c>
      <c r="K72" s="73">
        <f t="shared" si="21"/>
        <v>0</v>
      </c>
      <c r="L72" s="73">
        <f t="shared" si="21"/>
        <v>0</v>
      </c>
      <c r="M72" s="76"/>
      <c r="N72" s="76">
        <f t="shared" si="22"/>
        <v>0</v>
      </c>
      <c r="O72" s="73"/>
      <c r="P72" s="73"/>
      <c r="Q72" s="73"/>
      <c r="R72" s="73"/>
      <c r="S72" s="73"/>
      <c r="T72" s="73"/>
      <c r="U72" s="73">
        <f t="shared" si="24"/>
        <v>0</v>
      </c>
      <c r="V72" s="73">
        <f t="shared" si="24"/>
        <v>0</v>
      </c>
      <c r="W72" s="76"/>
      <c r="X72" s="76">
        <f t="shared" si="23"/>
        <v>0</v>
      </c>
      <c r="Y72" s="73">
        <v>0</v>
      </c>
      <c r="Z72" s="73">
        <v>0</v>
      </c>
      <c r="AA72" s="73"/>
      <c r="AB72" s="73"/>
      <c r="AC72" s="73"/>
      <c r="AD72" s="73"/>
      <c r="AE72" s="73">
        <f t="shared" si="18"/>
        <v>0</v>
      </c>
      <c r="AF72" s="73">
        <f t="shared" si="18"/>
        <v>0</v>
      </c>
      <c r="AG72" s="76"/>
      <c r="AH72" s="76">
        <f t="shared" si="19"/>
        <v>0</v>
      </c>
      <c r="AI72" s="73">
        <f>[1]October!M68</f>
        <v>0</v>
      </c>
      <c r="AJ72" s="73">
        <v>0</v>
      </c>
      <c r="AK72" s="74">
        <f>[1]November!M71</f>
        <v>0</v>
      </c>
      <c r="AL72" s="74">
        <f>[1]November!N71</f>
        <v>0</v>
      </c>
      <c r="AM72" s="74">
        <f>[1]December!M76</f>
        <v>0</v>
      </c>
      <c r="AN72" s="74">
        <f>[1]December!N76</f>
        <v>0</v>
      </c>
      <c r="AO72" s="74">
        <f t="shared" si="20"/>
        <v>0</v>
      </c>
      <c r="AP72" s="74">
        <f t="shared" si="20"/>
        <v>0</v>
      </c>
      <c r="AQ72" s="77"/>
      <c r="AR72" s="117" t="s">
        <v>275</v>
      </c>
      <c r="AS72" s="78"/>
      <c r="AT72" s="117" t="s">
        <v>275</v>
      </c>
      <c r="AU72" s="76"/>
      <c r="AV72" s="79"/>
      <c r="AW72" s="94"/>
    </row>
    <row r="73" spans="1:51">
      <c r="A73" s="70"/>
      <c r="B73" s="71" t="s">
        <v>222</v>
      </c>
      <c r="C73" s="72"/>
      <c r="D73" s="72"/>
      <c r="E73" s="73"/>
      <c r="F73" s="74">
        <f>[1]January!N74</f>
        <v>0</v>
      </c>
      <c r="G73" s="75">
        <f>[1]February!M82</f>
        <v>0</v>
      </c>
      <c r="H73" s="75">
        <f>[1]February!N82</f>
        <v>0</v>
      </c>
      <c r="I73" s="75">
        <f>[1]March!M79</f>
        <v>0</v>
      </c>
      <c r="J73" s="75">
        <f>[1]March!N79</f>
        <v>0</v>
      </c>
      <c r="K73" s="73">
        <f t="shared" si="21"/>
        <v>0</v>
      </c>
      <c r="L73" s="73">
        <f t="shared" si="21"/>
        <v>0</v>
      </c>
      <c r="M73" s="76"/>
      <c r="N73" s="76">
        <f t="shared" si="22"/>
        <v>0</v>
      </c>
      <c r="O73" s="73"/>
      <c r="P73" s="73"/>
      <c r="Q73" s="73"/>
      <c r="R73" s="73"/>
      <c r="S73" s="73"/>
      <c r="T73" s="73">
        <f>[1]June!N78</f>
        <v>0</v>
      </c>
      <c r="U73" s="73">
        <f t="shared" si="24"/>
        <v>0</v>
      </c>
      <c r="V73" s="73">
        <f t="shared" si="24"/>
        <v>0</v>
      </c>
      <c r="W73" s="76"/>
      <c r="X73" s="76">
        <f t="shared" si="23"/>
        <v>0</v>
      </c>
      <c r="Y73" s="73">
        <v>0</v>
      </c>
      <c r="Z73" s="73">
        <v>0</v>
      </c>
      <c r="AA73" s="73"/>
      <c r="AB73" s="73"/>
      <c r="AC73" s="73"/>
      <c r="AD73" s="73"/>
      <c r="AE73" s="73">
        <f t="shared" si="18"/>
        <v>0</v>
      </c>
      <c r="AF73" s="73">
        <f t="shared" si="18"/>
        <v>0</v>
      </c>
      <c r="AG73" s="76"/>
      <c r="AH73" s="76">
        <f t="shared" si="19"/>
        <v>0</v>
      </c>
      <c r="AI73" s="73">
        <f>[1]October!M70</f>
        <v>0</v>
      </c>
      <c r="AJ73" s="73">
        <f>[1]October!N68</f>
        <v>0</v>
      </c>
      <c r="AK73" s="74">
        <f>[1]November!M68</f>
        <v>0</v>
      </c>
      <c r="AL73" s="74">
        <f>[1]November!N68</f>
        <v>0</v>
      </c>
      <c r="AM73" s="74">
        <f>[1]December!M77</f>
        <v>0</v>
      </c>
      <c r="AN73" s="74">
        <f>[1]December!N77</f>
        <v>0</v>
      </c>
      <c r="AO73" s="74">
        <f t="shared" si="20"/>
        <v>0</v>
      </c>
      <c r="AP73" s="74">
        <f t="shared" si="20"/>
        <v>0</v>
      </c>
      <c r="AQ73" s="77"/>
      <c r="AR73" s="117" t="s">
        <v>275</v>
      </c>
      <c r="AS73" s="78"/>
      <c r="AT73" s="117" t="s">
        <v>275</v>
      </c>
      <c r="AU73" s="76"/>
      <c r="AV73" s="79"/>
    </row>
    <row r="74" spans="1:51">
      <c r="A74" s="70"/>
      <c r="B74" s="71" t="s">
        <v>223</v>
      </c>
      <c r="C74" s="72"/>
      <c r="D74" s="72"/>
      <c r="E74" s="73">
        <f>[1]January!M72</f>
        <v>0</v>
      </c>
      <c r="F74" s="74">
        <f>[1]January!N72</f>
        <v>271760</v>
      </c>
      <c r="G74" s="75"/>
      <c r="H74" s="75">
        <f>[1]February!N81</f>
        <v>559666.67000000004</v>
      </c>
      <c r="I74" s="75">
        <f>[1]March!M78</f>
        <v>0</v>
      </c>
      <c r="J74" s="75">
        <f>[1]March!N78</f>
        <v>60620</v>
      </c>
      <c r="K74" s="73">
        <f t="shared" si="21"/>
        <v>0</v>
      </c>
      <c r="L74" s="73">
        <f t="shared" si="21"/>
        <v>892046.67</v>
      </c>
      <c r="M74" s="76"/>
      <c r="N74" s="76">
        <f t="shared" si="22"/>
        <v>892046.67</v>
      </c>
      <c r="O74" s="73">
        <f>[1]April!M73</f>
        <v>0</v>
      </c>
      <c r="P74" s="73">
        <f>[1]April!N73</f>
        <v>7700</v>
      </c>
      <c r="Q74" s="73">
        <f>[1]May!M75</f>
        <v>0</v>
      </c>
      <c r="R74" s="73">
        <f>[1]May!N75</f>
        <v>3100</v>
      </c>
      <c r="S74" s="73"/>
      <c r="T74" s="73">
        <f>[1]June!N77</f>
        <v>0</v>
      </c>
      <c r="U74" s="73">
        <f t="shared" si="24"/>
        <v>0</v>
      </c>
      <c r="V74" s="73">
        <f t="shared" si="24"/>
        <v>10800</v>
      </c>
      <c r="W74" s="76"/>
      <c r="X74" s="76">
        <f t="shared" si="23"/>
        <v>902846.67</v>
      </c>
      <c r="Y74" s="73">
        <v>0</v>
      </c>
      <c r="Z74" s="73">
        <f>[1]July!N78</f>
        <v>0</v>
      </c>
      <c r="AA74" s="73"/>
      <c r="AB74" s="73"/>
      <c r="AC74" s="73"/>
      <c r="AD74" s="73"/>
      <c r="AE74" s="73">
        <f t="shared" si="18"/>
        <v>0</v>
      </c>
      <c r="AF74" s="73">
        <f t="shared" si="18"/>
        <v>0</v>
      </c>
      <c r="AG74" s="76"/>
      <c r="AH74" s="76">
        <f t="shared" si="19"/>
        <v>902846.67</v>
      </c>
      <c r="AI74" s="73">
        <f>[1]October!M71</f>
        <v>0</v>
      </c>
      <c r="AJ74" s="73">
        <v>0</v>
      </c>
      <c r="AK74" s="74"/>
      <c r="AL74" s="74"/>
      <c r="AM74" s="74">
        <f>[1]December!M78</f>
        <v>0</v>
      </c>
      <c r="AN74" s="74">
        <f>[1]December!N78</f>
        <v>0</v>
      </c>
      <c r="AO74" s="74">
        <f t="shared" si="20"/>
        <v>0</v>
      </c>
      <c r="AP74" s="74">
        <f t="shared" si="20"/>
        <v>0</v>
      </c>
      <c r="AQ74" s="77"/>
      <c r="AR74" s="117" t="s">
        <v>275</v>
      </c>
      <c r="AS74" s="78"/>
      <c r="AT74" s="117" t="s">
        <v>275</v>
      </c>
      <c r="AU74" s="76"/>
      <c r="AV74" s="79"/>
    </row>
    <row r="75" spans="1:51">
      <c r="A75" s="70"/>
      <c r="B75" s="71" t="s">
        <v>224</v>
      </c>
      <c r="C75" s="72"/>
      <c r="D75" s="72"/>
      <c r="E75" s="73"/>
      <c r="F75" s="74"/>
      <c r="G75" s="75"/>
      <c r="H75" s="75"/>
      <c r="I75" s="75"/>
      <c r="J75" s="75"/>
      <c r="K75" s="73">
        <f t="shared" si="21"/>
        <v>0</v>
      </c>
      <c r="L75" s="73">
        <f t="shared" si="21"/>
        <v>0</v>
      </c>
      <c r="M75" s="76"/>
      <c r="N75" s="76">
        <f t="shared" si="22"/>
        <v>0</v>
      </c>
      <c r="O75" s="73"/>
      <c r="P75" s="73">
        <f>[1]April!N74</f>
        <v>0</v>
      </c>
      <c r="Q75" s="73">
        <f>[1]May!M74</f>
        <v>0</v>
      </c>
      <c r="R75" s="73">
        <f>[1]May!N74</f>
        <v>164328.34</v>
      </c>
      <c r="S75" s="73"/>
      <c r="T75" s="73">
        <f>[1]June!N76</f>
        <v>60490.829999999994</v>
      </c>
      <c r="U75" s="73">
        <f t="shared" si="24"/>
        <v>0</v>
      </c>
      <c r="V75" s="73">
        <f t="shared" si="24"/>
        <v>224819.16999999998</v>
      </c>
      <c r="W75" s="76"/>
      <c r="X75" s="76">
        <f t="shared" si="23"/>
        <v>224819.16999999998</v>
      </c>
      <c r="Y75" s="73">
        <f>[1]July!M77</f>
        <v>0</v>
      </c>
      <c r="Z75" s="73">
        <f>[1]July!N77</f>
        <v>0</v>
      </c>
      <c r="AA75" s="73"/>
      <c r="AB75" s="73"/>
      <c r="AC75" s="73">
        <f>[1]September!M72</f>
        <v>0</v>
      </c>
      <c r="AD75" s="73">
        <f>[1]September!N72</f>
        <v>0</v>
      </c>
      <c r="AE75" s="73">
        <f t="shared" si="18"/>
        <v>0</v>
      </c>
      <c r="AF75" s="73">
        <f t="shared" si="18"/>
        <v>0</v>
      </c>
      <c r="AG75" s="76"/>
      <c r="AH75" s="76">
        <f t="shared" si="19"/>
        <v>224819.16999999998</v>
      </c>
      <c r="AI75" s="73"/>
      <c r="AJ75" s="73"/>
      <c r="AK75" s="74">
        <f>[1]November!M69</f>
        <v>0</v>
      </c>
      <c r="AL75" s="74">
        <f>[1]November!N69</f>
        <v>0</v>
      </c>
      <c r="AM75" s="74">
        <f>[1]December!M80</f>
        <v>0</v>
      </c>
      <c r="AN75" s="74">
        <v>0</v>
      </c>
      <c r="AO75" s="74">
        <f t="shared" si="20"/>
        <v>0</v>
      </c>
      <c r="AP75" s="74">
        <f t="shared" si="20"/>
        <v>0</v>
      </c>
      <c r="AQ75" s="77"/>
      <c r="AR75" s="117" t="s">
        <v>275</v>
      </c>
      <c r="AS75" s="78"/>
      <c r="AT75" s="117" t="s">
        <v>275</v>
      </c>
      <c r="AU75" s="76"/>
      <c r="AV75" s="79"/>
      <c r="AW75" s="80"/>
    </row>
    <row r="76" spans="1:51">
      <c r="A76" s="70"/>
      <c r="B76" s="71" t="s">
        <v>225</v>
      </c>
      <c r="C76" s="72"/>
      <c r="D76" s="72"/>
      <c r="E76" s="73">
        <f>[1]January!M73</f>
        <v>0</v>
      </c>
      <c r="F76" s="74">
        <f>[1]January!N73</f>
        <v>4307.79</v>
      </c>
      <c r="G76" s="75">
        <f>[1]February!M83</f>
        <v>0</v>
      </c>
      <c r="H76" s="75">
        <f>[1]February!N83</f>
        <v>0</v>
      </c>
      <c r="I76" s="75"/>
      <c r="J76" s="75"/>
      <c r="K76" s="73">
        <f t="shared" si="21"/>
        <v>0</v>
      </c>
      <c r="L76" s="73">
        <f t="shared" si="21"/>
        <v>4307.79</v>
      </c>
      <c r="M76" s="76"/>
      <c r="N76" s="76">
        <f t="shared" si="22"/>
        <v>4307.79</v>
      </c>
      <c r="O76" s="73"/>
      <c r="P76" s="73"/>
      <c r="Q76" s="73"/>
      <c r="R76" s="73"/>
      <c r="S76" s="73"/>
      <c r="T76" s="73"/>
      <c r="U76" s="73">
        <f t="shared" si="24"/>
        <v>0</v>
      </c>
      <c r="V76" s="73">
        <f t="shared" si="24"/>
        <v>0</v>
      </c>
      <c r="W76" s="76"/>
      <c r="X76" s="76">
        <f t="shared" si="23"/>
        <v>4307.79</v>
      </c>
      <c r="Y76" s="73">
        <f>[1]July!M79</f>
        <v>0</v>
      </c>
      <c r="Z76" s="73">
        <f>[1]July!N79</f>
        <v>0</v>
      </c>
      <c r="AA76" s="73"/>
      <c r="AB76" s="73"/>
      <c r="AC76" s="73"/>
      <c r="AD76" s="73"/>
      <c r="AE76" s="73">
        <f t="shared" si="18"/>
        <v>0</v>
      </c>
      <c r="AF76" s="73">
        <f t="shared" si="18"/>
        <v>0</v>
      </c>
      <c r="AG76" s="76"/>
      <c r="AH76" s="76">
        <f t="shared" si="19"/>
        <v>4307.79</v>
      </c>
      <c r="AI76" s="73"/>
      <c r="AJ76" s="73">
        <f>[1]October!N69</f>
        <v>0</v>
      </c>
      <c r="AK76" s="74">
        <f>[1]November!M70</f>
        <v>0</v>
      </c>
      <c r="AL76" s="74">
        <f>[1]November!N70</f>
        <v>0</v>
      </c>
      <c r="AM76" s="74">
        <f>[1]December!M81</f>
        <v>0</v>
      </c>
      <c r="AN76" s="74">
        <f>[1]December!N79</f>
        <v>0</v>
      </c>
      <c r="AO76" s="74">
        <f t="shared" si="20"/>
        <v>0</v>
      </c>
      <c r="AP76" s="74">
        <f t="shared" si="20"/>
        <v>0</v>
      </c>
      <c r="AQ76" s="77"/>
      <c r="AR76" s="117" t="s">
        <v>275</v>
      </c>
      <c r="AS76" s="78"/>
      <c r="AT76" s="117" t="s">
        <v>275</v>
      </c>
      <c r="AU76" s="76"/>
      <c r="AV76" s="79"/>
      <c r="AW76" s="80"/>
    </row>
    <row r="77" spans="1:51">
      <c r="A77" s="70"/>
      <c r="B77" s="71" t="s">
        <v>226</v>
      </c>
      <c r="C77" s="72"/>
      <c r="D77" s="72"/>
      <c r="E77" s="73">
        <f>[1]January!M75</f>
        <v>0</v>
      </c>
      <c r="F77" s="74">
        <f>[1]January!N75</f>
        <v>0</v>
      </c>
      <c r="G77" s="75">
        <f>[1]February!M85</f>
        <v>0</v>
      </c>
      <c r="H77" s="75">
        <v>0</v>
      </c>
      <c r="I77" s="75">
        <f>[1]March!M81</f>
        <v>0</v>
      </c>
      <c r="J77" s="75">
        <f>[1]March!N80</f>
        <v>8297.2800000000007</v>
      </c>
      <c r="K77" s="73">
        <f t="shared" si="21"/>
        <v>0</v>
      </c>
      <c r="L77" s="73">
        <f t="shared" si="21"/>
        <v>8297.2800000000007</v>
      </c>
      <c r="M77" s="76"/>
      <c r="N77" s="76">
        <f t="shared" si="22"/>
        <v>8297.2800000000007</v>
      </c>
      <c r="O77" s="73">
        <f>[1]April!M75</f>
        <v>0</v>
      </c>
      <c r="P77" s="73">
        <f>[1]April!N75</f>
        <v>0</v>
      </c>
      <c r="Q77" s="73">
        <f>[1]May!M76</f>
        <v>0</v>
      </c>
      <c r="R77" s="73">
        <f>[1]May!N76</f>
        <v>0</v>
      </c>
      <c r="S77" s="73">
        <f>[1]June!M79</f>
        <v>0</v>
      </c>
      <c r="T77" s="73">
        <f>[1]June!N79</f>
        <v>6618.62</v>
      </c>
      <c r="U77" s="73">
        <f t="shared" si="24"/>
        <v>0</v>
      </c>
      <c r="V77" s="73">
        <f t="shared" si="24"/>
        <v>6618.62</v>
      </c>
      <c r="W77" s="76"/>
      <c r="X77" s="76">
        <f t="shared" si="23"/>
        <v>14915.900000000001</v>
      </c>
      <c r="Y77" s="73">
        <f>[1]July!M80</f>
        <v>0</v>
      </c>
      <c r="Z77" s="73">
        <f>[1]July!N80</f>
        <v>0</v>
      </c>
      <c r="AA77" s="73">
        <f>[1]August!M73</f>
        <v>0</v>
      </c>
      <c r="AB77" s="73">
        <f>[1]August!N73</f>
        <v>0</v>
      </c>
      <c r="AC77" s="73">
        <f>[1]September!M73</f>
        <v>0</v>
      </c>
      <c r="AD77" s="73">
        <f>[1]September!N73</f>
        <v>0</v>
      </c>
      <c r="AE77" s="73">
        <f t="shared" si="18"/>
        <v>0</v>
      </c>
      <c r="AF77" s="73">
        <f t="shared" si="18"/>
        <v>0</v>
      </c>
      <c r="AG77" s="76"/>
      <c r="AH77" s="76">
        <f t="shared" si="19"/>
        <v>14915.900000000001</v>
      </c>
      <c r="AI77" s="73">
        <f>[1]October!M70</f>
        <v>0</v>
      </c>
      <c r="AJ77" s="73">
        <f>[1]October!N70</f>
        <v>0</v>
      </c>
      <c r="AK77" s="74">
        <f>[1]November!M71</f>
        <v>0</v>
      </c>
      <c r="AL77" s="74">
        <f>[1]November!N71</f>
        <v>0</v>
      </c>
      <c r="AM77" s="74">
        <f>[1]December!M80</f>
        <v>0</v>
      </c>
      <c r="AN77" s="74">
        <f>[1]December!N80</f>
        <v>0</v>
      </c>
      <c r="AO77" s="74">
        <f t="shared" si="20"/>
        <v>0</v>
      </c>
      <c r="AP77" s="74">
        <f t="shared" si="20"/>
        <v>0</v>
      </c>
      <c r="AQ77" s="77"/>
      <c r="AR77" s="117" t="s">
        <v>275</v>
      </c>
      <c r="AS77" s="78"/>
      <c r="AT77" s="117" t="s">
        <v>275</v>
      </c>
      <c r="AU77" s="76"/>
      <c r="AV77" s="79"/>
      <c r="AW77" s="82"/>
      <c r="AY77" s="81"/>
    </row>
    <row r="78" spans="1:51">
      <c r="A78" s="70"/>
      <c r="B78" s="71" t="s">
        <v>227</v>
      </c>
      <c r="C78" s="72"/>
      <c r="D78" s="72"/>
      <c r="E78" s="73">
        <f>[1]January!M76</f>
        <v>0</v>
      </c>
      <c r="F78" s="74">
        <f>[1]January!N76</f>
        <v>363816.97</v>
      </c>
      <c r="G78" s="75">
        <f>[1]February!M85</f>
        <v>0</v>
      </c>
      <c r="H78" s="75">
        <f>[1]February!N85</f>
        <v>194134.76</v>
      </c>
      <c r="I78" s="75">
        <f>[1]March!M81</f>
        <v>0</v>
      </c>
      <c r="J78" s="75">
        <f>[1]March!N81</f>
        <v>480317.36</v>
      </c>
      <c r="K78" s="73">
        <f t="shared" si="21"/>
        <v>0</v>
      </c>
      <c r="L78" s="73">
        <f t="shared" si="21"/>
        <v>1038269.09</v>
      </c>
      <c r="M78" s="76"/>
      <c r="N78" s="76">
        <f t="shared" si="22"/>
        <v>1038269.09</v>
      </c>
      <c r="O78" s="73">
        <f>[1]April!M76</f>
        <v>0</v>
      </c>
      <c r="P78" s="73">
        <f>[1]April!N76</f>
        <v>1605163.0499999998</v>
      </c>
      <c r="Q78" s="73">
        <f>[1]May!M77</f>
        <v>0</v>
      </c>
      <c r="R78" s="73">
        <f>[1]May!N77</f>
        <v>401349.05</v>
      </c>
      <c r="S78" s="73">
        <f>[1]June!M80</f>
        <v>0</v>
      </c>
      <c r="T78" s="73">
        <f>[1]June!N80</f>
        <v>181748.12</v>
      </c>
      <c r="U78" s="73">
        <f t="shared" si="24"/>
        <v>0</v>
      </c>
      <c r="V78" s="73">
        <f t="shared" si="24"/>
        <v>2188260.2199999997</v>
      </c>
      <c r="W78" s="76"/>
      <c r="X78" s="76">
        <f t="shared" si="23"/>
        <v>3226529.3099999996</v>
      </c>
      <c r="Y78" s="73">
        <f>[1]July!M81</f>
        <v>0</v>
      </c>
      <c r="Z78" s="73">
        <f>[1]July!N81</f>
        <v>0</v>
      </c>
      <c r="AA78" s="73">
        <f>[1]August!M74</f>
        <v>0</v>
      </c>
      <c r="AB78" s="73">
        <f>[1]August!N74</f>
        <v>0</v>
      </c>
      <c r="AC78" s="73">
        <f>[1]September!M74</f>
        <v>0</v>
      </c>
      <c r="AD78" s="73">
        <f>[1]September!N74</f>
        <v>0</v>
      </c>
      <c r="AE78" s="73">
        <f t="shared" si="18"/>
        <v>0</v>
      </c>
      <c r="AF78" s="73">
        <f t="shared" si="18"/>
        <v>0</v>
      </c>
      <c r="AG78" s="76"/>
      <c r="AH78" s="76">
        <f t="shared" si="19"/>
        <v>3226529.3099999996</v>
      </c>
      <c r="AI78" s="73"/>
      <c r="AJ78" s="73">
        <f>[1]October!N71</f>
        <v>0</v>
      </c>
      <c r="AK78" s="74">
        <f>[1]November!L71</f>
        <v>0</v>
      </c>
      <c r="AL78" s="74">
        <f>[1]November!N72</f>
        <v>0</v>
      </c>
      <c r="AM78" s="74">
        <f>[1]December!M81</f>
        <v>0</v>
      </c>
      <c r="AN78" s="74">
        <f>[1]December!N81</f>
        <v>0</v>
      </c>
      <c r="AO78" s="74">
        <f t="shared" si="20"/>
        <v>0</v>
      </c>
      <c r="AP78" s="74">
        <f t="shared" si="20"/>
        <v>0</v>
      </c>
      <c r="AQ78" s="77"/>
      <c r="AR78" s="117" t="s">
        <v>275</v>
      </c>
      <c r="AS78" s="78"/>
      <c r="AT78" s="117" t="s">
        <v>275</v>
      </c>
      <c r="AU78" s="76"/>
      <c r="AV78" s="79"/>
      <c r="AW78" s="82"/>
      <c r="AY78" s="81">
        <f>AW78-AX78</f>
        <v>0</v>
      </c>
    </row>
    <row r="79" spans="1:51">
      <c r="A79" s="70"/>
      <c r="B79" s="71" t="s">
        <v>228</v>
      </c>
      <c r="C79" s="72"/>
      <c r="D79" s="72"/>
      <c r="E79" s="73">
        <f>[1]January!M77</f>
        <v>0</v>
      </c>
      <c r="F79" s="74">
        <f>[1]January!N77</f>
        <v>63461.35</v>
      </c>
      <c r="G79" s="75">
        <f>[1]February!M86</f>
        <v>0</v>
      </c>
      <c r="H79" s="75">
        <f>[1]February!N86</f>
        <v>36050.19</v>
      </c>
      <c r="I79" s="75">
        <f>[1]March!M82</f>
        <v>0</v>
      </c>
      <c r="J79" s="75">
        <f>[1]March!N82</f>
        <v>51795.040000000001</v>
      </c>
      <c r="K79" s="73">
        <f t="shared" si="21"/>
        <v>0</v>
      </c>
      <c r="L79" s="73">
        <f>F79+H79+J79</f>
        <v>151306.58000000002</v>
      </c>
      <c r="M79" s="76"/>
      <c r="N79" s="76">
        <f t="shared" si="22"/>
        <v>151306.58000000002</v>
      </c>
      <c r="O79" s="73">
        <f>[1]April!M77</f>
        <v>0</v>
      </c>
      <c r="P79" s="73">
        <f>[1]April!N77</f>
        <v>30258.33</v>
      </c>
      <c r="Q79" s="73">
        <f>[1]May!M78</f>
        <v>0</v>
      </c>
      <c r="R79" s="73">
        <f>[1]May!N78</f>
        <v>9915</v>
      </c>
      <c r="S79" s="73">
        <f>[1]June!M81</f>
        <v>0</v>
      </c>
      <c r="T79" s="73">
        <f>[1]June!N81</f>
        <v>53927.18</v>
      </c>
      <c r="U79" s="73">
        <f t="shared" si="24"/>
        <v>0</v>
      </c>
      <c r="V79" s="73">
        <f t="shared" si="24"/>
        <v>94100.510000000009</v>
      </c>
      <c r="W79" s="76"/>
      <c r="X79" s="76">
        <f t="shared" si="23"/>
        <v>245407.09000000003</v>
      </c>
      <c r="Y79" s="73">
        <f>[1]July!M82</f>
        <v>0</v>
      </c>
      <c r="Z79" s="76">
        <f>[1]July!N82</f>
        <v>0</v>
      </c>
      <c r="AA79" s="73">
        <f>[1]August!M75</f>
        <v>0</v>
      </c>
      <c r="AB79" s="76">
        <f>[1]August!N75</f>
        <v>0</v>
      </c>
      <c r="AC79" s="73">
        <f>[1]September!M75</f>
        <v>0</v>
      </c>
      <c r="AD79" s="76">
        <f>[1]September!N75</f>
        <v>0</v>
      </c>
      <c r="AE79" s="73">
        <f t="shared" si="18"/>
        <v>0</v>
      </c>
      <c r="AF79" s="73">
        <f t="shared" si="18"/>
        <v>0</v>
      </c>
      <c r="AG79" s="76"/>
      <c r="AH79" s="76">
        <f t="shared" si="19"/>
        <v>245407.09000000003</v>
      </c>
      <c r="AI79" s="73">
        <f>[1]October!M72</f>
        <v>0</v>
      </c>
      <c r="AJ79" s="76">
        <f>[1]October!N72</f>
        <v>0</v>
      </c>
      <c r="AK79" s="74">
        <f>[1]November!L73</f>
        <v>0</v>
      </c>
      <c r="AL79" s="77">
        <f>[1]November!N73</f>
        <v>0</v>
      </c>
      <c r="AM79" s="74">
        <f>[1]December!M82</f>
        <v>0</v>
      </c>
      <c r="AN79" s="77">
        <f>[1]December!N82</f>
        <v>0</v>
      </c>
      <c r="AO79" s="74">
        <f t="shared" si="20"/>
        <v>0</v>
      </c>
      <c r="AP79" s="74">
        <f t="shared" si="20"/>
        <v>0</v>
      </c>
      <c r="AQ79" s="77"/>
      <c r="AR79" s="117" t="s">
        <v>275</v>
      </c>
      <c r="AS79" s="78"/>
      <c r="AT79" s="117" t="s">
        <v>275</v>
      </c>
      <c r="AU79" s="76"/>
      <c r="AV79" s="79"/>
      <c r="AW79" s="81"/>
    </row>
    <row r="80" spans="1:51">
      <c r="A80" s="70"/>
      <c r="B80" s="71" t="s">
        <v>229</v>
      </c>
      <c r="C80" s="72"/>
      <c r="D80" s="72"/>
      <c r="E80" s="73">
        <f>[1]January!M78</f>
        <v>0</v>
      </c>
      <c r="F80" s="74">
        <f>[1]January!N78</f>
        <v>0</v>
      </c>
      <c r="G80" s="75">
        <f>[1]February!M87</f>
        <v>0</v>
      </c>
      <c r="H80" s="75">
        <f>[1]February!N87</f>
        <v>0</v>
      </c>
      <c r="I80" s="75">
        <f>[1]March!M83</f>
        <v>0</v>
      </c>
      <c r="J80" s="75">
        <f>[1]March!N83</f>
        <v>0</v>
      </c>
      <c r="K80" s="73">
        <f t="shared" si="21"/>
        <v>0</v>
      </c>
      <c r="L80" s="73">
        <f t="shared" si="21"/>
        <v>0</v>
      </c>
      <c r="M80" s="76"/>
      <c r="N80" s="76">
        <f t="shared" si="22"/>
        <v>0</v>
      </c>
      <c r="O80" s="73">
        <f>[1]April!M78</f>
        <v>0</v>
      </c>
      <c r="P80" s="73">
        <f>[1]April!N78</f>
        <v>0</v>
      </c>
      <c r="Q80" s="73">
        <f>[1]May!M79</f>
        <v>0</v>
      </c>
      <c r="R80" s="73">
        <f>[1]May!N79</f>
        <v>0</v>
      </c>
      <c r="S80" s="73">
        <v>0</v>
      </c>
      <c r="T80" s="73">
        <f>[1]June!N85</f>
        <v>0</v>
      </c>
      <c r="U80" s="73">
        <f t="shared" si="24"/>
        <v>0</v>
      </c>
      <c r="V80" s="73">
        <f t="shared" si="24"/>
        <v>0</v>
      </c>
      <c r="W80" s="76"/>
      <c r="X80" s="76">
        <f t="shared" si="23"/>
        <v>0</v>
      </c>
      <c r="Y80" s="73">
        <f>[1]July!M83</f>
        <v>0</v>
      </c>
      <c r="Z80" s="73">
        <f>[1]July!N83</f>
        <v>0</v>
      </c>
      <c r="AA80" s="73">
        <f>[1]August!M76</f>
        <v>0</v>
      </c>
      <c r="AB80" s="73">
        <f>[1]August!N79</f>
        <v>0</v>
      </c>
      <c r="AC80" s="73">
        <v>0</v>
      </c>
      <c r="AD80" s="73">
        <v>0</v>
      </c>
      <c r="AE80" s="73">
        <f t="shared" si="18"/>
        <v>0</v>
      </c>
      <c r="AF80" s="73">
        <f t="shared" si="18"/>
        <v>0</v>
      </c>
      <c r="AG80" s="76"/>
      <c r="AH80" s="76">
        <f t="shared" si="19"/>
        <v>0</v>
      </c>
      <c r="AI80" s="73"/>
      <c r="AJ80" s="73">
        <f>[1]October!N76</f>
        <v>0</v>
      </c>
      <c r="AK80" s="74">
        <f>[1]November!M77</f>
        <v>0</v>
      </c>
      <c r="AL80" s="74">
        <f>[1]November!N77</f>
        <v>0</v>
      </c>
      <c r="AM80" s="74">
        <f>[1]December!M83</f>
        <v>0</v>
      </c>
      <c r="AN80" s="74">
        <f>[1]December!N83</f>
        <v>0</v>
      </c>
      <c r="AO80" s="74">
        <f t="shared" si="20"/>
        <v>0</v>
      </c>
      <c r="AP80" s="74">
        <f t="shared" si="20"/>
        <v>0</v>
      </c>
      <c r="AQ80" s="77"/>
      <c r="AR80" s="117" t="s">
        <v>275</v>
      </c>
      <c r="AS80" s="78"/>
      <c r="AT80" s="117" t="s">
        <v>275</v>
      </c>
      <c r="AU80" s="76"/>
      <c r="AV80" s="79"/>
      <c r="AW80" s="81"/>
      <c r="AY80" s="81">
        <f>AW80+AX80</f>
        <v>0</v>
      </c>
    </row>
    <row r="81" spans="1:51">
      <c r="A81" s="70"/>
      <c r="B81" s="71" t="s">
        <v>230</v>
      </c>
      <c r="C81" s="72"/>
      <c r="D81" s="72"/>
      <c r="E81" s="73">
        <f>[1]January!M79</f>
        <v>8675.81</v>
      </c>
      <c r="F81" s="74">
        <f>[1]January!N79</f>
        <v>28954.82</v>
      </c>
      <c r="G81" s="75"/>
      <c r="H81" s="75">
        <f>[1]February!N88</f>
        <v>7554.1699999999992</v>
      </c>
      <c r="I81" s="75"/>
      <c r="J81" s="75">
        <f>[1]March!N84</f>
        <v>13821.400000000001</v>
      </c>
      <c r="K81" s="73">
        <f t="shared" si="21"/>
        <v>8675.81</v>
      </c>
      <c r="L81" s="73">
        <f t="shared" si="21"/>
        <v>50330.39</v>
      </c>
      <c r="M81" s="76"/>
      <c r="N81" s="76">
        <f t="shared" si="22"/>
        <v>41654.58</v>
      </c>
      <c r="O81" s="73"/>
      <c r="P81" s="73">
        <f>[1]April!N79</f>
        <v>1464.1499999999999</v>
      </c>
      <c r="Q81" s="73"/>
      <c r="R81" s="73">
        <f>[1]May!N80</f>
        <v>5111.38</v>
      </c>
      <c r="S81" s="73">
        <f>[1]June!M82</f>
        <v>0</v>
      </c>
      <c r="T81" s="73">
        <f>[1]June!N82</f>
        <v>27371.170000000002</v>
      </c>
      <c r="U81" s="73">
        <f t="shared" si="24"/>
        <v>0</v>
      </c>
      <c r="V81" s="73">
        <f t="shared" si="24"/>
        <v>33946.700000000004</v>
      </c>
      <c r="W81" s="76"/>
      <c r="X81" s="76">
        <f t="shared" si="23"/>
        <v>75601.279999999999</v>
      </c>
      <c r="Y81" s="73"/>
      <c r="Z81" s="73">
        <f>[1]July!N84</f>
        <v>0</v>
      </c>
      <c r="AA81" s="73">
        <f>[1]August!M77</f>
        <v>0</v>
      </c>
      <c r="AB81" s="73">
        <f>[1]August!N76</f>
        <v>0</v>
      </c>
      <c r="AC81" s="73">
        <v>0</v>
      </c>
      <c r="AD81" s="73">
        <f>[1]September!N76</f>
        <v>0</v>
      </c>
      <c r="AE81" s="73">
        <f t="shared" si="18"/>
        <v>0</v>
      </c>
      <c r="AF81" s="73">
        <f t="shared" si="18"/>
        <v>0</v>
      </c>
      <c r="AG81" s="76"/>
      <c r="AH81" s="76">
        <f t="shared" si="19"/>
        <v>75601.279999999999</v>
      </c>
      <c r="AI81" s="73">
        <f>[1]October!M73</f>
        <v>0</v>
      </c>
      <c r="AJ81" s="73">
        <f>[1]October!N73</f>
        <v>0</v>
      </c>
      <c r="AK81" s="74">
        <f>[1]November!M78</f>
        <v>0</v>
      </c>
      <c r="AL81" s="74">
        <f>[1]November!N74</f>
        <v>0</v>
      </c>
      <c r="AM81" s="74">
        <f>[1]December!M84</f>
        <v>0</v>
      </c>
      <c r="AN81" s="74">
        <f>[1]December!N84</f>
        <v>0</v>
      </c>
      <c r="AO81" s="74">
        <f t="shared" si="20"/>
        <v>0</v>
      </c>
      <c r="AP81" s="74">
        <f t="shared" si="20"/>
        <v>0</v>
      </c>
      <c r="AQ81" s="77"/>
      <c r="AR81" s="117" t="s">
        <v>275</v>
      </c>
      <c r="AS81" s="78"/>
      <c r="AT81" s="117" t="s">
        <v>275</v>
      </c>
      <c r="AU81" s="76"/>
      <c r="AV81" s="79"/>
    </row>
    <row r="82" spans="1:51">
      <c r="A82" s="70"/>
      <c r="B82" s="71" t="s">
        <v>231</v>
      </c>
      <c r="C82" s="72"/>
      <c r="D82" s="72"/>
      <c r="E82" s="73">
        <v>0</v>
      </c>
      <c r="F82" s="74">
        <f>[1]January!N80</f>
        <v>0</v>
      </c>
      <c r="G82" s="75">
        <f>[1]February!M88</f>
        <v>0</v>
      </c>
      <c r="H82" s="75">
        <f>[1]February!N89</f>
        <v>214.82</v>
      </c>
      <c r="I82" s="75">
        <f>[1]March!M84</f>
        <v>0</v>
      </c>
      <c r="J82" s="75">
        <f>[1]March!N85</f>
        <v>0</v>
      </c>
      <c r="K82" s="73">
        <f t="shared" si="21"/>
        <v>0</v>
      </c>
      <c r="L82" s="73">
        <f t="shared" si="21"/>
        <v>214.82</v>
      </c>
      <c r="M82" s="76"/>
      <c r="N82" s="76">
        <f t="shared" si="22"/>
        <v>214.82</v>
      </c>
      <c r="O82" s="73">
        <f>[1]April!M79</f>
        <v>0</v>
      </c>
      <c r="P82" s="73">
        <f>[1]April!N80</f>
        <v>0</v>
      </c>
      <c r="Q82" s="73">
        <f>[1]May!M81</f>
        <v>0</v>
      </c>
      <c r="R82" s="73">
        <f>[1]May!N81</f>
        <v>0</v>
      </c>
      <c r="S82" s="73">
        <f>[1]June!M85</f>
        <v>0</v>
      </c>
      <c r="T82" s="73">
        <f>[1]June!N83</f>
        <v>0</v>
      </c>
      <c r="U82" s="73">
        <f t="shared" si="24"/>
        <v>0</v>
      </c>
      <c r="V82" s="73">
        <f t="shared" si="24"/>
        <v>0</v>
      </c>
      <c r="W82" s="76"/>
      <c r="X82" s="76">
        <f t="shared" si="23"/>
        <v>214.82</v>
      </c>
      <c r="Y82" s="73">
        <f>[1]July!M84</f>
        <v>0</v>
      </c>
      <c r="Z82" s="73">
        <f>[1]July!N85</f>
        <v>0</v>
      </c>
      <c r="AA82" s="73">
        <f>[1]August!M79</f>
        <v>0</v>
      </c>
      <c r="AB82" s="73">
        <f>[1]August!N77</f>
        <v>0</v>
      </c>
      <c r="AC82" s="73">
        <f>[1]September!M77</f>
        <v>0</v>
      </c>
      <c r="AD82" s="73">
        <f>[1]September!N77</f>
        <v>0</v>
      </c>
      <c r="AE82" s="73">
        <f t="shared" si="18"/>
        <v>0</v>
      </c>
      <c r="AF82" s="73">
        <f t="shared" si="18"/>
        <v>0</v>
      </c>
      <c r="AG82" s="76"/>
      <c r="AH82" s="76">
        <f t="shared" si="19"/>
        <v>214.82</v>
      </c>
      <c r="AI82" s="73">
        <f>[1]October!M74</f>
        <v>0</v>
      </c>
      <c r="AJ82" s="73">
        <f>[1]October!N74</f>
        <v>0</v>
      </c>
      <c r="AK82" s="74">
        <f>[1]November!M74</f>
        <v>0</v>
      </c>
      <c r="AL82" s="74">
        <f>[1]November!N75</f>
        <v>0</v>
      </c>
      <c r="AM82" s="74">
        <f>[1]December!M85</f>
        <v>0</v>
      </c>
      <c r="AN82" s="74">
        <f>[1]December!N85</f>
        <v>0</v>
      </c>
      <c r="AO82" s="74">
        <f t="shared" si="20"/>
        <v>0</v>
      </c>
      <c r="AP82" s="74">
        <f t="shared" si="20"/>
        <v>0</v>
      </c>
      <c r="AQ82" s="77"/>
      <c r="AR82" s="117" t="s">
        <v>275</v>
      </c>
      <c r="AS82" s="78"/>
      <c r="AT82" s="117" t="s">
        <v>275</v>
      </c>
      <c r="AU82" s="76"/>
      <c r="AV82" s="79"/>
    </row>
    <row r="83" spans="1:51">
      <c r="A83" s="70"/>
      <c r="B83" s="71" t="s">
        <v>232</v>
      </c>
      <c r="C83" s="72"/>
      <c r="D83" s="72"/>
      <c r="E83" s="73"/>
      <c r="F83" s="74">
        <f>[1]January!N81</f>
        <v>1805.79</v>
      </c>
      <c r="G83" s="75">
        <f>[1]February!M90</f>
        <v>0</v>
      </c>
      <c r="H83" s="75">
        <f>[1]February!N90</f>
        <v>818.13</v>
      </c>
      <c r="I83" s="75">
        <f>[1]March!M85</f>
        <v>0</v>
      </c>
      <c r="J83" s="75">
        <f>[1]March!N86</f>
        <v>2774</v>
      </c>
      <c r="K83" s="73">
        <f t="shared" si="21"/>
        <v>0</v>
      </c>
      <c r="L83" s="73">
        <f t="shared" si="21"/>
        <v>5397.92</v>
      </c>
      <c r="M83" s="76"/>
      <c r="N83" s="76">
        <f t="shared" si="22"/>
        <v>5397.92</v>
      </c>
      <c r="O83" s="73">
        <f>[1]April!M80</f>
        <v>0</v>
      </c>
      <c r="P83" s="73">
        <f>[1]April!N81</f>
        <v>475.37</v>
      </c>
      <c r="Q83" s="73">
        <f>[1]May!M83</f>
        <v>0</v>
      </c>
      <c r="R83" s="73">
        <f>[1]May!N82</f>
        <v>3489</v>
      </c>
      <c r="S83" s="73">
        <f>[1]June!M86</f>
        <v>0</v>
      </c>
      <c r="T83" s="73">
        <f>[1]June!N84</f>
        <v>2575.7799999999993</v>
      </c>
      <c r="U83" s="73">
        <f t="shared" si="24"/>
        <v>0</v>
      </c>
      <c r="V83" s="73">
        <f t="shared" si="24"/>
        <v>6540.15</v>
      </c>
      <c r="W83" s="76"/>
      <c r="X83" s="76">
        <f t="shared" si="23"/>
        <v>11938.07</v>
      </c>
      <c r="Y83" s="73">
        <f>[1]July!M85</f>
        <v>0</v>
      </c>
      <c r="Z83" s="73">
        <f>[1]July!N86</f>
        <v>0</v>
      </c>
      <c r="AA83" s="73">
        <f>[1]August!M80</f>
        <v>0</v>
      </c>
      <c r="AB83" s="73">
        <f>[1]August!N78</f>
        <v>0</v>
      </c>
      <c r="AC83" s="73">
        <f>[1]September!M78</f>
        <v>0</v>
      </c>
      <c r="AD83" s="73">
        <f>[1]September!N78</f>
        <v>0</v>
      </c>
      <c r="AE83" s="73">
        <f t="shared" si="18"/>
        <v>0</v>
      </c>
      <c r="AF83" s="73">
        <f t="shared" si="18"/>
        <v>0</v>
      </c>
      <c r="AG83" s="76"/>
      <c r="AH83" s="76">
        <f t="shared" si="19"/>
        <v>11938.07</v>
      </c>
      <c r="AI83" s="73">
        <f>[1]October!M75</f>
        <v>0</v>
      </c>
      <c r="AJ83" s="73">
        <f>[1]October!N75</f>
        <v>0</v>
      </c>
      <c r="AK83" s="74">
        <f>[1]November!M75</f>
        <v>0</v>
      </c>
      <c r="AL83" s="74">
        <f>[1]November!N76</f>
        <v>0</v>
      </c>
      <c r="AM83" s="74">
        <f>[1]December!M86</f>
        <v>0</v>
      </c>
      <c r="AN83" s="74">
        <f>[1]December!N86</f>
        <v>0</v>
      </c>
      <c r="AO83" s="74">
        <f t="shared" si="20"/>
        <v>0</v>
      </c>
      <c r="AP83" s="74">
        <f t="shared" si="20"/>
        <v>0</v>
      </c>
      <c r="AQ83" s="77"/>
      <c r="AR83" s="117" t="s">
        <v>275</v>
      </c>
      <c r="AS83" s="78"/>
      <c r="AT83" s="117" t="s">
        <v>275</v>
      </c>
      <c r="AU83" s="76"/>
      <c r="AV83" s="79"/>
      <c r="AW83" s="80"/>
      <c r="AY83" s="81" t="e">
        <f>AX83-AQ96-AQ97</f>
        <v>#VALUE!</v>
      </c>
    </row>
    <row r="84" spans="1:51">
      <c r="A84" s="70" t="s">
        <v>233</v>
      </c>
      <c r="B84" s="71"/>
      <c r="C84" s="72"/>
      <c r="D84" s="72"/>
      <c r="E84" s="73"/>
      <c r="G84" s="75"/>
      <c r="H84" s="75"/>
      <c r="I84" s="75"/>
      <c r="J84" s="75"/>
      <c r="K84" s="73">
        <f t="shared" si="21"/>
        <v>0</v>
      </c>
      <c r="L84" s="73">
        <f t="shared" si="21"/>
        <v>0</v>
      </c>
      <c r="M84" s="76"/>
      <c r="N84" s="76">
        <f t="shared" si="22"/>
        <v>0</v>
      </c>
      <c r="O84" s="73"/>
      <c r="P84" s="73"/>
      <c r="Q84" s="73"/>
      <c r="R84" s="73"/>
      <c r="S84" s="73"/>
      <c r="T84" s="73"/>
      <c r="U84" s="73">
        <f t="shared" si="24"/>
        <v>0</v>
      </c>
      <c r="V84" s="73">
        <f t="shared" si="24"/>
        <v>0</v>
      </c>
      <c r="W84" s="76"/>
      <c r="X84" s="76">
        <f t="shared" si="23"/>
        <v>0</v>
      </c>
      <c r="Y84" s="73"/>
      <c r="Z84" s="73"/>
      <c r="AA84" s="73"/>
      <c r="AB84" s="73"/>
      <c r="AC84" s="73"/>
      <c r="AD84" s="73"/>
      <c r="AE84" s="73">
        <f t="shared" si="18"/>
        <v>0</v>
      </c>
      <c r="AF84" s="73">
        <f t="shared" si="18"/>
        <v>0</v>
      </c>
      <c r="AG84" s="76"/>
      <c r="AH84" s="76">
        <f t="shared" si="19"/>
        <v>0</v>
      </c>
      <c r="AI84" s="73"/>
      <c r="AJ84" s="73"/>
      <c r="AK84" s="74"/>
      <c r="AL84" s="74"/>
      <c r="AM84" s="74"/>
      <c r="AN84" s="74"/>
      <c r="AO84" s="74">
        <f t="shared" si="20"/>
        <v>0</v>
      </c>
      <c r="AP84" s="74">
        <f t="shared" si="20"/>
        <v>0</v>
      </c>
      <c r="AQ84" s="77"/>
      <c r="AR84" s="77"/>
      <c r="AS84" s="78"/>
      <c r="AT84" s="78"/>
      <c r="AU84" s="76"/>
      <c r="AV84" s="79"/>
    </row>
    <row r="85" spans="1:51">
      <c r="A85" s="70"/>
      <c r="B85" s="71" t="s">
        <v>234</v>
      </c>
      <c r="C85" s="72"/>
      <c r="D85" s="72"/>
      <c r="E85" s="73">
        <f>[1]January!M83</f>
        <v>142000</v>
      </c>
      <c r="F85" s="74">
        <f>[1]January!N83</f>
        <v>0</v>
      </c>
      <c r="G85" s="75">
        <f>[1]February!M93</f>
        <v>142000</v>
      </c>
      <c r="H85" s="75">
        <f>[1]February!N93</f>
        <v>0</v>
      </c>
      <c r="I85" s="75">
        <f>[1]March!M88</f>
        <v>130000</v>
      </c>
      <c r="J85" s="75">
        <f>[1]March!N88</f>
        <v>0</v>
      </c>
      <c r="K85" s="73">
        <f t="shared" si="21"/>
        <v>414000</v>
      </c>
      <c r="L85" s="73">
        <f t="shared" si="21"/>
        <v>0</v>
      </c>
      <c r="M85" s="76">
        <f t="shared" ref="M85:M119" si="25">C85+K85-L85</f>
        <v>414000</v>
      </c>
      <c r="N85" s="76"/>
      <c r="O85" s="73">
        <f>[1]April!M83</f>
        <v>130000</v>
      </c>
      <c r="P85" s="73">
        <f>[1]April!N83</f>
        <v>0</v>
      </c>
      <c r="Q85" s="73">
        <f>[1]May!M84</f>
        <v>130000</v>
      </c>
      <c r="R85" s="73">
        <f>[1]May!N84</f>
        <v>0</v>
      </c>
      <c r="S85" s="73">
        <f>[1]June!M88</f>
        <v>130000</v>
      </c>
      <c r="T85" s="73">
        <f>[1]June!N88</f>
        <v>0</v>
      </c>
      <c r="U85" s="73">
        <f t="shared" si="24"/>
        <v>390000</v>
      </c>
      <c r="V85" s="73">
        <f t="shared" si="24"/>
        <v>0</v>
      </c>
      <c r="W85" s="76">
        <f t="shared" ref="W85:W120" si="26">M85+U85-V85</f>
        <v>804000</v>
      </c>
      <c r="X85" s="76"/>
      <c r="Y85" s="73">
        <f>[1]July!M88</f>
        <v>0</v>
      </c>
      <c r="Z85" s="73">
        <f>[1]July!N88</f>
        <v>0</v>
      </c>
      <c r="AA85" s="73">
        <f>[1]August!M82</f>
        <v>0</v>
      </c>
      <c r="AB85" s="73">
        <f>[1]August!N82</f>
        <v>0</v>
      </c>
      <c r="AC85" s="73">
        <f>[1]September!M81</f>
        <v>0</v>
      </c>
      <c r="AD85" s="73">
        <f>[1]September!N81</f>
        <v>0</v>
      </c>
      <c r="AE85" s="73">
        <f t="shared" si="18"/>
        <v>0</v>
      </c>
      <c r="AF85" s="73">
        <f t="shared" si="18"/>
        <v>0</v>
      </c>
      <c r="AG85" s="76">
        <f t="shared" ref="AG85:AG120" si="27">AE85-AF85+W85</f>
        <v>804000</v>
      </c>
      <c r="AH85" s="76"/>
      <c r="AI85" s="73">
        <f>[1]October!M79</f>
        <v>0</v>
      </c>
      <c r="AJ85" s="73">
        <f>[1]October!N79</f>
        <v>0</v>
      </c>
      <c r="AK85" s="74">
        <f>[1]November!M80</f>
        <v>0</v>
      </c>
      <c r="AL85" s="74">
        <f>[1]November!N80</f>
        <v>0</v>
      </c>
      <c r="AM85" s="74">
        <f>[1]December!M89</f>
        <v>0</v>
      </c>
      <c r="AN85" s="74">
        <f>[1]December!N89</f>
        <v>0</v>
      </c>
      <c r="AO85" s="74">
        <f t="shared" si="20"/>
        <v>0</v>
      </c>
      <c r="AP85" s="74">
        <f t="shared" si="20"/>
        <v>0</v>
      </c>
      <c r="AQ85" s="117" t="s">
        <v>275</v>
      </c>
      <c r="AR85" s="77"/>
      <c r="AS85" s="117" t="s">
        <v>275</v>
      </c>
      <c r="AT85" s="78"/>
      <c r="AU85" s="76"/>
      <c r="AV85" s="79"/>
      <c r="AW85" s="80"/>
    </row>
    <row r="86" spans="1:51">
      <c r="A86" s="70"/>
      <c r="B86" s="71" t="s">
        <v>235</v>
      </c>
      <c r="C86" s="72"/>
      <c r="D86" s="72"/>
      <c r="E86" s="73">
        <f>[1]January!M84</f>
        <v>0</v>
      </c>
      <c r="F86" s="74">
        <f>[1]January!N84</f>
        <v>0</v>
      </c>
      <c r="G86" s="75">
        <f>[1]February!M94</f>
        <v>0</v>
      </c>
      <c r="H86" s="75">
        <f>[1]February!N94</f>
        <v>0</v>
      </c>
      <c r="I86" s="75">
        <f>[1]March!M89</f>
        <v>132000</v>
      </c>
      <c r="J86" s="75">
        <f>[1]March!N89</f>
        <v>0</v>
      </c>
      <c r="K86" s="73">
        <f t="shared" si="21"/>
        <v>132000</v>
      </c>
      <c r="L86" s="73">
        <f t="shared" si="21"/>
        <v>0</v>
      </c>
      <c r="M86" s="76">
        <f t="shared" si="25"/>
        <v>132000</v>
      </c>
      <c r="N86" s="76"/>
      <c r="O86" s="73">
        <f>[1]April!M84</f>
        <v>0</v>
      </c>
      <c r="P86" s="73">
        <f>[1]April!N84</f>
        <v>0</v>
      </c>
      <c r="Q86" s="73">
        <v>0</v>
      </c>
      <c r="R86" s="73">
        <f>[1]May!N85</f>
        <v>0</v>
      </c>
      <c r="S86" s="73">
        <f>[1]June!M90</f>
        <v>0</v>
      </c>
      <c r="T86" s="73">
        <f>[1]June!N90</f>
        <v>0</v>
      </c>
      <c r="U86" s="73">
        <f t="shared" si="24"/>
        <v>0</v>
      </c>
      <c r="V86" s="73">
        <f t="shared" si="24"/>
        <v>0</v>
      </c>
      <c r="W86" s="76">
        <f t="shared" si="26"/>
        <v>132000</v>
      </c>
      <c r="X86" s="76"/>
      <c r="Y86" s="73">
        <f>[1]July!M90</f>
        <v>0</v>
      </c>
      <c r="Z86" s="73">
        <f>[1]July!N90</f>
        <v>0</v>
      </c>
      <c r="AA86" s="73">
        <f>[1]August!M106</f>
        <v>0</v>
      </c>
      <c r="AB86" s="73">
        <f>[1]August!N106</f>
        <v>0</v>
      </c>
      <c r="AC86" s="73">
        <f>[1]September!M84</f>
        <v>0</v>
      </c>
      <c r="AD86" s="73">
        <f>[1]September!N84</f>
        <v>0</v>
      </c>
      <c r="AE86" s="73">
        <f t="shared" si="18"/>
        <v>0</v>
      </c>
      <c r="AF86" s="73">
        <f t="shared" si="18"/>
        <v>0</v>
      </c>
      <c r="AG86" s="76">
        <f t="shared" si="27"/>
        <v>132000</v>
      </c>
      <c r="AH86" s="76"/>
      <c r="AI86" s="73">
        <f>[1]October!M108</f>
        <v>0</v>
      </c>
      <c r="AJ86" s="73"/>
      <c r="AK86" s="74">
        <f>[1]November!M107</f>
        <v>0</v>
      </c>
      <c r="AL86" s="74">
        <f>[1]November!N107</f>
        <v>0</v>
      </c>
      <c r="AM86" s="74">
        <f>[1]December!M113</f>
        <v>0</v>
      </c>
      <c r="AN86" s="74">
        <f>[1]December!N113</f>
        <v>0</v>
      </c>
      <c r="AO86" s="74">
        <f t="shared" si="20"/>
        <v>0</v>
      </c>
      <c r="AP86" s="74">
        <f t="shared" si="20"/>
        <v>0</v>
      </c>
      <c r="AQ86" s="117" t="s">
        <v>275</v>
      </c>
      <c r="AR86" s="77"/>
      <c r="AS86" s="117" t="s">
        <v>275</v>
      </c>
      <c r="AT86" s="78"/>
      <c r="AU86" s="76"/>
      <c r="AV86" s="79"/>
      <c r="AW86" s="81"/>
    </row>
    <row r="87" spans="1:51">
      <c r="A87" s="70"/>
      <c r="B87" s="71" t="s">
        <v>236</v>
      </c>
      <c r="C87" s="72"/>
      <c r="D87" s="72"/>
      <c r="E87" s="73"/>
      <c r="F87" s="74"/>
      <c r="G87" s="75"/>
      <c r="H87" s="75"/>
      <c r="I87" s="75"/>
      <c r="J87" s="75"/>
      <c r="K87" s="73">
        <f t="shared" si="21"/>
        <v>0</v>
      </c>
      <c r="L87" s="73">
        <f t="shared" si="21"/>
        <v>0</v>
      </c>
      <c r="M87" s="76">
        <f t="shared" si="25"/>
        <v>0</v>
      </c>
      <c r="N87" s="76"/>
      <c r="O87" s="73"/>
      <c r="P87" s="73"/>
      <c r="Q87" s="73">
        <f>[1]May!M85</f>
        <v>0</v>
      </c>
      <c r="R87" s="73"/>
      <c r="S87" s="73"/>
      <c r="T87" s="73"/>
      <c r="U87" s="73">
        <f t="shared" si="24"/>
        <v>0</v>
      </c>
      <c r="V87" s="73">
        <f t="shared" si="24"/>
        <v>0</v>
      </c>
      <c r="W87" s="76">
        <f t="shared" si="26"/>
        <v>0</v>
      </c>
      <c r="X87" s="76"/>
      <c r="Y87" s="73">
        <v>0</v>
      </c>
      <c r="Z87" s="73">
        <v>0</v>
      </c>
      <c r="AA87" s="73"/>
      <c r="AB87" s="73"/>
      <c r="AC87" s="73"/>
      <c r="AD87" s="73"/>
      <c r="AE87" s="73">
        <f t="shared" si="18"/>
        <v>0</v>
      </c>
      <c r="AF87" s="73">
        <f t="shared" si="18"/>
        <v>0</v>
      </c>
      <c r="AG87" s="76">
        <f t="shared" si="27"/>
        <v>0</v>
      </c>
      <c r="AH87" s="76"/>
      <c r="AI87" s="73"/>
      <c r="AJ87" s="73"/>
      <c r="AK87" s="74">
        <f>[1]November!M108</f>
        <v>0</v>
      </c>
      <c r="AL87" s="74"/>
      <c r="AM87" s="74">
        <f>[1]December!M114</f>
        <v>0</v>
      </c>
      <c r="AN87" s="74">
        <f>[1]December!N114</f>
        <v>0</v>
      </c>
      <c r="AO87" s="74">
        <f t="shared" si="20"/>
        <v>0</v>
      </c>
      <c r="AP87" s="74">
        <f t="shared" si="20"/>
        <v>0</v>
      </c>
      <c r="AQ87" s="117" t="s">
        <v>275</v>
      </c>
      <c r="AR87" s="77"/>
      <c r="AS87" s="117" t="s">
        <v>275</v>
      </c>
      <c r="AT87" s="78"/>
      <c r="AU87" s="76"/>
      <c r="AV87" s="79"/>
      <c r="AW87" s="81"/>
    </row>
    <row r="88" spans="1:51">
      <c r="A88" s="70"/>
      <c r="B88" s="71" t="s">
        <v>237</v>
      </c>
      <c r="C88" s="72"/>
      <c r="D88" s="72"/>
      <c r="E88" s="73">
        <f>[1]January!M86</f>
        <v>12000</v>
      </c>
      <c r="F88" s="74">
        <f>[1]January!N86</f>
        <v>0</v>
      </c>
      <c r="G88" s="75">
        <f>[1]February!M96</f>
        <v>12000</v>
      </c>
      <c r="H88" s="75">
        <f>[1]February!N96</f>
        <v>0</v>
      </c>
      <c r="I88" s="75">
        <f>[1]March!M90</f>
        <v>10000</v>
      </c>
      <c r="J88" s="75">
        <f>[1]March!N90</f>
        <v>0</v>
      </c>
      <c r="K88" s="73">
        <f t="shared" si="21"/>
        <v>34000</v>
      </c>
      <c r="L88" s="73">
        <f t="shared" si="21"/>
        <v>0</v>
      </c>
      <c r="M88" s="76">
        <f t="shared" si="25"/>
        <v>34000</v>
      </c>
      <c r="N88" s="76"/>
      <c r="O88" s="73">
        <f>[1]April!M86</f>
        <v>10000</v>
      </c>
      <c r="P88" s="73">
        <f>[1]April!N86</f>
        <v>0</v>
      </c>
      <c r="Q88" s="73">
        <f>[1]May!M87</f>
        <v>10000</v>
      </c>
      <c r="R88" s="73"/>
      <c r="S88" s="73">
        <f>[1]June!M89</f>
        <v>10000</v>
      </c>
      <c r="T88" s="73"/>
      <c r="U88" s="73">
        <f t="shared" si="24"/>
        <v>30000</v>
      </c>
      <c r="V88" s="73">
        <f t="shared" si="24"/>
        <v>0</v>
      </c>
      <c r="W88" s="76">
        <f t="shared" si="26"/>
        <v>64000</v>
      </c>
      <c r="X88" s="76"/>
      <c r="Y88" s="73">
        <f>[1]July!M89</f>
        <v>0</v>
      </c>
      <c r="Z88" s="73">
        <f>[1]July!N89</f>
        <v>0</v>
      </c>
      <c r="AA88" s="73">
        <f>[1]August!M83</f>
        <v>0</v>
      </c>
      <c r="AB88" s="73">
        <f>[1]August!N83</f>
        <v>0</v>
      </c>
      <c r="AC88" s="73">
        <f>[1]September!M83</f>
        <v>0</v>
      </c>
      <c r="AD88" s="73">
        <f>[1]September!N83</f>
        <v>0</v>
      </c>
      <c r="AE88" s="73">
        <f t="shared" si="18"/>
        <v>0</v>
      </c>
      <c r="AF88" s="73">
        <f t="shared" si="18"/>
        <v>0</v>
      </c>
      <c r="AG88" s="76">
        <f t="shared" si="27"/>
        <v>64000</v>
      </c>
      <c r="AH88" s="76"/>
      <c r="AI88" s="73">
        <f>[1]October!M84</f>
        <v>0</v>
      </c>
      <c r="AJ88" s="73">
        <f>[1]October!N84</f>
        <v>0</v>
      </c>
      <c r="AK88" s="74">
        <f>[1]November!M85</f>
        <v>0</v>
      </c>
      <c r="AL88" s="74">
        <f>[1]November!N85</f>
        <v>0</v>
      </c>
      <c r="AM88" s="74">
        <f>[1]December!M91</f>
        <v>0</v>
      </c>
      <c r="AN88" s="74">
        <f>[1]December!N91</f>
        <v>0</v>
      </c>
      <c r="AO88" s="74">
        <f t="shared" si="20"/>
        <v>0</v>
      </c>
      <c r="AP88" s="74">
        <f t="shared" si="20"/>
        <v>0</v>
      </c>
      <c r="AQ88" s="117" t="s">
        <v>275</v>
      </c>
      <c r="AR88" s="77"/>
      <c r="AS88" s="117" t="s">
        <v>275</v>
      </c>
      <c r="AT88" s="78"/>
      <c r="AU88" s="76"/>
      <c r="AV88" s="79"/>
    </row>
    <row r="89" spans="1:51">
      <c r="A89" s="70"/>
      <c r="B89" s="71" t="s">
        <v>238</v>
      </c>
      <c r="C89" s="72"/>
      <c r="D89" s="72"/>
      <c r="E89" s="73">
        <f>[1]January!M85</f>
        <v>22805.41</v>
      </c>
      <c r="F89" s="74">
        <f>[1]January!N85</f>
        <v>0</v>
      </c>
      <c r="G89" s="75">
        <f>[1]February!M95</f>
        <v>14917.529999999999</v>
      </c>
      <c r="H89" s="75">
        <f>[1]February!N95</f>
        <v>0</v>
      </c>
      <c r="I89" s="75">
        <f>[1]March!M91</f>
        <v>33935.160000000003</v>
      </c>
      <c r="J89" s="75">
        <f>[1]March!N91</f>
        <v>0</v>
      </c>
      <c r="K89" s="73">
        <f t="shared" si="21"/>
        <v>71658.100000000006</v>
      </c>
      <c r="L89" s="73">
        <f t="shared" si="21"/>
        <v>0</v>
      </c>
      <c r="M89" s="76">
        <f t="shared" si="25"/>
        <v>71658.100000000006</v>
      </c>
      <c r="N89" s="76"/>
      <c r="O89" s="73">
        <f>[1]April!M85</f>
        <v>18165.400000000001</v>
      </c>
      <c r="P89" s="73">
        <f>[1]April!N85</f>
        <v>0</v>
      </c>
      <c r="Q89" s="73">
        <f>[1]May!M86</f>
        <v>9572.74</v>
      </c>
      <c r="R89" s="73">
        <f>[1]May!N86</f>
        <v>0</v>
      </c>
      <c r="S89" s="73">
        <f>[1]June!M91</f>
        <v>3988.65</v>
      </c>
      <c r="T89" s="73">
        <f>[1]June!N91</f>
        <v>0</v>
      </c>
      <c r="U89" s="73">
        <f t="shared" si="24"/>
        <v>31726.79</v>
      </c>
      <c r="V89" s="73">
        <f t="shared" si="24"/>
        <v>0</v>
      </c>
      <c r="W89" s="76">
        <f t="shared" si="26"/>
        <v>103384.89000000001</v>
      </c>
      <c r="X89" s="76"/>
      <c r="Y89" s="73">
        <f>[1]July!M91</f>
        <v>0</v>
      </c>
      <c r="Z89" s="73">
        <f>[1]July!N91</f>
        <v>0</v>
      </c>
      <c r="AA89" s="73">
        <f>[1]August!M84</f>
        <v>0</v>
      </c>
      <c r="AB89" s="73">
        <f>[1]August!N84</f>
        <v>0</v>
      </c>
      <c r="AC89" s="73">
        <f>[1]September!M82</f>
        <v>0</v>
      </c>
      <c r="AD89" s="73">
        <f>[1]September!N82</f>
        <v>0</v>
      </c>
      <c r="AE89" s="73">
        <f t="shared" si="18"/>
        <v>0</v>
      </c>
      <c r="AF89" s="73">
        <f t="shared" si="18"/>
        <v>0</v>
      </c>
      <c r="AG89" s="76">
        <f t="shared" si="27"/>
        <v>103384.89000000001</v>
      </c>
      <c r="AH89" s="76"/>
      <c r="AI89" s="73">
        <f>[1]October!M80</f>
        <v>0</v>
      </c>
      <c r="AJ89" s="73">
        <f>[1]October!N80</f>
        <v>0</v>
      </c>
      <c r="AK89" s="74">
        <f>[1]November!M81</f>
        <v>0</v>
      </c>
      <c r="AL89" s="74">
        <f>[1]November!N81</f>
        <v>0</v>
      </c>
      <c r="AM89" s="74">
        <f>[1]December!M90</f>
        <v>0</v>
      </c>
      <c r="AN89" s="74">
        <f>[1]December!N90</f>
        <v>0</v>
      </c>
      <c r="AO89" s="74">
        <f t="shared" si="20"/>
        <v>0</v>
      </c>
      <c r="AP89" s="74">
        <f t="shared" si="20"/>
        <v>0</v>
      </c>
      <c r="AQ89" s="117" t="s">
        <v>275</v>
      </c>
      <c r="AR89" s="77"/>
      <c r="AS89" s="117" t="s">
        <v>275</v>
      </c>
      <c r="AT89" s="78"/>
      <c r="AU89" s="76"/>
      <c r="AV89" s="79"/>
    </row>
    <row r="90" spans="1:51">
      <c r="A90" s="70"/>
      <c r="B90" s="71" t="s">
        <v>239</v>
      </c>
      <c r="C90" s="72"/>
      <c r="D90" s="72"/>
      <c r="E90" s="73">
        <f>[1]January!M101</f>
        <v>102650.44</v>
      </c>
      <c r="F90" s="74">
        <f>[1]January!N101</f>
        <v>0</v>
      </c>
      <c r="G90" s="75">
        <v>0</v>
      </c>
      <c r="H90" s="75">
        <f>[1]February!N96</f>
        <v>0</v>
      </c>
      <c r="I90" s="75">
        <f>[1]March!M113</f>
        <v>8248.4699999999993</v>
      </c>
      <c r="J90" s="75">
        <f>[1]March!N113</f>
        <v>0</v>
      </c>
      <c r="K90" s="73">
        <f t="shared" si="21"/>
        <v>110898.91</v>
      </c>
      <c r="L90" s="73">
        <f t="shared" si="21"/>
        <v>0</v>
      </c>
      <c r="M90" s="76">
        <f t="shared" si="25"/>
        <v>110898.91</v>
      </c>
      <c r="N90" s="76"/>
      <c r="O90" s="73">
        <f>[1]April!M111</f>
        <v>0</v>
      </c>
      <c r="P90" s="73"/>
      <c r="Q90" s="73"/>
      <c r="R90" s="73"/>
      <c r="S90" s="73"/>
      <c r="T90" s="73"/>
      <c r="U90" s="73">
        <f t="shared" si="24"/>
        <v>0</v>
      </c>
      <c r="V90" s="73">
        <f t="shared" si="24"/>
        <v>0</v>
      </c>
      <c r="W90" s="76">
        <f t="shared" si="26"/>
        <v>110898.91</v>
      </c>
      <c r="X90" s="76"/>
      <c r="Y90" s="73"/>
      <c r="Z90" s="73"/>
      <c r="AA90" s="73">
        <f>[1]August!M111</f>
        <v>0</v>
      </c>
      <c r="AB90" s="73">
        <f>[1]August!N111</f>
        <v>0</v>
      </c>
      <c r="AC90" s="73">
        <f>[1]September!M85</f>
        <v>0</v>
      </c>
      <c r="AD90" s="73">
        <f>[1]September!N85</f>
        <v>0</v>
      </c>
      <c r="AE90" s="73">
        <f t="shared" si="18"/>
        <v>0</v>
      </c>
      <c r="AF90" s="73">
        <f t="shared" si="18"/>
        <v>0</v>
      </c>
      <c r="AG90" s="76">
        <f t="shared" si="27"/>
        <v>110898.91</v>
      </c>
      <c r="AH90" s="76"/>
      <c r="AI90" s="73">
        <f>[1]October!M86</f>
        <v>0</v>
      </c>
      <c r="AJ90" s="73"/>
      <c r="AK90" s="74"/>
      <c r="AL90" s="74"/>
      <c r="AM90" s="74">
        <f>[1]December!M117</f>
        <v>0</v>
      </c>
      <c r="AN90" s="74">
        <f>[1]December!N117</f>
        <v>0</v>
      </c>
      <c r="AO90" s="74">
        <f t="shared" si="20"/>
        <v>0</v>
      </c>
      <c r="AP90" s="74">
        <f t="shared" si="20"/>
        <v>0</v>
      </c>
      <c r="AQ90" s="117" t="s">
        <v>275</v>
      </c>
      <c r="AR90" s="77"/>
      <c r="AS90" s="117" t="s">
        <v>275</v>
      </c>
      <c r="AT90" s="78"/>
      <c r="AU90" s="76"/>
      <c r="AV90" s="79"/>
    </row>
    <row r="91" spans="1:51">
      <c r="A91" s="70"/>
      <c r="B91" s="71" t="s">
        <v>240</v>
      </c>
      <c r="C91" s="72"/>
      <c r="D91" s="72"/>
      <c r="E91" s="73"/>
      <c r="F91" s="74"/>
      <c r="G91" s="75">
        <v>0</v>
      </c>
      <c r="H91" s="75">
        <f>[1]February!N97</f>
        <v>0</v>
      </c>
      <c r="I91" s="75"/>
      <c r="J91" s="75"/>
      <c r="K91" s="73">
        <f t="shared" si="21"/>
        <v>0</v>
      </c>
      <c r="L91" s="73">
        <f t="shared" si="21"/>
        <v>0</v>
      </c>
      <c r="M91" s="76">
        <f t="shared" si="25"/>
        <v>0</v>
      </c>
      <c r="N91" s="76"/>
      <c r="O91" s="73"/>
      <c r="P91" s="73"/>
      <c r="Q91" s="73"/>
      <c r="R91" s="73"/>
      <c r="S91" s="73">
        <f>[1]June!M119</f>
        <v>12144.56</v>
      </c>
      <c r="T91" s="73"/>
      <c r="U91" s="73">
        <f t="shared" si="24"/>
        <v>12144.56</v>
      </c>
      <c r="V91" s="73">
        <f t="shared" si="24"/>
        <v>0</v>
      </c>
      <c r="W91" s="76">
        <f t="shared" si="26"/>
        <v>12144.56</v>
      </c>
      <c r="X91" s="76"/>
      <c r="Y91" s="73"/>
      <c r="Z91" s="73"/>
      <c r="AA91" s="73"/>
      <c r="AB91" s="73"/>
      <c r="AC91" s="73"/>
      <c r="AD91" s="73"/>
      <c r="AE91" s="73">
        <f t="shared" si="18"/>
        <v>0</v>
      </c>
      <c r="AF91" s="73">
        <f t="shared" si="18"/>
        <v>0</v>
      </c>
      <c r="AG91" s="76">
        <f t="shared" si="27"/>
        <v>12144.56</v>
      </c>
      <c r="AH91" s="76"/>
      <c r="AI91" s="73"/>
      <c r="AJ91" s="73"/>
      <c r="AK91" s="74"/>
      <c r="AL91" s="74"/>
      <c r="AM91" s="74">
        <f>[1]December!M115</f>
        <v>0</v>
      </c>
      <c r="AN91" s="74">
        <f>[1]December!N115</f>
        <v>0</v>
      </c>
      <c r="AO91" s="74">
        <f t="shared" si="20"/>
        <v>0</v>
      </c>
      <c r="AP91" s="74">
        <f t="shared" si="20"/>
        <v>0</v>
      </c>
      <c r="AQ91" s="117" t="s">
        <v>275</v>
      </c>
      <c r="AR91" s="77"/>
      <c r="AS91" s="117" t="s">
        <v>275</v>
      </c>
      <c r="AT91" s="78"/>
      <c r="AU91" s="76"/>
      <c r="AV91" s="79"/>
    </row>
    <row r="92" spans="1:51">
      <c r="A92" s="70"/>
      <c r="B92" s="71" t="s">
        <v>241</v>
      </c>
      <c r="C92" s="72"/>
      <c r="D92" s="72"/>
      <c r="E92" s="73"/>
      <c r="F92" s="74"/>
      <c r="G92" s="75">
        <v>0</v>
      </c>
      <c r="H92" s="75">
        <f>[1]February!N99</f>
        <v>0</v>
      </c>
      <c r="I92" s="75"/>
      <c r="J92" s="75"/>
      <c r="K92" s="73">
        <f t="shared" si="21"/>
        <v>0</v>
      </c>
      <c r="L92" s="73">
        <f t="shared" si="21"/>
        <v>0</v>
      </c>
      <c r="M92" s="76">
        <f t="shared" si="25"/>
        <v>0</v>
      </c>
      <c r="N92" s="76"/>
      <c r="O92" s="73"/>
      <c r="P92" s="73"/>
      <c r="Q92" s="73">
        <f>[1]May!M90</f>
        <v>0</v>
      </c>
      <c r="R92" s="73"/>
      <c r="S92" s="73">
        <f>[1]June!M92</f>
        <v>0</v>
      </c>
      <c r="T92" s="73">
        <f>[1]June!N92</f>
        <v>0</v>
      </c>
      <c r="U92" s="73">
        <f t="shared" si="24"/>
        <v>0</v>
      </c>
      <c r="V92" s="73">
        <f t="shared" si="24"/>
        <v>0</v>
      </c>
      <c r="W92" s="76">
        <f t="shared" si="26"/>
        <v>0</v>
      </c>
      <c r="X92" s="76"/>
      <c r="Y92" s="73"/>
      <c r="Z92" s="73"/>
      <c r="AA92" s="73"/>
      <c r="AB92" s="73"/>
      <c r="AC92" s="73"/>
      <c r="AD92" s="73"/>
      <c r="AE92" s="73">
        <f t="shared" si="18"/>
        <v>0</v>
      </c>
      <c r="AF92" s="73">
        <f t="shared" si="18"/>
        <v>0</v>
      </c>
      <c r="AG92" s="76">
        <f t="shared" si="27"/>
        <v>0</v>
      </c>
      <c r="AH92" s="76"/>
      <c r="AI92" s="73">
        <f>[1]October!M85</f>
        <v>0</v>
      </c>
      <c r="AJ92" s="73"/>
      <c r="AK92" s="74">
        <v>0</v>
      </c>
      <c r="AL92" s="74">
        <f>[1]November!N82</f>
        <v>0</v>
      </c>
      <c r="AM92" s="74">
        <v>0</v>
      </c>
      <c r="AN92" s="74">
        <v>0</v>
      </c>
      <c r="AO92" s="74">
        <f t="shared" si="20"/>
        <v>0</v>
      </c>
      <c r="AP92" s="74">
        <f t="shared" si="20"/>
        <v>0</v>
      </c>
      <c r="AQ92" s="117" t="s">
        <v>275</v>
      </c>
      <c r="AR92" s="77"/>
      <c r="AS92" s="117" t="s">
        <v>275</v>
      </c>
      <c r="AT92" s="78"/>
      <c r="AU92" s="76"/>
      <c r="AV92" s="79"/>
      <c r="AW92" s="94"/>
    </row>
    <row r="93" spans="1:51" ht="13.5">
      <c r="A93" s="70"/>
      <c r="B93" s="71" t="s">
        <v>242</v>
      </c>
      <c r="C93" s="72"/>
      <c r="D93" s="72"/>
      <c r="E93" s="73">
        <f>[1]January!M87</f>
        <v>7554.05</v>
      </c>
      <c r="F93" s="74">
        <f>[1]January!N87</f>
        <v>0</v>
      </c>
      <c r="G93" s="75">
        <f>[1]February!M97</f>
        <v>67793</v>
      </c>
      <c r="H93" s="75">
        <f>[1]February!N97</f>
        <v>0</v>
      </c>
      <c r="I93" s="75">
        <f>[1]March!M92</f>
        <v>0</v>
      </c>
      <c r="J93" s="75">
        <f>[1]March!N92</f>
        <v>0</v>
      </c>
      <c r="K93" s="73">
        <f t="shared" si="21"/>
        <v>75347.05</v>
      </c>
      <c r="L93" s="73">
        <f t="shared" si="21"/>
        <v>0</v>
      </c>
      <c r="M93" s="76">
        <f t="shared" si="25"/>
        <v>75347.05</v>
      </c>
      <c r="N93" s="93"/>
      <c r="O93" s="73">
        <f>[1]April!M87</f>
        <v>0</v>
      </c>
      <c r="P93" s="73">
        <f>[1]April!N87</f>
        <v>0</v>
      </c>
      <c r="Q93" s="73">
        <f>[1]May!M88</f>
        <v>0</v>
      </c>
      <c r="R93" s="73">
        <f>[1]May!N88</f>
        <v>0</v>
      </c>
      <c r="S93" s="73">
        <f>[1]June!M93</f>
        <v>9266.25</v>
      </c>
      <c r="T93" s="73">
        <f>[1]June!N93</f>
        <v>0</v>
      </c>
      <c r="U93" s="73">
        <f t="shared" si="24"/>
        <v>9266.25</v>
      </c>
      <c r="V93" s="73">
        <f t="shared" si="24"/>
        <v>0</v>
      </c>
      <c r="W93" s="76">
        <f t="shared" si="26"/>
        <v>84613.3</v>
      </c>
      <c r="X93" s="76"/>
      <c r="Y93" s="73">
        <f>[1]July!M92</f>
        <v>0</v>
      </c>
      <c r="Z93" s="73">
        <f>[1]July!N92</f>
        <v>0</v>
      </c>
      <c r="AA93" s="73">
        <f>[1]August!M85</f>
        <v>0</v>
      </c>
      <c r="AB93" s="73">
        <f>[1]August!N85</f>
        <v>0</v>
      </c>
      <c r="AC93" s="73">
        <f>[1]September!M86</f>
        <v>0</v>
      </c>
      <c r="AD93" s="73">
        <f>[1]September!N86</f>
        <v>0</v>
      </c>
      <c r="AE93" s="73">
        <f t="shared" si="18"/>
        <v>0</v>
      </c>
      <c r="AF93" s="73">
        <f t="shared" si="18"/>
        <v>0</v>
      </c>
      <c r="AG93" s="76">
        <f t="shared" si="27"/>
        <v>84613.3</v>
      </c>
      <c r="AH93" s="76"/>
      <c r="AI93" s="73">
        <f>[1]October!M81</f>
        <v>0</v>
      </c>
      <c r="AJ93" s="73">
        <f>[1]October!N81</f>
        <v>0</v>
      </c>
      <c r="AK93" s="74">
        <f>[1]November!M82</f>
        <v>0</v>
      </c>
      <c r="AL93" s="74">
        <f>[1]November!N82</f>
        <v>0</v>
      </c>
      <c r="AM93" s="74">
        <f>[1]December!M92</f>
        <v>0</v>
      </c>
      <c r="AN93" s="74">
        <f>[1]December!N92</f>
        <v>0</v>
      </c>
      <c r="AO93" s="74">
        <f t="shared" si="20"/>
        <v>0</v>
      </c>
      <c r="AP93" s="74">
        <f t="shared" si="20"/>
        <v>0</v>
      </c>
      <c r="AQ93" s="117" t="s">
        <v>275</v>
      </c>
      <c r="AR93" s="77"/>
      <c r="AS93" s="117" t="s">
        <v>275</v>
      </c>
      <c r="AT93" s="78"/>
      <c r="AU93" s="76"/>
      <c r="AV93" s="79"/>
      <c r="AW93" s="80"/>
    </row>
    <row r="94" spans="1:51" ht="13.5">
      <c r="A94" s="70"/>
      <c r="B94" s="71" t="s">
        <v>243</v>
      </c>
      <c r="C94" s="72"/>
      <c r="D94" s="72"/>
      <c r="E94" s="73"/>
      <c r="F94" s="74"/>
      <c r="G94" s="75">
        <f>[1]February!K98</f>
        <v>78850</v>
      </c>
      <c r="H94" s="75">
        <f>[1]February!N98</f>
        <v>0</v>
      </c>
      <c r="I94" s="75">
        <f>[1]March!M93</f>
        <v>414750</v>
      </c>
      <c r="J94" s="75">
        <f>[1]March!N93</f>
        <v>8850</v>
      </c>
      <c r="K94" s="73">
        <f t="shared" si="21"/>
        <v>493600</v>
      </c>
      <c r="L94" s="73">
        <f t="shared" si="21"/>
        <v>8850</v>
      </c>
      <c r="M94" s="76">
        <f t="shared" si="25"/>
        <v>484750</v>
      </c>
      <c r="N94" s="93"/>
      <c r="O94" s="73">
        <f>[1]April!M88</f>
        <v>16050</v>
      </c>
      <c r="P94" s="73">
        <f>[1]April!N88</f>
        <v>0</v>
      </c>
      <c r="Q94" s="73">
        <f>[1]May!M89</f>
        <v>17100</v>
      </c>
      <c r="R94" s="73">
        <f>[1]May!N89</f>
        <v>0</v>
      </c>
      <c r="S94" s="73">
        <f>[1]June!M94</f>
        <v>4500</v>
      </c>
      <c r="T94" s="73"/>
      <c r="U94" s="73">
        <f t="shared" si="24"/>
        <v>37650</v>
      </c>
      <c r="V94" s="73">
        <f t="shared" si="24"/>
        <v>0</v>
      </c>
      <c r="W94" s="76">
        <f t="shared" si="26"/>
        <v>522400</v>
      </c>
      <c r="X94" s="76"/>
      <c r="Y94" s="73">
        <f>[1]July!M93</f>
        <v>0</v>
      </c>
      <c r="Z94" s="73"/>
      <c r="AA94" s="73"/>
      <c r="AB94" s="73"/>
      <c r="AC94" s="73"/>
      <c r="AD94" s="73"/>
      <c r="AE94" s="73">
        <f t="shared" si="18"/>
        <v>0</v>
      </c>
      <c r="AF94" s="73">
        <f t="shared" si="18"/>
        <v>0</v>
      </c>
      <c r="AG94" s="76">
        <f t="shared" si="27"/>
        <v>522400</v>
      </c>
      <c r="AH94" s="76"/>
      <c r="AI94" s="73">
        <f>[1]October!M82</f>
        <v>0</v>
      </c>
      <c r="AJ94" s="73">
        <f>[1]October!N82</f>
        <v>0</v>
      </c>
      <c r="AK94" s="74">
        <f>[1]November!M83</f>
        <v>0</v>
      </c>
      <c r="AL94" s="74">
        <f>[1]November!N83</f>
        <v>0</v>
      </c>
      <c r="AM94" s="74">
        <v>0</v>
      </c>
      <c r="AN94" s="74">
        <v>0</v>
      </c>
      <c r="AO94" s="74">
        <f t="shared" si="20"/>
        <v>0</v>
      </c>
      <c r="AP94" s="74">
        <f t="shared" si="20"/>
        <v>0</v>
      </c>
      <c r="AQ94" s="117" t="s">
        <v>275</v>
      </c>
      <c r="AR94" s="77"/>
      <c r="AS94" s="117" t="s">
        <v>275</v>
      </c>
      <c r="AT94" s="78"/>
      <c r="AU94" s="76"/>
      <c r="AV94" s="79"/>
      <c r="AW94" s="80"/>
    </row>
    <row r="95" spans="1:51" s="26" customFormat="1" ht="13.5">
      <c r="A95" s="70"/>
      <c r="B95" s="71" t="s">
        <v>244</v>
      </c>
      <c r="C95" s="72"/>
      <c r="D95" s="72"/>
      <c r="E95" s="73">
        <f>[1]January!M88</f>
        <v>0</v>
      </c>
      <c r="F95" s="74">
        <f>[1]January!N88</f>
        <v>0</v>
      </c>
      <c r="G95" s="75">
        <f>[1]February!M100</f>
        <v>0</v>
      </c>
      <c r="H95" s="75">
        <f>[1]February!N100</f>
        <v>0</v>
      </c>
      <c r="I95" s="75">
        <f>[1]March!M95</f>
        <v>0</v>
      </c>
      <c r="J95" s="75">
        <f>[1]March!N95</f>
        <v>0</v>
      </c>
      <c r="K95" s="73">
        <f t="shared" si="21"/>
        <v>0</v>
      </c>
      <c r="L95" s="73">
        <f t="shared" si="21"/>
        <v>0</v>
      </c>
      <c r="M95" s="76">
        <f t="shared" si="25"/>
        <v>0</v>
      </c>
      <c r="N95" s="93"/>
      <c r="O95" s="73">
        <f>[1]April!M89</f>
        <v>0</v>
      </c>
      <c r="P95" s="73">
        <f>[1]April!N89</f>
        <v>0</v>
      </c>
      <c r="Q95" s="73">
        <f>[1]May!M91</f>
        <v>0</v>
      </c>
      <c r="R95" s="73">
        <f>[1]May!N91</f>
        <v>0</v>
      </c>
      <c r="S95" s="73">
        <f>[1]June!M96</f>
        <v>0</v>
      </c>
      <c r="T95" s="73">
        <f>[1]June!N96</f>
        <v>0</v>
      </c>
      <c r="U95" s="73">
        <f t="shared" si="24"/>
        <v>0</v>
      </c>
      <c r="V95" s="73">
        <f t="shared" si="24"/>
        <v>0</v>
      </c>
      <c r="W95" s="76">
        <f t="shared" si="26"/>
        <v>0</v>
      </c>
      <c r="X95" s="76"/>
      <c r="Y95" s="73">
        <f>[1]July!M95</f>
        <v>0</v>
      </c>
      <c r="Z95" s="73">
        <f>[1]July!N95</f>
        <v>0</v>
      </c>
      <c r="AA95" s="73">
        <f>[1]August!M86</f>
        <v>0</v>
      </c>
      <c r="AB95" s="73">
        <f>[1]August!N86</f>
        <v>0</v>
      </c>
      <c r="AC95" s="73">
        <f>[1]September!M87</f>
        <v>0</v>
      </c>
      <c r="AD95" s="73">
        <f>[1]September!N87</f>
        <v>0</v>
      </c>
      <c r="AE95" s="73">
        <f t="shared" si="18"/>
        <v>0</v>
      </c>
      <c r="AF95" s="73">
        <f t="shared" si="18"/>
        <v>0</v>
      </c>
      <c r="AG95" s="76">
        <f t="shared" si="27"/>
        <v>0</v>
      </c>
      <c r="AH95" s="76"/>
      <c r="AI95" s="73">
        <f>[1]October!M87</f>
        <v>0</v>
      </c>
      <c r="AJ95" s="73">
        <f>[1]October!N87</f>
        <v>0</v>
      </c>
      <c r="AK95" s="74">
        <f>[1]November!M86</f>
        <v>0</v>
      </c>
      <c r="AL95" s="74">
        <f>[1]November!N86</f>
        <v>0</v>
      </c>
      <c r="AM95" s="74">
        <v>0</v>
      </c>
      <c r="AN95" s="74">
        <v>0</v>
      </c>
      <c r="AO95" s="74">
        <f t="shared" si="20"/>
        <v>0</v>
      </c>
      <c r="AP95" s="74">
        <f t="shared" si="20"/>
        <v>0</v>
      </c>
      <c r="AQ95" s="117" t="s">
        <v>275</v>
      </c>
      <c r="AR95" s="77"/>
      <c r="AS95" s="117" t="s">
        <v>275</v>
      </c>
      <c r="AT95" s="72"/>
      <c r="AU95" s="76"/>
      <c r="AV95" s="79"/>
      <c r="AX95" s="35"/>
    </row>
    <row r="96" spans="1:51">
      <c r="A96" s="70"/>
      <c r="B96" s="71" t="s">
        <v>245</v>
      </c>
      <c r="C96" s="72"/>
      <c r="D96" s="72"/>
      <c r="E96" s="73">
        <f>[1]January!M89</f>
        <v>0</v>
      </c>
      <c r="F96" s="74">
        <f>[1]January!N89</f>
        <v>0</v>
      </c>
      <c r="G96" s="75">
        <f>[1]February!M101</f>
        <v>0</v>
      </c>
      <c r="H96" s="75">
        <f>[1]February!N101</f>
        <v>0</v>
      </c>
      <c r="I96" s="75">
        <f>[1]March!M96</f>
        <v>0</v>
      </c>
      <c r="J96" s="75">
        <f>[1]March!N96</f>
        <v>0</v>
      </c>
      <c r="K96" s="73">
        <f t="shared" si="21"/>
        <v>0</v>
      </c>
      <c r="L96" s="73">
        <f t="shared" si="21"/>
        <v>0</v>
      </c>
      <c r="M96" s="76">
        <f t="shared" si="25"/>
        <v>0</v>
      </c>
      <c r="N96" s="76"/>
      <c r="O96" s="73">
        <f>[1]April!M90</f>
        <v>0</v>
      </c>
      <c r="P96" s="73">
        <f>[1]April!N90</f>
        <v>0</v>
      </c>
      <c r="Q96" s="73">
        <f>[1]May!M92</f>
        <v>80856.77</v>
      </c>
      <c r="R96" s="73">
        <f>[1]May!N92</f>
        <v>0</v>
      </c>
      <c r="S96" s="73">
        <f>[1]June!M97</f>
        <v>0</v>
      </c>
      <c r="T96" s="73">
        <f>[1]June!N97</f>
        <v>0</v>
      </c>
      <c r="U96" s="73">
        <f t="shared" si="24"/>
        <v>80856.77</v>
      </c>
      <c r="V96" s="73">
        <f t="shared" si="24"/>
        <v>0</v>
      </c>
      <c r="W96" s="76">
        <f t="shared" si="26"/>
        <v>80856.77</v>
      </c>
      <c r="X96" s="76"/>
      <c r="Y96" s="73">
        <f>[1]July!M96</f>
        <v>0</v>
      </c>
      <c r="Z96" s="73">
        <f>[1]July!N96</f>
        <v>0</v>
      </c>
      <c r="AA96" s="73">
        <f>[1]August!M87</f>
        <v>0</v>
      </c>
      <c r="AB96" s="73">
        <f>[1]August!N87</f>
        <v>0</v>
      </c>
      <c r="AC96" s="73">
        <f>[1]September!M88</f>
        <v>0</v>
      </c>
      <c r="AD96" s="73">
        <f>[1]September!N88</f>
        <v>0</v>
      </c>
      <c r="AE96" s="73">
        <f t="shared" si="18"/>
        <v>0</v>
      </c>
      <c r="AF96" s="73">
        <f t="shared" si="18"/>
        <v>0</v>
      </c>
      <c r="AG96" s="76">
        <f t="shared" si="27"/>
        <v>80856.77</v>
      </c>
      <c r="AH96" s="76"/>
      <c r="AI96" s="73">
        <f>[1]October!M88</f>
        <v>0</v>
      </c>
      <c r="AJ96" s="73">
        <f>[1]October!N88</f>
        <v>0</v>
      </c>
      <c r="AK96" s="74">
        <f>[1]November!M87</f>
        <v>0</v>
      </c>
      <c r="AL96" s="74">
        <f>[1]November!N87</f>
        <v>0</v>
      </c>
      <c r="AM96" s="74">
        <f>[1]December!M95</f>
        <v>0</v>
      </c>
      <c r="AN96" s="74">
        <f>[1]December!N95</f>
        <v>0</v>
      </c>
      <c r="AO96" s="74">
        <f t="shared" si="20"/>
        <v>0</v>
      </c>
      <c r="AP96" s="74">
        <f t="shared" si="20"/>
        <v>0</v>
      </c>
      <c r="AQ96" s="117" t="s">
        <v>275</v>
      </c>
      <c r="AR96" s="77"/>
      <c r="AS96" s="117" t="s">
        <v>275</v>
      </c>
      <c r="AT96" s="78"/>
      <c r="AU96" s="76"/>
      <c r="AV96" s="79"/>
    </row>
    <row r="97" spans="1:50">
      <c r="A97" s="70"/>
      <c r="B97" s="71" t="s">
        <v>246</v>
      </c>
      <c r="C97" s="72"/>
      <c r="D97" s="72"/>
      <c r="E97" s="73">
        <f>[1]January!M90</f>
        <v>72763.399999999994</v>
      </c>
      <c r="F97" s="74">
        <f>[1]January!N90</f>
        <v>0</v>
      </c>
      <c r="G97" s="75">
        <f>[1]February!M102</f>
        <v>38826.949999999997</v>
      </c>
      <c r="H97" s="75">
        <f>[1]February!N102</f>
        <v>0</v>
      </c>
      <c r="I97" s="75">
        <f>[1]March!M97</f>
        <v>72063.47</v>
      </c>
      <c r="J97" s="75">
        <f>[1]March!N97</f>
        <v>0</v>
      </c>
      <c r="K97" s="73">
        <f t="shared" si="21"/>
        <v>183653.82</v>
      </c>
      <c r="L97" s="73">
        <f t="shared" si="21"/>
        <v>0</v>
      </c>
      <c r="M97" s="76">
        <f t="shared" si="25"/>
        <v>183653.82</v>
      </c>
      <c r="N97" s="76"/>
      <c r="O97" s="73">
        <f>[1]April!M91</f>
        <v>321032.61</v>
      </c>
      <c r="P97" s="73">
        <f>[1]April!N91</f>
        <v>0</v>
      </c>
      <c r="Q97" s="73">
        <f>[1]May!M93</f>
        <v>0</v>
      </c>
      <c r="R97" s="73">
        <f>[1]May!N93</f>
        <v>0</v>
      </c>
      <c r="S97" s="73">
        <f>[1]June!M98</f>
        <v>0</v>
      </c>
      <c r="T97" s="73">
        <f>[1]June!N98</f>
        <v>0</v>
      </c>
      <c r="U97" s="73">
        <f t="shared" si="24"/>
        <v>321032.61</v>
      </c>
      <c r="V97" s="73">
        <f t="shared" si="24"/>
        <v>0</v>
      </c>
      <c r="W97" s="76">
        <f t="shared" si="26"/>
        <v>504686.43</v>
      </c>
      <c r="X97" s="76"/>
      <c r="Y97" s="73">
        <f>[1]July!M97</f>
        <v>0</v>
      </c>
      <c r="Z97" s="73">
        <f>[1]July!N97</f>
        <v>0</v>
      </c>
      <c r="AA97" s="73">
        <f>[1]August!M88</f>
        <v>0</v>
      </c>
      <c r="AB97" s="73">
        <f>[1]August!N89</f>
        <v>0</v>
      </c>
      <c r="AC97" s="73">
        <f>[1]September!K89</f>
        <v>0</v>
      </c>
      <c r="AD97" s="73"/>
      <c r="AE97" s="73">
        <f t="shared" si="18"/>
        <v>0</v>
      </c>
      <c r="AF97" s="73">
        <f t="shared" si="18"/>
        <v>0</v>
      </c>
      <c r="AG97" s="76">
        <f t="shared" si="27"/>
        <v>504686.43</v>
      </c>
      <c r="AH97" s="76"/>
      <c r="AI97" s="73">
        <f>[1]October!M89</f>
        <v>0</v>
      </c>
      <c r="AJ97" s="73">
        <f>[1]October!N90</f>
        <v>0</v>
      </c>
      <c r="AK97" s="74">
        <f>[1]November!M88</f>
        <v>0</v>
      </c>
      <c r="AL97" s="74">
        <f>[1]November!N89</f>
        <v>0</v>
      </c>
      <c r="AM97" s="74">
        <f>[1]December!M96</f>
        <v>0</v>
      </c>
      <c r="AN97" s="74">
        <f>[1]December!N96</f>
        <v>0</v>
      </c>
      <c r="AO97" s="74">
        <f t="shared" si="20"/>
        <v>0</v>
      </c>
      <c r="AP97" s="74">
        <f t="shared" si="20"/>
        <v>0</v>
      </c>
      <c r="AQ97" s="117" t="s">
        <v>275</v>
      </c>
      <c r="AR97" s="77"/>
      <c r="AS97" s="117" t="s">
        <v>275</v>
      </c>
      <c r="AT97" s="78"/>
      <c r="AU97" s="76"/>
      <c r="AV97" s="79"/>
      <c r="AW97" s="94"/>
    </row>
    <row r="98" spans="1:50">
      <c r="A98" s="70"/>
      <c r="B98" s="71" t="s">
        <v>247</v>
      </c>
      <c r="C98" s="72"/>
      <c r="D98" s="72"/>
      <c r="E98" s="73">
        <f>[1]January!M91</f>
        <v>0</v>
      </c>
      <c r="F98" s="74">
        <f>[1]January!N91</f>
        <v>0</v>
      </c>
      <c r="G98" s="75">
        <f>[1]February!M103</f>
        <v>3000</v>
      </c>
      <c r="H98" s="75">
        <f>[1]February!N103</f>
        <v>0</v>
      </c>
      <c r="I98" s="75">
        <f>[1]March!M98</f>
        <v>0</v>
      </c>
      <c r="J98" s="75">
        <f>[1]March!N98</f>
        <v>0</v>
      </c>
      <c r="K98" s="73">
        <f t="shared" si="21"/>
        <v>3000</v>
      </c>
      <c r="L98" s="73">
        <f t="shared" si="21"/>
        <v>0</v>
      </c>
      <c r="M98" s="76">
        <f t="shared" si="25"/>
        <v>3000</v>
      </c>
      <c r="N98" s="76"/>
      <c r="O98" s="73">
        <f>[1]April!M92</f>
        <v>0</v>
      </c>
      <c r="P98" s="73">
        <f>[1]April!N92</f>
        <v>0</v>
      </c>
      <c r="Q98" s="73">
        <f>[1]May!M94</f>
        <v>0</v>
      </c>
      <c r="R98" s="73">
        <f>[1]May!N94</f>
        <v>0</v>
      </c>
      <c r="S98" s="73">
        <f>[1]June!M99</f>
        <v>0</v>
      </c>
      <c r="T98" s="73">
        <f>[1]June!N99</f>
        <v>0</v>
      </c>
      <c r="U98" s="73">
        <f t="shared" si="24"/>
        <v>0</v>
      </c>
      <c r="V98" s="73">
        <f t="shared" si="24"/>
        <v>0</v>
      </c>
      <c r="W98" s="76">
        <f t="shared" si="26"/>
        <v>3000</v>
      </c>
      <c r="X98" s="76"/>
      <c r="Y98" s="73">
        <f>[1]July!M98</f>
        <v>0</v>
      </c>
      <c r="Z98" s="73">
        <f>[1]July!N98</f>
        <v>0</v>
      </c>
      <c r="AA98" s="73">
        <f>[1]August!M89</f>
        <v>0</v>
      </c>
      <c r="AB98" s="73">
        <f>[1]August!N89</f>
        <v>0</v>
      </c>
      <c r="AC98" s="73">
        <f>[1]September!M90</f>
        <v>0</v>
      </c>
      <c r="AD98" s="73">
        <f>[1]September!N90</f>
        <v>0</v>
      </c>
      <c r="AE98" s="73">
        <f t="shared" si="18"/>
        <v>0</v>
      </c>
      <c r="AF98" s="73">
        <f t="shared" si="18"/>
        <v>0</v>
      </c>
      <c r="AG98" s="76">
        <f t="shared" si="27"/>
        <v>3000</v>
      </c>
      <c r="AH98" s="76"/>
      <c r="AI98" s="73">
        <f>[1]October!M90</f>
        <v>0</v>
      </c>
      <c r="AJ98" s="73">
        <f>[1]October!N90</f>
        <v>0</v>
      </c>
      <c r="AK98" s="74">
        <f>[1]November!M89</f>
        <v>0</v>
      </c>
      <c r="AL98" s="74">
        <f>[1]November!N91</f>
        <v>0</v>
      </c>
      <c r="AM98" s="74">
        <f>[1]December!M97</f>
        <v>0</v>
      </c>
      <c r="AN98" s="74">
        <f>[1]December!N97</f>
        <v>0</v>
      </c>
      <c r="AO98" s="74">
        <f t="shared" si="20"/>
        <v>0</v>
      </c>
      <c r="AP98" s="74">
        <f t="shared" si="20"/>
        <v>0</v>
      </c>
      <c r="AQ98" s="117" t="s">
        <v>275</v>
      </c>
      <c r="AR98" s="77"/>
      <c r="AS98" s="117" t="s">
        <v>275</v>
      </c>
      <c r="AT98" s="78"/>
      <c r="AU98" s="76"/>
      <c r="AV98" s="79"/>
    </row>
    <row r="99" spans="1:50">
      <c r="A99" s="70"/>
      <c r="B99" s="71" t="s">
        <v>248</v>
      </c>
      <c r="C99" s="72"/>
      <c r="D99" s="72"/>
      <c r="E99" s="73"/>
      <c r="F99" s="74"/>
      <c r="G99" s="75">
        <f>[1]February!M104</f>
        <v>1277</v>
      </c>
      <c r="H99" s="75">
        <f>[1]February!N104</f>
        <v>0</v>
      </c>
      <c r="I99" s="75"/>
      <c r="J99" s="75"/>
      <c r="K99" s="73">
        <f t="shared" si="21"/>
        <v>1277</v>
      </c>
      <c r="L99" s="73">
        <f t="shared" si="21"/>
        <v>0</v>
      </c>
      <c r="M99" s="76">
        <f t="shared" si="25"/>
        <v>1277</v>
      </c>
      <c r="N99" s="76"/>
      <c r="O99" s="73"/>
      <c r="P99" s="73"/>
      <c r="Q99" s="73"/>
      <c r="R99" s="73"/>
      <c r="S99" s="73"/>
      <c r="T99" s="73"/>
      <c r="U99" s="73">
        <f t="shared" si="24"/>
        <v>0</v>
      </c>
      <c r="V99" s="73">
        <f t="shared" si="24"/>
        <v>0</v>
      </c>
      <c r="W99" s="76">
        <f t="shared" si="26"/>
        <v>1277</v>
      </c>
      <c r="X99" s="76"/>
      <c r="Y99" s="73"/>
      <c r="Z99" s="73"/>
      <c r="AA99" s="73"/>
      <c r="AB99" s="73"/>
      <c r="AC99" s="73"/>
      <c r="AD99" s="73"/>
      <c r="AE99" s="73">
        <f>Y99+AA99+AC99</f>
        <v>0</v>
      </c>
      <c r="AF99" s="73">
        <f>Z99+AB99+AD99</f>
        <v>0</v>
      </c>
      <c r="AG99" s="76">
        <f t="shared" si="27"/>
        <v>1277</v>
      </c>
      <c r="AH99" s="76"/>
      <c r="AI99" s="73"/>
      <c r="AJ99" s="73"/>
      <c r="AK99" s="74"/>
      <c r="AL99" s="74"/>
      <c r="AM99" s="74"/>
      <c r="AN99" s="74"/>
      <c r="AO99" s="74"/>
      <c r="AP99" s="74"/>
      <c r="AQ99" s="117" t="s">
        <v>275</v>
      </c>
      <c r="AR99" s="77"/>
      <c r="AS99" s="117" t="s">
        <v>275</v>
      </c>
      <c r="AT99" s="78"/>
      <c r="AU99" s="76"/>
      <c r="AV99" s="79"/>
    </row>
    <row r="100" spans="1:50">
      <c r="A100" s="70"/>
      <c r="B100" s="71" t="s">
        <v>249</v>
      </c>
      <c r="C100" s="72"/>
      <c r="D100" s="72"/>
      <c r="E100" s="73">
        <f>[1]January!M93</f>
        <v>1390</v>
      </c>
      <c r="F100" s="74">
        <f>[1]January!N93</f>
        <v>0</v>
      </c>
      <c r="G100" s="75">
        <f>[1]February!M106</f>
        <v>1299</v>
      </c>
      <c r="H100" s="75">
        <f>[1]February!N106</f>
        <v>0</v>
      </c>
      <c r="I100" s="75">
        <f>[1]March!M100</f>
        <v>1000</v>
      </c>
      <c r="J100" s="75">
        <f>[1]March!N100</f>
        <v>0</v>
      </c>
      <c r="K100" s="73">
        <f t="shared" si="21"/>
        <v>3689</v>
      </c>
      <c r="L100" s="73">
        <f t="shared" si="21"/>
        <v>0</v>
      </c>
      <c r="M100" s="76">
        <f t="shared" si="25"/>
        <v>3689</v>
      </c>
      <c r="N100" s="76"/>
      <c r="O100" s="73">
        <f>[1]April!M94</f>
        <v>0</v>
      </c>
      <c r="P100" s="73">
        <f>[1]April!N94</f>
        <v>0</v>
      </c>
      <c r="Q100" s="73">
        <f>[1]May!M96</f>
        <v>0</v>
      </c>
      <c r="R100" s="73">
        <f>[1]May!N96</f>
        <v>0</v>
      </c>
      <c r="S100" s="73">
        <f>[1]June!M101</f>
        <v>4300</v>
      </c>
      <c r="T100" s="73">
        <f>[1]June!N101</f>
        <v>0</v>
      </c>
      <c r="U100" s="73">
        <f t="shared" si="24"/>
        <v>4300</v>
      </c>
      <c r="V100" s="73">
        <f t="shared" si="24"/>
        <v>0</v>
      </c>
      <c r="W100" s="76">
        <f t="shared" si="26"/>
        <v>7989</v>
      </c>
      <c r="X100" s="76"/>
      <c r="Y100" s="73">
        <f>[1]July!M100</f>
        <v>0</v>
      </c>
      <c r="Z100" s="73">
        <f>[1]July!N100</f>
        <v>0</v>
      </c>
      <c r="AA100" s="73">
        <f>[1]August!M91</f>
        <v>0</v>
      </c>
      <c r="AB100" s="73">
        <f>[1]August!N91</f>
        <v>0</v>
      </c>
      <c r="AC100" s="73">
        <f>[1]September!M92</f>
        <v>0</v>
      </c>
      <c r="AD100" s="73">
        <f>[1]September!N92</f>
        <v>0</v>
      </c>
      <c r="AE100" s="73">
        <f t="shared" si="18"/>
        <v>0</v>
      </c>
      <c r="AF100" s="73">
        <f t="shared" si="18"/>
        <v>0</v>
      </c>
      <c r="AG100" s="76">
        <f t="shared" si="27"/>
        <v>7989</v>
      </c>
      <c r="AH100" s="76"/>
      <c r="AI100" s="73">
        <f>[1]October!M92</f>
        <v>0</v>
      </c>
      <c r="AJ100" s="73">
        <f>[1]October!N92</f>
        <v>0</v>
      </c>
      <c r="AK100" s="74">
        <f>[1]November!M92</f>
        <v>0</v>
      </c>
      <c r="AL100" s="74">
        <f>[1]November!N92</f>
        <v>0</v>
      </c>
      <c r="AM100" s="74">
        <f>[1]December!M99</f>
        <v>0</v>
      </c>
      <c r="AN100" s="74">
        <f>[1]December!N99</f>
        <v>0</v>
      </c>
      <c r="AO100" s="74">
        <f t="shared" si="20"/>
        <v>0</v>
      </c>
      <c r="AP100" s="74">
        <f t="shared" si="20"/>
        <v>0</v>
      </c>
      <c r="AQ100" s="117" t="s">
        <v>275</v>
      </c>
      <c r="AR100" s="77"/>
      <c r="AS100" s="117" t="s">
        <v>275</v>
      </c>
      <c r="AT100" s="78"/>
      <c r="AU100" s="76"/>
      <c r="AV100" s="79"/>
    </row>
    <row r="101" spans="1:50">
      <c r="A101" s="70"/>
      <c r="B101" s="71" t="s">
        <v>250</v>
      </c>
      <c r="C101" s="72"/>
      <c r="D101" s="72"/>
      <c r="E101" s="73">
        <f>[1]January!M94</f>
        <v>0</v>
      </c>
      <c r="F101" s="74">
        <f>[1]January!N94</f>
        <v>0</v>
      </c>
      <c r="G101" s="75">
        <f>[1]February!M107</f>
        <v>0</v>
      </c>
      <c r="H101" s="75">
        <f>[1]February!N107</f>
        <v>0</v>
      </c>
      <c r="I101" s="75">
        <f>[1]March!M101</f>
        <v>0</v>
      </c>
      <c r="J101" s="75">
        <f>[1]March!N101</f>
        <v>0</v>
      </c>
      <c r="K101" s="73">
        <f t="shared" si="21"/>
        <v>0</v>
      </c>
      <c r="L101" s="73">
        <f t="shared" si="21"/>
        <v>0</v>
      </c>
      <c r="M101" s="76">
        <f t="shared" si="25"/>
        <v>0</v>
      </c>
      <c r="N101" s="76"/>
      <c r="O101" s="73">
        <f>[1]April!M95</f>
        <v>0</v>
      </c>
      <c r="P101" s="73">
        <f>[1]April!N95</f>
        <v>0</v>
      </c>
      <c r="Q101" s="73">
        <f>[1]May!M97</f>
        <v>0</v>
      </c>
      <c r="R101" s="73">
        <f>[1]May!N97</f>
        <v>0</v>
      </c>
      <c r="S101" s="73">
        <f>[1]June!M102</f>
        <v>0</v>
      </c>
      <c r="T101" s="73">
        <f>[1]June!N102</f>
        <v>0</v>
      </c>
      <c r="U101" s="73">
        <f t="shared" si="24"/>
        <v>0</v>
      </c>
      <c r="V101" s="73">
        <f t="shared" si="24"/>
        <v>0</v>
      </c>
      <c r="W101" s="76">
        <f t="shared" si="26"/>
        <v>0</v>
      </c>
      <c r="X101" s="76"/>
      <c r="Y101" s="73">
        <f>[1]July!M101</f>
        <v>0</v>
      </c>
      <c r="Z101" s="73">
        <f>[1]July!N101</f>
        <v>0</v>
      </c>
      <c r="AA101" s="73">
        <f>[1]August!M92</f>
        <v>0</v>
      </c>
      <c r="AB101" s="73">
        <f>[1]August!N92</f>
        <v>0</v>
      </c>
      <c r="AC101" s="73">
        <f>[1]September!M93</f>
        <v>0</v>
      </c>
      <c r="AD101" s="73">
        <f>[1]September!N93</f>
        <v>0</v>
      </c>
      <c r="AE101" s="73">
        <f t="shared" si="18"/>
        <v>0</v>
      </c>
      <c r="AF101" s="73">
        <f t="shared" si="18"/>
        <v>0</v>
      </c>
      <c r="AG101" s="76">
        <f t="shared" si="27"/>
        <v>0</v>
      </c>
      <c r="AH101" s="76"/>
      <c r="AI101" s="73">
        <f>[1]October!M94</f>
        <v>0</v>
      </c>
      <c r="AJ101" s="73">
        <f>[1]October!N94</f>
        <v>0</v>
      </c>
      <c r="AK101" s="74">
        <f>[1]November!M94</f>
        <v>0</v>
      </c>
      <c r="AL101" s="74">
        <f>[1]November!N94</f>
        <v>0</v>
      </c>
      <c r="AM101" s="74">
        <f>[1]December!K101</f>
        <v>0</v>
      </c>
      <c r="AN101" s="74">
        <f>[1]December!N100</f>
        <v>0</v>
      </c>
      <c r="AO101" s="74">
        <f t="shared" si="20"/>
        <v>0</v>
      </c>
      <c r="AP101" s="74">
        <f t="shared" si="20"/>
        <v>0</v>
      </c>
      <c r="AQ101" s="117" t="s">
        <v>275</v>
      </c>
      <c r="AR101" s="77"/>
      <c r="AS101" s="117" t="s">
        <v>275</v>
      </c>
      <c r="AT101" s="78"/>
      <c r="AU101" s="76"/>
      <c r="AV101" s="79"/>
      <c r="AW101" s="81"/>
    </row>
    <row r="102" spans="1:50">
      <c r="A102" s="70"/>
      <c r="B102" s="71" t="s">
        <v>251</v>
      </c>
      <c r="C102" s="72"/>
      <c r="D102" s="72"/>
      <c r="E102" s="73">
        <f>[1]January!M95</f>
        <v>5715</v>
      </c>
      <c r="F102" s="74">
        <f>[1]January!N95</f>
        <v>0</v>
      </c>
      <c r="G102" s="75">
        <f>[1]February!M108</f>
        <v>17455.75</v>
      </c>
      <c r="H102" s="75">
        <f>[1]February!N108</f>
        <v>0</v>
      </c>
      <c r="I102" s="75">
        <f>[1]March!M102</f>
        <v>230.5</v>
      </c>
      <c r="J102" s="75">
        <f>[1]March!N102</f>
        <v>0</v>
      </c>
      <c r="K102" s="73">
        <f t="shared" si="21"/>
        <v>23401.25</v>
      </c>
      <c r="L102" s="73">
        <f t="shared" si="21"/>
        <v>0</v>
      </c>
      <c r="M102" s="76">
        <f t="shared" si="25"/>
        <v>23401.25</v>
      </c>
      <c r="N102" s="76"/>
      <c r="O102" s="73">
        <f>[1]April!M96</f>
        <v>0</v>
      </c>
      <c r="P102" s="73">
        <f>[1]April!N96</f>
        <v>0</v>
      </c>
      <c r="Q102" s="73">
        <f>[1]May!M98</f>
        <v>0</v>
      </c>
      <c r="R102" s="73">
        <f>[1]May!N98</f>
        <v>0</v>
      </c>
      <c r="S102" s="73">
        <f>[1]June!M103</f>
        <v>5549.5</v>
      </c>
      <c r="T102" s="73">
        <f>[1]June!N103</f>
        <v>0</v>
      </c>
      <c r="U102" s="73">
        <f t="shared" si="24"/>
        <v>5549.5</v>
      </c>
      <c r="V102" s="73">
        <f t="shared" si="24"/>
        <v>0</v>
      </c>
      <c r="W102" s="76">
        <f t="shared" si="26"/>
        <v>28950.75</v>
      </c>
      <c r="X102" s="76"/>
      <c r="Y102" s="73">
        <f>[1]July!M102</f>
        <v>0</v>
      </c>
      <c r="Z102" s="73">
        <f>[1]July!N102</f>
        <v>0</v>
      </c>
      <c r="AA102" s="73">
        <f>[1]August!M93</f>
        <v>0</v>
      </c>
      <c r="AB102" s="73">
        <f>[1]August!N93</f>
        <v>0</v>
      </c>
      <c r="AC102" s="73">
        <f>[1]September!M94</f>
        <v>0</v>
      </c>
      <c r="AD102" s="73">
        <f>[1]September!N94</f>
        <v>0</v>
      </c>
      <c r="AE102" s="73">
        <f t="shared" si="18"/>
        <v>0</v>
      </c>
      <c r="AF102" s="73">
        <f t="shared" si="18"/>
        <v>0</v>
      </c>
      <c r="AG102" s="76">
        <f t="shared" si="27"/>
        <v>28950.75</v>
      </c>
      <c r="AH102" s="76"/>
      <c r="AI102" s="73">
        <f>[1]October!M95</f>
        <v>0</v>
      </c>
      <c r="AJ102" s="73">
        <f>[1]October!N95</f>
        <v>0</v>
      </c>
      <c r="AK102" s="74">
        <f>[1]November!M95</f>
        <v>0</v>
      </c>
      <c r="AL102" s="74">
        <f>[1]November!N95</f>
        <v>0</v>
      </c>
      <c r="AM102" s="74">
        <f>[1]December!M102</f>
        <v>0</v>
      </c>
      <c r="AN102" s="74">
        <f>[1]December!N102</f>
        <v>0</v>
      </c>
      <c r="AO102" s="74">
        <f t="shared" ref="AO102:AP119" si="28">AI102+AK102+AM102</f>
        <v>0</v>
      </c>
      <c r="AP102" s="74">
        <f t="shared" si="28"/>
        <v>0</v>
      </c>
      <c r="AQ102" s="117" t="s">
        <v>275</v>
      </c>
      <c r="AR102" s="77"/>
      <c r="AS102" s="117" t="s">
        <v>275</v>
      </c>
      <c r="AT102" s="78"/>
      <c r="AU102" s="76"/>
      <c r="AV102" s="79"/>
      <c r="AW102" s="81"/>
    </row>
    <row r="103" spans="1:50" ht="13.5">
      <c r="A103" s="70"/>
      <c r="B103" s="71" t="s">
        <v>252</v>
      </c>
      <c r="C103" s="72"/>
      <c r="D103" s="72"/>
      <c r="E103" s="73">
        <f>[1]January!M96</f>
        <v>50</v>
      </c>
      <c r="F103" s="74">
        <f>[1]January!N96</f>
        <v>0</v>
      </c>
      <c r="G103" s="75">
        <f>[1]February!M109</f>
        <v>50</v>
      </c>
      <c r="H103" s="75">
        <f>[1]February!N109</f>
        <v>0</v>
      </c>
      <c r="I103" s="75">
        <f>[1]March!M103</f>
        <v>50</v>
      </c>
      <c r="J103" s="75">
        <f>[1]March!N103</f>
        <v>0</v>
      </c>
      <c r="K103" s="73">
        <f t="shared" si="21"/>
        <v>150</v>
      </c>
      <c r="L103" s="73">
        <f t="shared" si="21"/>
        <v>0</v>
      </c>
      <c r="M103" s="76">
        <f t="shared" si="25"/>
        <v>150</v>
      </c>
      <c r="N103" s="93"/>
      <c r="O103" s="73">
        <f>[1]April!M97</f>
        <v>0</v>
      </c>
      <c r="P103" s="73">
        <f>[1]April!N97</f>
        <v>0</v>
      </c>
      <c r="Q103" s="73">
        <f>[1]May!M99</f>
        <v>50</v>
      </c>
      <c r="R103" s="73">
        <f>[1]May!N99</f>
        <v>0</v>
      </c>
      <c r="S103" s="73">
        <f>[1]June!M104</f>
        <v>50</v>
      </c>
      <c r="T103" s="73">
        <f>[1]June!N104</f>
        <v>0</v>
      </c>
      <c r="U103" s="73">
        <f t="shared" si="24"/>
        <v>100</v>
      </c>
      <c r="V103" s="73">
        <f t="shared" si="24"/>
        <v>0</v>
      </c>
      <c r="W103" s="95">
        <f t="shared" si="26"/>
        <v>250</v>
      </c>
      <c r="X103" s="76"/>
      <c r="Y103" s="73">
        <f>[1]July!M103</f>
        <v>0</v>
      </c>
      <c r="Z103" s="73">
        <f>[1]July!N103</f>
        <v>0</v>
      </c>
      <c r="AA103" s="73">
        <f>[1]August!M94</f>
        <v>0</v>
      </c>
      <c r="AB103" s="73">
        <f>[1]August!N94</f>
        <v>0</v>
      </c>
      <c r="AC103" s="73">
        <f>[1]September!M96</f>
        <v>0</v>
      </c>
      <c r="AD103" s="73">
        <f>[1]September!N96</f>
        <v>0</v>
      </c>
      <c r="AE103" s="73">
        <f t="shared" si="18"/>
        <v>0</v>
      </c>
      <c r="AF103" s="73">
        <f t="shared" si="18"/>
        <v>0</v>
      </c>
      <c r="AG103" s="76">
        <f t="shared" si="27"/>
        <v>250</v>
      </c>
      <c r="AH103" s="76"/>
      <c r="AI103" s="73">
        <f>[1]October!M96</f>
        <v>0</v>
      </c>
      <c r="AJ103" s="73">
        <f>[1]October!N96</f>
        <v>0</v>
      </c>
      <c r="AK103" s="74">
        <f>[1]November!M96</f>
        <v>0</v>
      </c>
      <c r="AL103" s="74">
        <f>[1]November!N96</f>
        <v>0</v>
      </c>
      <c r="AM103" s="74">
        <f>[1]December!K103</f>
        <v>0</v>
      </c>
      <c r="AN103" s="74"/>
      <c r="AO103" s="74">
        <f t="shared" si="28"/>
        <v>0</v>
      </c>
      <c r="AP103" s="74">
        <f t="shared" si="28"/>
        <v>0</v>
      </c>
      <c r="AQ103" s="117" t="s">
        <v>275</v>
      </c>
      <c r="AR103" s="77"/>
      <c r="AS103" s="117" t="s">
        <v>275</v>
      </c>
      <c r="AT103" s="78"/>
      <c r="AU103" s="76"/>
      <c r="AV103" s="79"/>
    </row>
    <row r="104" spans="1:50">
      <c r="A104" s="70"/>
      <c r="B104" s="71" t="s">
        <v>253</v>
      </c>
      <c r="C104" s="72"/>
      <c r="D104" s="72"/>
      <c r="E104" s="73">
        <f>[1]January!M97</f>
        <v>0</v>
      </c>
      <c r="F104" s="74">
        <f>[1]January!N97</f>
        <v>0</v>
      </c>
      <c r="G104" s="75">
        <f>[1]February!M110</f>
        <v>0</v>
      </c>
      <c r="H104" s="75">
        <f>[1]February!N110</f>
        <v>0</v>
      </c>
      <c r="I104" s="75">
        <f>[1]March!M104</f>
        <v>0</v>
      </c>
      <c r="J104" s="75">
        <f>[1]March!N104</f>
        <v>0</v>
      </c>
      <c r="K104" s="73">
        <f t="shared" si="21"/>
        <v>0</v>
      </c>
      <c r="L104" s="73">
        <f t="shared" si="21"/>
        <v>0</v>
      </c>
      <c r="M104" s="76">
        <f t="shared" si="25"/>
        <v>0</v>
      </c>
      <c r="N104" s="76"/>
      <c r="O104" s="73">
        <f>[1]April!M98</f>
        <v>0</v>
      </c>
      <c r="P104" s="73">
        <f>[1]April!N98</f>
        <v>0</v>
      </c>
      <c r="Q104" s="73">
        <f>[1]May!M100</f>
        <v>0</v>
      </c>
      <c r="R104" s="73">
        <f>[1]May!N100</f>
        <v>0</v>
      </c>
      <c r="S104" s="73">
        <f>[1]June!M105</f>
        <v>0</v>
      </c>
      <c r="T104" s="73">
        <f>[1]June!N105</f>
        <v>0</v>
      </c>
      <c r="U104" s="73">
        <f t="shared" si="24"/>
        <v>0</v>
      </c>
      <c r="V104" s="73">
        <f t="shared" si="24"/>
        <v>0</v>
      </c>
      <c r="W104" s="76">
        <f t="shared" si="26"/>
        <v>0</v>
      </c>
      <c r="X104" s="76"/>
      <c r="Y104" s="73">
        <f>[1]July!M104</f>
        <v>0</v>
      </c>
      <c r="Z104" s="73">
        <f>[1]July!N104</f>
        <v>0</v>
      </c>
      <c r="AA104" s="73">
        <f>[1]August!M95</f>
        <v>0</v>
      </c>
      <c r="AB104" s="73">
        <f>[1]August!N95</f>
        <v>0</v>
      </c>
      <c r="AC104" s="73">
        <f>[1]September!M97</f>
        <v>0</v>
      </c>
      <c r="AD104" s="73">
        <f>[1]September!N97</f>
        <v>0</v>
      </c>
      <c r="AE104" s="73">
        <f t="shared" si="18"/>
        <v>0</v>
      </c>
      <c r="AF104" s="73">
        <f t="shared" si="18"/>
        <v>0</v>
      </c>
      <c r="AG104" s="76">
        <f t="shared" si="27"/>
        <v>0</v>
      </c>
      <c r="AH104" s="76"/>
      <c r="AI104" s="73">
        <f>[1]October!M97</f>
        <v>0</v>
      </c>
      <c r="AJ104" s="73">
        <f>[1]October!N97</f>
        <v>0</v>
      </c>
      <c r="AK104" s="74">
        <f>[1]November!M97</f>
        <v>0</v>
      </c>
      <c r="AL104" s="74">
        <f>[1]November!N97</f>
        <v>0</v>
      </c>
      <c r="AM104" s="74"/>
      <c r="AN104" s="74"/>
      <c r="AO104" s="74">
        <f t="shared" si="28"/>
        <v>0</v>
      </c>
      <c r="AP104" s="74">
        <f t="shared" si="28"/>
        <v>0</v>
      </c>
      <c r="AQ104" s="117" t="s">
        <v>275</v>
      </c>
      <c r="AR104" s="77"/>
      <c r="AS104" s="117" t="s">
        <v>275</v>
      </c>
      <c r="AT104" s="78"/>
      <c r="AU104" s="76"/>
      <c r="AV104" s="79"/>
    </row>
    <row r="105" spans="1:50" s="26" customFormat="1" ht="13.5">
      <c r="A105" s="70"/>
      <c r="B105" s="71" t="s">
        <v>254</v>
      </c>
      <c r="C105" s="72"/>
      <c r="D105" s="72"/>
      <c r="E105" s="73">
        <f>[1]January!M98</f>
        <v>0</v>
      </c>
      <c r="F105" s="74">
        <f>[1]January!N98</f>
        <v>0</v>
      </c>
      <c r="G105" s="75">
        <f>[1]February!M111</f>
        <v>8180</v>
      </c>
      <c r="H105" s="75">
        <f>[1]February!N111</f>
        <v>0</v>
      </c>
      <c r="I105" s="75">
        <f>[1]March!M105</f>
        <v>8180</v>
      </c>
      <c r="J105" s="75">
        <f>[1]March!N105</f>
        <v>0</v>
      </c>
      <c r="K105" s="73">
        <f t="shared" si="21"/>
        <v>16360</v>
      </c>
      <c r="L105" s="73">
        <f t="shared" si="21"/>
        <v>0</v>
      </c>
      <c r="M105" s="76">
        <f t="shared" si="25"/>
        <v>16360</v>
      </c>
      <c r="N105" s="93"/>
      <c r="O105" s="73">
        <f>[1]April!M99</f>
        <v>7510</v>
      </c>
      <c r="P105" s="73">
        <f>[1]April!N99</f>
        <v>0</v>
      </c>
      <c r="Q105" s="73">
        <f>[1]May!M101</f>
        <v>0</v>
      </c>
      <c r="R105" s="73">
        <f>[1]May!N101</f>
        <v>0</v>
      </c>
      <c r="S105" s="73">
        <f>[1]June!M106</f>
        <v>15020</v>
      </c>
      <c r="T105" s="73">
        <f>[1]June!N106</f>
        <v>0</v>
      </c>
      <c r="U105" s="73">
        <f t="shared" si="24"/>
        <v>22530</v>
      </c>
      <c r="V105" s="73">
        <f t="shared" si="24"/>
        <v>0</v>
      </c>
      <c r="W105" s="76">
        <f t="shared" si="26"/>
        <v>38890</v>
      </c>
      <c r="X105" s="76"/>
      <c r="Y105" s="73">
        <f>[1]July!M105</f>
        <v>0</v>
      </c>
      <c r="Z105" s="73">
        <f>[1]July!N105</f>
        <v>0</v>
      </c>
      <c r="AA105" s="73">
        <f>[1]August!M96</f>
        <v>0</v>
      </c>
      <c r="AB105" s="73">
        <f>[1]August!N96</f>
        <v>0</v>
      </c>
      <c r="AC105" s="73">
        <f>[1]September!M98</f>
        <v>0</v>
      </c>
      <c r="AD105" s="73">
        <f>[1]September!N98</f>
        <v>0</v>
      </c>
      <c r="AE105" s="73">
        <f t="shared" si="18"/>
        <v>0</v>
      </c>
      <c r="AF105" s="73">
        <f t="shared" si="18"/>
        <v>0</v>
      </c>
      <c r="AG105" s="76">
        <f t="shared" si="27"/>
        <v>38890</v>
      </c>
      <c r="AH105" s="76"/>
      <c r="AI105" s="73">
        <f>[1]October!M98</f>
        <v>0</v>
      </c>
      <c r="AJ105" s="73">
        <f>[1]October!N98</f>
        <v>0</v>
      </c>
      <c r="AK105" s="74">
        <f>[1]November!M98</f>
        <v>0</v>
      </c>
      <c r="AL105" s="74">
        <f>[1]November!N98</f>
        <v>0</v>
      </c>
      <c r="AM105" s="74">
        <f>[1]December!M105</f>
        <v>0</v>
      </c>
      <c r="AN105" s="74"/>
      <c r="AO105" s="74">
        <f t="shared" si="28"/>
        <v>0</v>
      </c>
      <c r="AP105" s="74">
        <f t="shared" si="28"/>
        <v>0</v>
      </c>
      <c r="AQ105" s="117" t="s">
        <v>275</v>
      </c>
      <c r="AR105" s="77"/>
      <c r="AS105" s="117" t="s">
        <v>275</v>
      </c>
      <c r="AT105" s="72"/>
      <c r="AU105" s="76"/>
      <c r="AV105" s="79"/>
      <c r="AX105" s="35"/>
    </row>
    <row r="106" spans="1:50" s="26" customFormat="1">
      <c r="A106" s="70"/>
      <c r="B106" s="71" t="s">
        <v>255</v>
      </c>
      <c r="C106" s="72"/>
      <c r="D106" s="72"/>
      <c r="E106" s="73">
        <f>[1]January!M99</f>
        <v>0</v>
      </c>
      <c r="F106" s="74">
        <f>[1]January!N99</f>
        <v>0</v>
      </c>
      <c r="G106" s="75">
        <f>[1]February!M112</f>
        <v>2130</v>
      </c>
      <c r="H106" s="75">
        <f>[1]February!N112</f>
        <v>0</v>
      </c>
      <c r="I106" s="75">
        <f>[1]March!M106</f>
        <v>2130</v>
      </c>
      <c r="J106" s="75">
        <f>[1]March!N106</f>
        <v>0</v>
      </c>
      <c r="K106" s="73">
        <f t="shared" si="21"/>
        <v>4260</v>
      </c>
      <c r="L106" s="73">
        <f t="shared" si="21"/>
        <v>0</v>
      </c>
      <c r="M106" s="76">
        <f t="shared" si="25"/>
        <v>4260</v>
      </c>
      <c r="N106" s="76"/>
      <c r="O106" s="73">
        <f>[1]April!M100</f>
        <v>1950</v>
      </c>
      <c r="P106" s="73">
        <f>[1]April!N100</f>
        <v>0</v>
      </c>
      <c r="Q106" s="73">
        <f>[1]May!M102</f>
        <v>1950</v>
      </c>
      <c r="R106" s="73">
        <f>[1]May!N102</f>
        <v>0</v>
      </c>
      <c r="S106" s="73">
        <f>[1]June!M107</f>
        <v>1950</v>
      </c>
      <c r="T106" s="73">
        <f>[1]June!N107</f>
        <v>0</v>
      </c>
      <c r="U106" s="73">
        <f t="shared" si="24"/>
        <v>5850</v>
      </c>
      <c r="V106" s="73">
        <f t="shared" si="24"/>
        <v>0</v>
      </c>
      <c r="W106" s="76">
        <f t="shared" si="26"/>
        <v>10110</v>
      </c>
      <c r="X106" s="76"/>
      <c r="Y106" s="73">
        <f>[1]July!M106</f>
        <v>0</v>
      </c>
      <c r="Z106" s="73">
        <f>[1]July!N106</f>
        <v>0</v>
      </c>
      <c r="AA106" s="73">
        <f>[1]August!M97</f>
        <v>0</v>
      </c>
      <c r="AB106" s="73">
        <f>[1]August!N97</f>
        <v>0</v>
      </c>
      <c r="AC106" s="73">
        <f>[1]September!M99</f>
        <v>0</v>
      </c>
      <c r="AD106" s="73">
        <f>[1]September!N99</f>
        <v>0</v>
      </c>
      <c r="AE106" s="73">
        <f t="shared" si="18"/>
        <v>0</v>
      </c>
      <c r="AF106" s="73">
        <f t="shared" si="18"/>
        <v>0</v>
      </c>
      <c r="AG106" s="76">
        <f t="shared" si="27"/>
        <v>10110</v>
      </c>
      <c r="AH106" s="76"/>
      <c r="AI106" s="73">
        <f>[1]October!M99</f>
        <v>0</v>
      </c>
      <c r="AJ106" s="73">
        <f>[1]October!N99</f>
        <v>0</v>
      </c>
      <c r="AK106" s="74">
        <f>[1]November!M99</f>
        <v>0</v>
      </c>
      <c r="AL106" s="74">
        <f>[1]November!N99</f>
        <v>0</v>
      </c>
      <c r="AM106" s="74">
        <f>[1]December!M106</f>
        <v>0</v>
      </c>
      <c r="AN106" s="74"/>
      <c r="AO106" s="74">
        <f t="shared" si="28"/>
        <v>0</v>
      </c>
      <c r="AP106" s="74">
        <f t="shared" si="28"/>
        <v>0</v>
      </c>
      <c r="AQ106" s="117" t="s">
        <v>275</v>
      </c>
      <c r="AR106" s="77"/>
      <c r="AS106" s="117" t="s">
        <v>275</v>
      </c>
      <c r="AT106" s="72"/>
      <c r="AU106" s="76"/>
      <c r="AV106" s="79"/>
      <c r="AX106" s="35"/>
    </row>
    <row r="107" spans="1:50" s="26" customFormat="1">
      <c r="A107" s="70"/>
      <c r="B107" s="71" t="s">
        <v>256</v>
      </c>
      <c r="C107" s="72"/>
      <c r="D107" s="72"/>
      <c r="E107" s="73">
        <f>[1]January!M100</f>
        <v>0</v>
      </c>
      <c r="F107" s="74">
        <f>[1]January!N100</f>
        <v>0</v>
      </c>
      <c r="G107" s="75">
        <f>[1]February!M113</f>
        <v>600</v>
      </c>
      <c r="H107" s="75">
        <f>[1]February!N113</f>
        <v>0</v>
      </c>
      <c r="I107" s="75">
        <f>[1]March!M107</f>
        <v>600</v>
      </c>
      <c r="J107" s="75">
        <f>[1]March!N107</f>
        <v>0</v>
      </c>
      <c r="K107" s="73">
        <f t="shared" si="21"/>
        <v>1200</v>
      </c>
      <c r="L107" s="73">
        <f t="shared" si="21"/>
        <v>0</v>
      </c>
      <c r="M107" s="76">
        <f t="shared" si="25"/>
        <v>1200</v>
      </c>
      <c r="N107" s="76"/>
      <c r="O107" s="73">
        <f>[1]April!M101</f>
        <v>500</v>
      </c>
      <c r="P107" s="73">
        <f>[1]April!N101</f>
        <v>0</v>
      </c>
      <c r="Q107" s="73">
        <f>[1]May!M103</f>
        <v>500</v>
      </c>
      <c r="R107" s="73">
        <f>[1]May!N103</f>
        <v>0</v>
      </c>
      <c r="S107" s="73">
        <f>[1]June!M108</f>
        <v>500</v>
      </c>
      <c r="T107" s="73">
        <f>[1]June!N108</f>
        <v>0</v>
      </c>
      <c r="U107" s="73">
        <f t="shared" si="24"/>
        <v>1500</v>
      </c>
      <c r="V107" s="73">
        <f t="shared" si="24"/>
        <v>0</v>
      </c>
      <c r="W107" s="76">
        <f t="shared" si="26"/>
        <v>2700</v>
      </c>
      <c r="X107" s="76"/>
      <c r="Y107" s="73">
        <f>[1]July!M107</f>
        <v>0</v>
      </c>
      <c r="Z107" s="73">
        <f>[1]July!N107</f>
        <v>0</v>
      </c>
      <c r="AA107" s="73">
        <f>[1]August!M98</f>
        <v>0</v>
      </c>
      <c r="AB107" s="73">
        <f>[1]August!N98</f>
        <v>0</v>
      </c>
      <c r="AC107" s="73">
        <f>[1]September!M100</f>
        <v>0</v>
      </c>
      <c r="AD107" s="73">
        <f>[1]September!N100</f>
        <v>0</v>
      </c>
      <c r="AE107" s="73">
        <f t="shared" si="18"/>
        <v>0</v>
      </c>
      <c r="AF107" s="73">
        <f t="shared" si="18"/>
        <v>0</v>
      </c>
      <c r="AG107" s="76">
        <f t="shared" si="27"/>
        <v>2700</v>
      </c>
      <c r="AH107" s="76"/>
      <c r="AI107" s="73">
        <f>[1]October!M100</f>
        <v>0</v>
      </c>
      <c r="AJ107" s="73">
        <f>[1]October!N100</f>
        <v>0</v>
      </c>
      <c r="AK107" s="74">
        <f>[1]November!M100</f>
        <v>0</v>
      </c>
      <c r="AL107" s="74">
        <f>[1]November!N100</f>
        <v>0</v>
      </c>
      <c r="AM107" s="74">
        <f>[1]December!M107</f>
        <v>0</v>
      </c>
      <c r="AN107" s="74"/>
      <c r="AO107" s="74">
        <f t="shared" si="28"/>
        <v>0</v>
      </c>
      <c r="AP107" s="74">
        <f t="shared" si="28"/>
        <v>0</v>
      </c>
      <c r="AQ107" s="117" t="s">
        <v>275</v>
      </c>
      <c r="AR107" s="77"/>
      <c r="AS107" s="117" t="s">
        <v>275</v>
      </c>
      <c r="AT107" s="72"/>
      <c r="AU107" s="76"/>
      <c r="AV107" s="79"/>
      <c r="AW107" s="96"/>
      <c r="AX107" s="35"/>
    </row>
    <row r="108" spans="1:50">
      <c r="A108" s="70"/>
      <c r="B108" s="71" t="s">
        <v>257</v>
      </c>
      <c r="C108" s="72"/>
      <c r="D108" s="72"/>
      <c r="E108" s="73">
        <f>[1]January!M102</f>
        <v>500</v>
      </c>
      <c r="F108" s="74">
        <f>[1]January!N102</f>
        <v>0</v>
      </c>
      <c r="G108" s="75">
        <f>[1]February!M114</f>
        <v>0</v>
      </c>
      <c r="H108" s="75">
        <f>[1]February!N114</f>
        <v>0</v>
      </c>
      <c r="I108" s="75">
        <f>[1]March!M108</f>
        <v>0</v>
      </c>
      <c r="J108" s="75">
        <f>[1]March!N108</f>
        <v>0</v>
      </c>
      <c r="K108" s="73">
        <f t="shared" si="21"/>
        <v>500</v>
      </c>
      <c r="L108" s="73">
        <f t="shared" si="21"/>
        <v>0</v>
      </c>
      <c r="M108" s="76">
        <f t="shared" si="25"/>
        <v>500</v>
      </c>
      <c r="N108" s="76"/>
      <c r="O108" s="73">
        <f>[1]April!M102</f>
        <v>0</v>
      </c>
      <c r="P108" s="73">
        <f>[1]April!N102</f>
        <v>0</v>
      </c>
      <c r="Q108" s="73">
        <f>[1]May!M104</f>
        <v>0</v>
      </c>
      <c r="R108" s="73">
        <f>[1]May!N104</f>
        <v>0</v>
      </c>
      <c r="S108" s="73">
        <f>[1]June!M109</f>
        <v>0</v>
      </c>
      <c r="T108" s="73">
        <f>[1]June!N109</f>
        <v>0</v>
      </c>
      <c r="U108" s="73">
        <f t="shared" si="24"/>
        <v>0</v>
      </c>
      <c r="V108" s="73">
        <f t="shared" si="24"/>
        <v>0</v>
      </c>
      <c r="W108" s="76">
        <f t="shared" si="26"/>
        <v>500</v>
      </c>
      <c r="X108" s="76"/>
      <c r="Y108" s="73">
        <f>[1]July!M108</f>
        <v>0</v>
      </c>
      <c r="Z108" s="73">
        <f>[1]July!N108</f>
        <v>0</v>
      </c>
      <c r="AA108" s="73">
        <f>[1]August!M99</f>
        <v>0</v>
      </c>
      <c r="AB108" s="73">
        <f>[1]August!N99</f>
        <v>0</v>
      </c>
      <c r="AC108" s="73">
        <f>[1]September!M101</f>
        <v>0</v>
      </c>
      <c r="AD108" s="73">
        <f>[1]September!N101</f>
        <v>0</v>
      </c>
      <c r="AE108" s="73">
        <f t="shared" si="18"/>
        <v>0</v>
      </c>
      <c r="AF108" s="73">
        <f t="shared" si="18"/>
        <v>0</v>
      </c>
      <c r="AG108" s="76">
        <f t="shared" si="27"/>
        <v>500</v>
      </c>
      <c r="AH108" s="76"/>
      <c r="AI108" s="73">
        <f>[1]October!M101</f>
        <v>0</v>
      </c>
      <c r="AJ108" s="73">
        <f>[1]October!N101</f>
        <v>0</v>
      </c>
      <c r="AK108" s="74">
        <f>[1]November!M101</f>
        <v>0</v>
      </c>
      <c r="AL108" s="74">
        <f>[1]November!N101</f>
        <v>0</v>
      </c>
      <c r="AM108" s="74"/>
      <c r="AN108" s="74"/>
      <c r="AO108" s="74">
        <f t="shared" si="28"/>
        <v>0</v>
      </c>
      <c r="AP108" s="74">
        <f t="shared" si="28"/>
        <v>0</v>
      </c>
      <c r="AQ108" s="117" t="s">
        <v>275</v>
      </c>
      <c r="AR108" s="77"/>
      <c r="AS108" s="117" t="s">
        <v>275</v>
      </c>
      <c r="AT108" s="78"/>
      <c r="AU108" s="76"/>
      <c r="AV108" s="79"/>
    </row>
    <row r="109" spans="1:50">
      <c r="A109" s="70"/>
      <c r="B109" s="71" t="s">
        <v>258</v>
      </c>
      <c r="C109" s="72"/>
      <c r="D109" s="72"/>
      <c r="E109" s="73">
        <f>[1]January!M104</f>
        <v>0</v>
      </c>
      <c r="F109" s="74">
        <f>[1]January!N104</f>
        <v>0</v>
      </c>
      <c r="G109" s="75">
        <f>[1]February!M116</f>
        <v>1734</v>
      </c>
      <c r="H109" s="75">
        <f>[1]February!N116</f>
        <v>0</v>
      </c>
      <c r="I109" s="75">
        <f>[1]March!M110</f>
        <v>330</v>
      </c>
      <c r="J109" s="75">
        <f>[1]March!N110</f>
        <v>0</v>
      </c>
      <c r="K109" s="73">
        <f t="shared" si="21"/>
        <v>2064</v>
      </c>
      <c r="L109" s="73">
        <f t="shared" si="21"/>
        <v>0</v>
      </c>
      <c r="M109" s="76">
        <f t="shared" si="25"/>
        <v>2064</v>
      </c>
      <c r="N109" s="76"/>
      <c r="O109" s="73">
        <f>[1]April!M104</f>
        <v>0</v>
      </c>
      <c r="P109" s="73">
        <f>[1]April!N104</f>
        <v>0</v>
      </c>
      <c r="Q109" s="73">
        <f>[1]May!M106</f>
        <v>0</v>
      </c>
      <c r="R109" s="73">
        <f>[1]May!N106</f>
        <v>0</v>
      </c>
      <c r="S109" s="73">
        <f>[1]June!M111</f>
        <v>1540</v>
      </c>
      <c r="T109" s="73">
        <f>[1]June!N111</f>
        <v>0</v>
      </c>
      <c r="U109" s="73">
        <f t="shared" si="24"/>
        <v>1540</v>
      </c>
      <c r="V109" s="73">
        <f t="shared" si="24"/>
        <v>0</v>
      </c>
      <c r="W109" s="76">
        <f t="shared" si="26"/>
        <v>3604</v>
      </c>
      <c r="X109" s="76"/>
      <c r="Y109" s="73">
        <f>[1]July!M110</f>
        <v>0</v>
      </c>
      <c r="Z109" s="73">
        <f>[1]July!N110</f>
        <v>0</v>
      </c>
      <c r="AA109" s="73">
        <f>[1]August!M101</f>
        <v>0</v>
      </c>
      <c r="AB109" s="73">
        <f>[1]August!N101</f>
        <v>0</v>
      </c>
      <c r="AC109" s="73">
        <f>[1]September!M103</f>
        <v>0</v>
      </c>
      <c r="AD109" s="73">
        <f>[1]September!N103</f>
        <v>0</v>
      </c>
      <c r="AE109" s="73">
        <f t="shared" si="18"/>
        <v>0</v>
      </c>
      <c r="AF109" s="73">
        <f t="shared" si="18"/>
        <v>0</v>
      </c>
      <c r="AG109" s="76">
        <f t="shared" si="27"/>
        <v>3604</v>
      </c>
      <c r="AH109" s="76"/>
      <c r="AI109" s="73">
        <f>[1]October!M103</f>
        <v>0</v>
      </c>
      <c r="AJ109" s="73">
        <f>[1]October!N103</f>
        <v>0</v>
      </c>
      <c r="AK109" s="74">
        <f>[1]November!M103</f>
        <v>0</v>
      </c>
      <c r="AL109" s="74">
        <f>[1]November!N103</f>
        <v>0</v>
      </c>
      <c r="AM109" s="74"/>
      <c r="AN109" s="74"/>
      <c r="AO109" s="74">
        <f t="shared" si="28"/>
        <v>0</v>
      </c>
      <c r="AP109" s="74">
        <f t="shared" si="28"/>
        <v>0</v>
      </c>
      <c r="AQ109" s="117" t="s">
        <v>275</v>
      </c>
      <c r="AR109" s="77"/>
      <c r="AS109" s="117" t="s">
        <v>275</v>
      </c>
      <c r="AT109" s="78"/>
      <c r="AU109" s="76"/>
      <c r="AV109" s="79"/>
      <c r="AW109" s="81"/>
    </row>
    <row r="110" spans="1:50">
      <c r="A110" s="70"/>
      <c r="B110" s="71" t="s">
        <v>259</v>
      </c>
      <c r="C110" s="72"/>
      <c r="D110" s="72"/>
      <c r="E110" s="73"/>
      <c r="F110" s="74"/>
      <c r="G110" s="75">
        <f>[1]February!M99</f>
        <v>3000</v>
      </c>
      <c r="H110" s="75">
        <f>[1]February!N99</f>
        <v>0</v>
      </c>
      <c r="I110" s="75">
        <f>[1]March!M94</f>
        <v>3000</v>
      </c>
      <c r="J110" s="75">
        <f>[1]March!N94</f>
        <v>0</v>
      </c>
      <c r="K110" s="73">
        <f t="shared" si="21"/>
        <v>6000</v>
      </c>
      <c r="L110" s="73">
        <f t="shared" si="21"/>
        <v>0</v>
      </c>
      <c r="M110" s="76">
        <f t="shared" si="25"/>
        <v>6000</v>
      </c>
      <c r="N110" s="76"/>
      <c r="O110" s="73">
        <f>[1]April!M107</f>
        <v>0</v>
      </c>
      <c r="P110" s="73">
        <f>[1]April!N107</f>
        <v>0</v>
      </c>
      <c r="Q110" s="73">
        <f>[1]May!M109</f>
        <v>0</v>
      </c>
      <c r="R110" s="73">
        <f>[1]May!N109</f>
        <v>0</v>
      </c>
      <c r="S110" s="73">
        <f>[1]June!M95</f>
        <v>9000</v>
      </c>
      <c r="T110" s="73"/>
      <c r="U110" s="73">
        <f t="shared" si="24"/>
        <v>9000</v>
      </c>
      <c r="V110" s="73">
        <f t="shared" si="24"/>
        <v>0</v>
      </c>
      <c r="W110" s="76">
        <f t="shared" si="26"/>
        <v>15000</v>
      </c>
      <c r="X110" s="76"/>
      <c r="Y110" s="73">
        <f>[1]July!M94</f>
        <v>0</v>
      </c>
      <c r="Z110" s="73">
        <f>[1]July!N94</f>
        <v>0</v>
      </c>
      <c r="AA110" s="73">
        <f>[1]August!M104</f>
        <v>0</v>
      </c>
      <c r="AB110" s="73">
        <f>[1]August!N104</f>
        <v>0</v>
      </c>
      <c r="AC110" s="73">
        <f>[1]September!M95</f>
        <v>0</v>
      </c>
      <c r="AD110" s="73">
        <f>[1]September!N95</f>
        <v>0</v>
      </c>
      <c r="AE110" s="73">
        <f t="shared" si="18"/>
        <v>0</v>
      </c>
      <c r="AF110" s="73">
        <f t="shared" si="18"/>
        <v>0</v>
      </c>
      <c r="AG110" s="76">
        <f t="shared" si="27"/>
        <v>15000</v>
      </c>
      <c r="AH110" s="76"/>
      <c r="AI110" s="73">
        <f>[1]October!M83</f>
        <v>0</v>
      </c>
      <c r="AJ110" s="73"/>
      <c r="AK110" s="74">
        <f>[1]November!M84</f>
        <v>0</v>
      </c>
      <c r="AL110" s="74">
        <f>[1]November!N84</f>
        <v>0</v>
      </c>
      <c r="AM110" s="74">
        <f>[1]December!M93</f>
        <v>0</v>
      </c>
      <c r="AN110" s="74"/>
      <c r="AO110" s="74">
        <f t="shared" si="28"/>
        <v>0</v>
      </c>
      <c r="AP110" s="74">
        <f t="shared" si="28"/>
        <v>0</v>
      </c>
      <c r="AQ110" s="117" t="s">
        <v>275</v>
      </c>
      <c r="AR110" s="77"/>
      <c r="AS110" s="117" t="s">
        <v>275</v>
      </c>
      <c r="AT110" s="78"/>
      <c r="AU110" s="76"/>
      <c r="AV110" s="79"/>
    </row>
    <row r="111" spans="1:50">
      <c r="A111" s="70"/>
      <c r="B111" s="71" t="s">
        <v>260</v>
      </c>
      <c r="C111" s="72"/>
      <c r="D111" s="72"/>
      <c r="E111" s="73">
        <f>[1]January!M106</f>
        <v>1234</v>
      </c>
      <c r="F111" s="74">
        <f>[1]January!N106</f>
        <v>0</v>
      </c>
      <c r="G111" s="75">
        <f>[1]February!M118</f>
        <v>3574.5</v>
      </c>
      <c r="H111" s="75">
        <f>[1]February!N118</f>
        <v>0</v>
      </c>
      <c r="I111" s="75">
        <f>[1]March!M112</f>
        <v>3425</v>
      </c>
      <c r="J111" s="75">
        <f>[1]March!N112</f>
        <v>0</v>
      </c>
      <c r="K111" s="73">
        <f t="shared" si="21"/>
        <v>8233.5</v>
      </c>
      <c r="L111" s="73">
        <f t="shared" si="21"/>
        <v>0</v>
      </c>
      <c r="M111" s="76">
        <f t="shared" si="25"/>
        <v>8233.5</v>
      </c>
      <c r="N111" s="76"/>
      <c r="O111" s="73">
        <f>[1]April!M106</f>
        <v>0</v>
      </c>
      <c r="P111" s="73">
        <f>[1]April!N106</f>
        <v>0</v>
      </c>
      <c r="Q111" s="73">
        <f>[1]May!M108</f>
        <v>0</v>
      </c>
      <c r="R111" s="73">
        <f>[1]May!N108</f>
        <v>0</v>
      </c>
      <c r="S111" s="73">
        <f>[1]June!M113</f>
        <v>7877.8</v>
      </c>
      <c r="T111" s="73">
        <f>[1]June!N113</f>
        <v>0</v>
      </c>
      <c r="U111" s="73">
        <f t="shared" si="24"/>
        <v>7877.8</v>
      </c>
      <c r="V111" s="73">
        <f t="shared" si="24"/>
        <v>0</v>
      </c>
      <c r="W111" s="76">
        <f t="shared" si="26"/>
        <v>16111.3</v>
      </c>
      <c r="X111" s="76"/>
      <c r="Y111" s="73">
        <f>[1]July!M112</f>
        <v>0</v>
      </c>
      <c r="Z111" s="73">
        <f>[1]July!N112</f>
        <v>0</v>
      </c>
      <c r="AA111" s="73">
        <f>[1]August!M103</f>
        <v>0</v>
      </c>
      <c r="AB111" s="73">
        <f>[1]August!N103</f>
        <v>0</v>
      </c>
      <c r="AC111" s="73">
        <f>[1]September!M106</f>
        <v>0</v>
      </c>
      <c r="AD111" s="73">
        <f>[1]September!N106</f>
        <v>0</v>
      </c>
      <c r="AE111" s="73">
        <f t="shared" si="18"/>
        <v>0</v>
      </c>
      <c r="AF111" s="73">
        <f t="shared" si="18"/>
        <v>0</v>
      </c>
      <c r="AG111" s="76">
        <f t="shared" si="27"/>
        <v>16111.3</v>
      </c>
      <c r="AH111" s="76"/>
      <c r="AI111" s="73">
        <f>[1]October!M105</f>
        <v>0</v>
      </c>
      <c r="AJ111" s="73">
        <f>[1]October!N105</f>
        <v>0</v>
      </c>
      <c r="AK111" s="74">
        <f>[1]November!M105</f>
        <v>0</v>
      </c>
      <c r="AL111" s="74">
        <f>[1]November!N105</f>
        <v>0</v>
      </c>
      <c r="AM111" s="74">
        <f>[1]December!M111</f>
        <v>0</v>
      </c>
      <c r="AN111" s="74"/>
      <c r="AO111" s="74">
        <f t="shared" si="28"/>
        <v>0</v>
      </c>
      <c r="AP111" s="74">
        <f t="shared" si="28"/>
        <v>0</v>
      </c>
      <c r="AQ111" s="117" t="s">
        <v>275</v>
      </c>
      <c r="AR111" s="77"/>
      <c r="AS111" s="117" t="s">
        <v>275</v>
      </c>
      <c r="AT111" s="78"/>
      <c r="AU111" s="76"/>
      <c r="AV111" s="79"/>
    </row>
    <row r="112" spans="1:50">
      <c r="A112" s="70"/>
      <c r="B112" s="71" t="s">
        <v>261</v>
      </c>
      <c r="C112" s="72"/>
      <c r="D112" s="72"/>
      <c r="E112" s="73">
        <f>[1]January!M108</f>
        <v>0</v>
      </c>
      <c r="F112" s="74">
        <f>[1]January!N108</f>
        <v>0</v>
      </c>
      <c r="G112" s="75">
        <f>[1]February!M120</f>
        <v>0</v>
      </c>
      <c r="H112" s="75">
        <f>[1]February!N120</f>
        <v>0</v>
      </c>
      <c r="I112" s="75">
        <f>[1]March!M117</f>
        <v>0</v>
      </c>
      <c r="J112" s="75">
        <f>[1]March!N115</f>
        <v>0</v>
      </c>
      <c r="K112" s="73">
        <f t="shared" si="21"/>
        <v>0</v>
      </c>
      <c r="L112" s="73">
        <f t="shared" si="21"/>
        <v>0</v>
      </c>
      <c r="M112" s="76">
        <f t="shared" si="25"/>
        <v>0</v>
      </c>
      <c r="N112" s="76"/>
      <c r="O112" s="73">
        <f>[1]April!M113</f>
        <v>0</v>
      </c>
      <c r="P112" s="73">
        <f>[1]April!N109</f>
        <v>0</v>
      </c>
      <c r="Q112" s="73">
        <f>[1]May!M111</f>
        <v>0</v>
      </c>
      <c r="R112" s="73">
        <f>[1]May!N111</f>
        <v>0</v>
      </c>
      <c r="S112" s="73">
        <f>[1]June!M116</f>
        <v>0</v>
      </c>
      <c r="T112" s="73">
        <f>[1]June!N116</f>
        <v>0</v>
      </c>
      <c r="U112" s="73">
        <f t="shared" si="24"/>
        <v>0</v>
      </c>
      <c r="V112" s="73">
        <f t="shared" si="24"/>
        <v>0</v>
      </c>
      <c r="W112" s="76">
        <f t="shared" si="26"/>
        <v>0</v>
      </c>
      <c r="X112" s="76"/>
      <c r="Y112" s="73">
        <f>[1]July!M114</f>
        <v>0</v>
      </c>
      <c r="Z112" s="73">
        <f>[1]July!N114</f>
        <v>0</v>
      </c>
      <c r="AA112" s="73">
        <v>0</v>
      </c>
      <c r="AB112" s="73">
        <f>[1]August!N106</f>
        <v>0</v>
      </c>
      <c r="AC112" s="73">
        <f>[1]September!M107</f>
        <v>0</v>
      </c>
      <c r="AD112" s="73">
        <f>[1]September!N107</f>
        <v>0</v>
      </c>
      <c r="AE112" s="73">
        <f t="shared" si="18"/>
        <v>0</v>
      </c>
      <c r="AF112" s="73">
        <f t="shared" si="18"/>
        <v>0</v>
      </c>
      <c r="AG112" s="76">
        <f t="shared" si="27"/>
        <v>0</v>
      </c>
      <c r="AH112" s="76"/>
      <c r="AI112" s="73">
        <f>[1]October!M107</f>
        <v>0</v>
      </c>
      <c r="AJ112" s="73">
        <f>[1]October!N107</f>
        <v>0</v>
      </c>
      <c r="AK112" s="74">
        <f>[1]November!M106</f>
        <v>0</v>
      </c>
      <c r="AL112" s="74">
        <f>[1]November!N106</f>
        <v>0</v>
      </c>
      <c r="AM112" s="74"/>
      <c r="AN112" s="74"/>
      <c r="AO112" s="74">
        <f t="shared" si="28"/>
        <v>0</v>
      </c>
      <c r="AP112" s="74">
        <f t="shared" si="28"/>
        <v>0</v>
      </c>
      <c r="AQ112" s="117" t="s">
        <v>275</v>
      </c>
      <c r="AR112" s="77"/>
      <c r="AS112" s="117" t="s">
        <v>275</v>
      </c>
      <c r="AT112" s="78"/>
      <c r="AU112" s="76"/>
      <c r="AV112" s="79"/>
      <c r="AW112" s="83"/>
    </row>
    <row r="113" spans="1:50">
      <c r="A113" s="70"/>
      <c r="B113" s="71" t="s">
        <v>262</v>
      </c>
      <c r="C113" s="72"/>
      <c r="D113" s="72"/>
      <c r="E113" s="73">
        <f>[1]January!M110</f>
        <v>0</v>
      </c>
      <c r="F113" s="74">
        <f>[1]January!N110</f>
        <v>0</v>
      </c>
      <c r="G113" s="75">
        <f>[1]February!M121</f>
        <v>0</v>
      </c>
      <c r="H113" s="75">
        <f>[1]February!N121</f>
        <v>0</v>
      </c>
      <c r="I113" s="75">
        <f>[1]March!M116</f>
        <v>0</v>
      </c>
      <c r="J113" s="75">
        <f>[1]March!N116</f>
        <v>0</v>
      </c>
      <c r="K113" s="73">
        <f t="shared" si="21"/>
        <v>0</v>
      </c>
      <c r="L113" s="73">
        <f t="shared" si="21"/>
        <v>0</v>
      </c>
      <c r="M113" s="76">
        <f t="shared" si="25"/>
        <v>0</v>
      </c>
      <c r="N113" s="76"/>
      <c r="O113" s="73">
        <f>[1]April!M110</f>
        <v>0</v>
      </c>
      <c r="P113" s="73">
        <f>[1]April!N110</f>
        <v>0</v>
      </c>
      <c r="Q113" s="73">
        <f>[1]May!M111</f>
        <v>0</v>
      </c>
      <c r="R113" s="73">
        <f>[1]May!N111</f>
        <v>0</v>
      </c>
      <c r="S113" s="73">
        <v>0</v>
      </c>
      <c r="T113" s="73">
        <v>0</v>
      </c>
      <c r="U113" s="73">
        <f t="shared" si="24"/>
        <v>0</v>
      </c>
      <c r="V113" s="73">
        <f t="shared" si="24"/>
        <v>0</v>
      </c>
      <c r="W113" s="76">
        <f t="shared" si="26"/>
        <v>0</v>
      </c>
      <c r="X113" s="76"/>
      <c r="Y113" s="73">
        <f>[1]July!M115</f>
        <v>0</v>
      </c>
      <c r="Z113" s="73">
        <f>[1]July!N115</f>
        <v>0</v>
      </c>
      <c r="AA113" s="73">
        <f>[1]August!M107</f>
        <v>0</v>
      </c>
      <c r="AB113" s="73">
        <f>[1]August!N107</f>
        <v>0</v>
      </c>
      <c r="AC113" s="73">
        <v>0</v>
      </c>
      <c r="AD113" s="73">
        <f>[1]September!N111</f>
        <v>0</v>
      </c>
      <c r="AE113" s="73">
        <f t="shared" si="18"/>
        <v>0</v>
      </c>
      <c r="AF113" s="73">
        <f t="shared" si="18"/>
        <v>0</v>
      </c>
      <c r="AG113" s="76">
        <f t="shared" si="27"/>
        <v>0</v>
      </c>
      <c r="AH113" s="76"/>
      <c r="AI113" s="73">
        <f>[1]October!M110</f>
        <v>0</v>
      </c>
      <c r="AJ113" s="73">
        <f>[1]October!N110</f>
        <v>0</v>
      </c>
      <c r="AK113" s="74">
        <f>[1]November!M109</f>
        <v>0</v>
      </c>
      <c r="AL113" s="74">
        <f>[1]November!N109</f>
        <v>0</v>
      </c>
      <c r="AM113" s="74"/>
      <c r="AN113" s="74"/>
      <c r="AO113" s="74">
        <f t="shared" si="28"/>
        <v>0</v>
      </c>
      <c r="AP113" s="74">
        <f t="shared" si="28"/>
        <v>0</v>
      </c>
      <c r="AQ113" s="117" t="s">
        <v>275</v>
      </c>
      <c r="AR113" s="77"/>
      <c r="AS113" s="117" t="s">
        <v>275</v>
      </c>
      <c r="AT113" s="78"/>
      <c r="AU113" s="76"/>
      <c r="AV113" s="79"/>
    </row>
    <row r="114" spans="1:50">
      <c r="A114" s="70"/>
      <c r="B114" s="71" t="s">
        <v>263</v>
      </c>
      <c r="C114" s="72"/>
      <c r="D114" s="72"/>
      <c r="E114" s="73"/>
      <c r="F114" s="74"/>
      <c r="G114" s="75">
        <f>[1]February!M122</f>
        <v>0</v>
      </c>
      <c r="H114" s="75">
        <f>[1]February!N121</f>
        <v>0</v>
      </c>
      <c r="I114" s="75">
        <f>[1]March!M115</f>
        <v>0</v>
      </c>
      <c r="J114" s="75"/>
      <c r="K114" s="73">
        <f t="shared" si="21"/>
        <v>0</v>
      </c>
      <c r="L114" s="73">
        <f t="shared" si="21"/>
        <v>0</v>
      </c>
      <c r="M114" s="76">
        <f t="shared" si="25"/>
        <v>0</v>
      </c>
      <c r="N114" s="76"/>
      <c r="O114" s="73"/>
      <c r="P114" s="73"/>
      <c r="Q114" s="73"/>
      <c r="R114" s="73"/>
      <c r="S114" s="73"/>
      <c r="T114" s="73"/>
      <c r="U114" s="73">
        <f t="shared" si="24"/>
        <v>0</v>
      </c>
      <c r="V114" s="73">
        <f t="shared" si="24"/>
        <v>0</v>
      </c>
      <c r="W114" s="76">
        <f t="shared" si="26"/>
        <v>0</v>
      </c>
      <c r="X114" s="76"/>
      <c r="Y114" s="73"/>
      <c r="Z114" s="73"/>
      <c r="AA114" s="73"/>
      <c r="AB114" s="73"/>
      <c r="AC114" s="73"/>
      <c r="AD114" s="73"/>
      <c r="AE114" s="73">
        <f t="shared" si="18"/>
        <v>0</v>
      </c>
      <c r="AF114" s="73">
        <f t="shared" si="18"/>
        <v>0</v>
      </c>
      <c r="AG114" s="76">
        <f t="shared" si="27"/>
        <v>0</v>
      </c>
      <c r="AH114" s="76"/>
      <c r="AI114" s="73"/>
      <c r="AJ114" s="73"/>
      <c r="AK114" s="74">
        <f>[1]November!M110</f>
        <v>0</v>
      </c>
      <c r="AL114" s="74">
        <f>[1]November!N110</f>
        <v>0</v>
      </c>
      <c r="AM114" s="74"/>
      <c r="AN114" s="74"/>
      <c r="AO114" s="74">
        <f t="shared" si="28"/>
        <v>0</v>
      </c>
      <c r="AP114" s="74">
        <f t="shared" si="28"/>
        <v>0</v>
      </c>
      <c r="AQ114" s="117" t="s">
        <v>275</v>
      </c>
      <c r="AR114" s="77"/>
      <c r="AS114" s="117" t="s">
        <v>275</v>
      </c>
      <c r="AT114" s="78"/>
      <c r="AU114" s="76"/>
      <c r="AV114" s="79"/>
    </row>
    <row r="115" spans="1:50">
      <c r="A115" s="70"/>
      <c r="B115" s="71" t="s">
        <v>264</v>
      </c>
      <c r="C115" s="72"/>
      <c r="D115" s="72"/>
      <c r="E115" s="73"/>
      <c r="F115" s="74"/>
      <c r="G115" s="75">
        <f>[1]February!M123</f>
        <v>0</v>
      </c>
      <c r="H115" s="75">
        <f>[1]February!N122</f>
        <v>0</v>
      </c>
      <c r="I115" s="75"/>
      <c r="J115" s="75"/>
      <c r="K115" s="73">
        <f t="shared" si="21"/>
        <v>0</v>
      </c>
      <c r="L115" s="73">
        <f t="shared" si="21"/>
        <v>0</v>
      </c>
      <c r="M115" s="76">
        <f t="shared" si="25"/>
        <v>0</v>
      </c>
      <c r="N115" s="76"/>
      <c r="O115" s="73"/>
      <c r="P115" s="73"/>
      <c r="Q115" s="73"/>
      <c r="R115" s="73"/>
      <c r="S115" s="73"/>
      <c r="T115" s="73"/>
      <c r="U115" s="73">
        <f t="shared" si="24"/>
        <v>0</v>
      </c>
      <c r="V115" s="73">
        <f t="shared" si="24"/>
        <v>0</v>
      </c>
      <c r="W115" s="76"/>
      <c r="X115" s="76"/>
      <c r="Y115" s="73"/>
      <c r="Z115" s="73"/>
      <c r="AA115" s="73"/>
      <c r="AB115" s="73"/>
      <c r="AC115" s="73"/>
      <c r="AD115" s="73"/>
      <c r="AE115" s="73">
        <f t="shared" si="18"/>
        <v>0</v>
      </c>
      <c r="AF115" s="73">
        <f t="shared" si="18"/>
        <v>0</v>
      </c>
      <c r="AG115" s="76">
        <f t="shared" si="27"/>
        <v>0</v>
      </c>
      <c r="AH115" s="76"/>
      <c r="AI115" s="73"/>
      <c r="AJ115" s="73"/>
      <c r="AK115" s="74"/>
      <c r="AL115" s="74"/>
      <c r="AM115" s="74">
        <f>[1]December!M118</f>
        <v>0</v>
      </c>
      <c r="AN115" s="74"/>
      <c r="AO115" s="74">
        <f t="shared" si="28"/>
        <v>0</v>
      </c>
      <c r="AP115" s="74">
        <f t="shared" si="28"/>
        <v>0</v>
      </c>
      <c r="AQ115" s="117" t="s">
        <v>275</v>
      </c>
      <c r="AR115" s="77"/>
      <c r="AS115" s="117" t="s">
        <v>275</v>
      </c>
      <c r="AT115" s="78"/>
      <c r="AU115" s="76"/>
      <c r="AV115" s="79"/>
      <c r="AW115" s="94"/>
    </row>
    <row r="116" spans="1:50">
      <c r="A116" s="70"/>
      <c r="B116" s="71" t="s">
        <v>265</v>
      </c>
      <c r="C116" s="72"/>
      <c r="D116" s="72"/>
      <c r="E116" s="73">
        <v>0</v>
      </c>
      <c r="F116" s="74">
        <v>0</v>
      </c>
      <c r="G116" s="75">
        <v>0</v>
      </c>
      <c r="H116" s="75">
        <f>[1]February!N122</f>
        <v>0</v>
      </c>
      <c r="I116" s="75">
        <v>0</v>
      </c>
      <c r="J116" s="75">
        <f>[1]March!N118</f>
        <v>0</v>
      </c>
      <c r="K116" s="73">
        <f t="shared" si="21"/>
        <v>0</v>
      </c>
      <c r="L116" s="73">
        <f t="shared" si="21"/>
        <v>0</v>
      </c>
      <c r="M116" s="76">
        <f t="shared" si="25"/>
        <v>0</v>
      </c>
      <c r="N116" s="76"/>
      <c r="O116" s="73">
        <f>[1]April!M112</f>
        <v>0</v>
      </c>
      <c r="P116" s="73"/>
      <c r="Q116" s="73">
        <f>[1]May!M112</f>
        <v>0</v>
      </c>
      <c r="R116" s="73">
        <f>[1]May!N112</f>
        <v>0</v>
      </c>
      <c r="S116" s="73">
        <f>[1]June!M114</f>
        <v>45360</v>
      </c>
      <c r="T116" s="73">
        <f>[1]June!N114</f>
        <v>0</v>
      </c>
      <c r="U116" s="73">
        <f t="shared" si="24"/>
        <v>45360</v>
      </c>
      <c r="V116" s="73">
        <f t="shared" si="24"/>
        <v>0</v>
      </c>
      <c r="W116" s="76">
        <f t="shared" si="26"/>
        <v>45360</v>
      </c>
      <c r="X116" s="76"/>
      <c r="Y116" s="73">
        <f>[1]July!M116</f>
        <v>0</v>
      </c>
      <c r="Z116" s="73">
        <f>[1]July!N116</f>
        <v>0</v>
      </c>
      <c r="AA116" s="73">
        <f>[1]August!M109</f>
        <v>0</v>
      </c>
      <c r="AB116" s="73">
        <f>[1]August!N109</f>
        <v>0</v>
      </c>
      <c r="AC116" s="73"/>
      <c r="AD116" s="73"/>
      <c r="AE116" s="73">
        <f t="shared" si="18"/>
        <v>0</v>
      </c>
      <c r="AF116" s="73">
        <f t="shared" si="18"/>
        <v>0</v>
      </c>
      <c r="AG116" s="76">
        <f t="shared" si="27"/>
        <v>45360</v>
      </c>
      <c r="AH116" s="76"/>
      <c r="AI116" s="73"/>
      <c r="AJ116" s="73"/>
      <c r="AK116" s="74">
        <f>[1]November!M111</f>
        <v>0</v>
      </c>
      <c r="AL116" s="74">
        <f>[1]November!N111</f>
        <v>0</v>
      </c>
      <c r="AM116" s="74"/>
      <c r="AN116" s="74"/>
      <c r="AO116" s="74">
        <f t="shared" si="28"/>
        <v>0</v>
      </c>
      <c r="AP116" s="74">
        <f t="shared" si="28"/>
        <v>0</v>
      </c>
      <c r="AQ116" s="117" t="s">
        <v>275</v>
      </c>
      <c r="AR116" s="77"/>
      <c r="AS116" s="117" t="s">
        <v>275</v>
      </c>
      <c r="AT116" s="78"/>
      <c r="AU116" s="76"/>
      <c r="AV116" s="79"/>
      <c r="AW116" s="81"/>
    </row>
    <row r="117" spans="1:50">
      <c r="A117" s="70"/>
      <c r="B117" s="71" t="s">
        <v>266</v>
      </c>
      <c r="C117" s="72"/>
      <c r="D117" s="72"/>
      <c r="E117" s="73">
        <v>0</v>
      </c>
      <c r="F117" s="74">
        <v>0</v>
      </c>
      <c r="G117" s="75">
        <v>0</v>
      </c>
      <c r="H117" s="75">
        <f>[1]February!N123</f>
        <v>0</v>
      </c>
      <c r="I117" s="75">
        <f>[1]March!M118</f>
        <v>0</v>
      </c>
      <c r="J117" s="75">
        <f>[1]March!N120</f>
        <v>0</v>
      </c>
      <c r="K117" s="73">
        <f t="shared" si="21"/>
        <v>0</v>
      </c>
      <c r="L117" s="73">
        <f t="shared" si="21"/>
        <v>0</v>
      </c>
      <c r="M117" s="76">
        <f t="shared" si="25"/>
        <v>0</v>
      </c>
      <c r="N117" s="76"/>
      <c r="O117" s="73">
        <f>[1]April!M115</f>
        <v>266.69</v>
      </c>
      <c r="P117" s="73"/>
      <c r="Q117" s="73">
        <f>[1]May!M113</f>
        <v>0</v>
      </c>
      <c r="R117" s="73">
        <f>[1]May!N114</f>
        <v>0</v>
      </c>
      <c r="S117" s="73">
        <f>[1]June!M120</f>
        <v>0</v>
      </c>
      <c r="T117" s="73">
        <f>[1]June!N120</f>
        <v>0</v>
      </c>
      <c r="U117" s="73">
        <f t="shared" si="24"/>
        <v>266.69</v>
      </c>
      <c r="V117" s="73">
        <f t="shared" si="24"/>
        <v>0</v>
      </c>
      <c r="W117" s="76">
        <f t="shared" si="26"/>
        <v>266.69</v>
      </c>
      <c r="X117" s="76"/>
      <c r="Y117" s="73">
        <f>[1]July!M117</f>
        <v>0</v>
      </c>
      <c r="Z117" s="73">
        <f>[1]July!N117</f>
        <v>0</v>
      </c>
      <c r="AA117" s="73">
        <f>[1]August!M110</f>
        <v>0</v>
      </c>
      <c r="AB117" s="73">
        <f>[1]August!N110</f>
        <v>0</v>
      </c>
      <c r="AC117" s="73">
        <f>[1]September!K110</f>
        <v>0</v>
      </c>
      <c r="AD117" s="73">
        <f>[1]September!N110</f>
        <v>0</v>
      </c>
      <c r="AE117" s="73">
        <f t="shared" si="18"/>
        <v>0</v>
      </c>
      <c r="AF117" s="73">
        <f t="shared" si="18"/>
        <v>0</v>
      </c>
      <c r="AG117" s="76">
        <f t="shared" si="27"/>
        <v>266.69</v>
      </c>
      <c r="AH117" s="76"/>
      <c r="AI117" s="73">
        <f>[1]October!M106</f>
        <v>0</v>
      </c>
      <c r="AJ117" s="73">
        <f>[1]October!N106</f>
        <v>0</v>
      </c>
      <c r="AK117" s="74"/>
      <c r="AL117" s="74"/>
      <c r="AM117" s="74"/>
      <c r="AN117" s="74"/>
      <c r="AO117" s="74">
        <f t="shared" si="28"/>
        <v>0</v>
      </c>
      <c r="AP117" s="74">
        <f t="shared" si="28"/>
        <v>0</v>
      </c>
      <c r="AQ117" s="117" t="s">
        <v>275</v>
      </c>
      <c r="AR117" s="77"/>
      <c r="AS117" s="117" t="s">
        <v>275</v>
      </c>
      <c r="AT117" s="78"/>
      <c r="AU117" s="76"/>
      <c r="AV117" s="79"/>
    </row>
    <row r="118" spans="1:50">
      <c r="A118" s="70"/>
      <c r="B118" s="97" t="s">
        <v>267</v>
      </c>
      <c r="C118" s="72"/>
      <c r="D118" s="72"/>
      <c r="E118" s="73">
        <f>[1]January!M109</f>
        <v>0</v>
      </c>
      <c r="F118" s="74"/>
      <c r="G118" s="75">
        <f>[1]February!M124</f>
        <v>0</v>
      </c>
      <c r="H118" s="75">
        <f>[1]February!N124</f>
        <v>0</v>
      </c>
      <c r="I118" s="75">
        <v>0</v>
      </c>
      <c r="J118" s="75"/>
      <c r="K118" s="73">
        <f t="shared" si="21"/>
        <v>0</v>
      </c>
      <c r="L118" s="73">
        <f t="shared" si="21"/>
        <v>0</v>
      </c>
      <c r="M118" s="76">
        <f t="shared" si="25"/>
        <v>0</v>
      </c>
      <c r="N118" s="76"/>
      <c r="O118" s="73">
        <f>[1]April!M105</f>
        <v>0</v>
      </c>
      <c r="P118" s="73"/>
      <c r="Q118" s="73">
        <f>[1]May!M107</f>
        <v>0</v>
      </c>
      <c r="R118" s="73"/>
      <c r="S118" s="73">
        <f>[1]June!K112</f>
        <v>0</v>
      </c>
      <c r="T118" s="73"/>
      <c r="U118" s="73">
        <f t="shared" si="24"/>
        <v>0</v>
      </c>
      <c r="V118" s="73">
        <f t="shared" si="24"/>
        <v>0</v>
      </c>
      <c r="W118" s="76">
        <f t="shared" si="26"/>
        <v>0</v>
      </c>
      <c r="X118" s="76"/>
      <c r="Y118" s="73">
        <f>[1]July!M111</f>
        <v>0</v>
      </c>
      <c r="Z118" s="73"/>
      <c r="AA118" s="73">
        <f>[1]August!M102</f>
        <v>0</v>
      </c>
      <c r="AB118" s="73"/>
      <c r="AC118" s="73">
        <f>[1]September!M104</f>
        <v>0</v>
      </c>
      <c r="AD118" s="73"/>
      <c r="AE118" s="73">
        <f t="shared" si="18"/>
        <v>0</v>
      </c>
      <c r="AF118" s="73">
        <f t="shared" si="18"/>
        <v>0</v>
      </c>
      <c r="AG118" s="76">
        <f t="shared" si="27"/>
        <v>0</v>
      </c>
      <c r="AH118" s="76"/>
      <c r="AI118" s="73">
        <f>[1]October!M104</f>
        <v>0</v>
      </c>
      <c r="AJ118" s="73"/>
      <c r="AK118" s="74">
        <f>[1]November!M104</f>
        <v>0</v>
      </c>
      <c r="AL118" s="74"/>
      <c r="AM118" s="74"/>
      <c r="AN118" s="74"/>
      <c r="AO118" s="74">
        <f t="shared" si="28"/>
        <v>0</v>
      </c>
      <c r="AP118" s="74">
        <f t="shared" si="28"/>
        <v>0</v>
      </c>
      <c r="AQ118" s="117" t="s">
        <v>275</v>
      </c>
      <c r="AR118" s="77"/>
      <c r="AS118" s="117" t="s">
        <v>275</v>
      </c>
      <c r="AT118" s="78"/>
      <c r="AU118" s="76"/>
      <c r="AV118" s="79"/>
      <c r="AW118" s="81"/>
    </row>
    <row r="119" spans="1:50">
      <c r="A119" s="70"/>
      <c r="B119" s="27" t="s">
        <v>268</v>
      </c>
      <c r="C119" s="72"/>
      <c r="D119" s="72"/>
      <c r="E119" s="73"/>
      <c r="F119" s="74"/>
      <c r="G119" s="75"/>
      <c r="H119" s="75"/>
      <c r="I119" s="75">
        <f>[1]March!M111</f>
        <v>0</v>
      </c>
      <c r="J119" s="75">
        <f>[1]March!N111</f>
        <v>0</v>
      </c>
      <c r="K119" s="73">
        <f t="shared" si="21"/>
        <v>0</v>
      </c>
      <c r="L119" s="73">
        <f t="shared" si="21"/>
        <v>0</v>
      </c>
      <c r="M119" s="76">
        <f t="shared" si="25"/>
        <v>0</v>
      </c>
      <c r="N119" s="76"/>
      <c r="O119" s="73">
        <f>[1]April!M114</f>
        <v>0</v>
      </c>
      <c r="P119" s="73"/>
      <c r="Q119" s="73"/>
      <c r="R119" s="73"/>
      <c r="S119" s="73">
        <f>[1]June!M121</f>
        <v>0</v>
      </c>
      <c r="T119" s="73"/>
      <c r="U119" s="73">
        <f t="shared" si="24"/>
        <v>0</v>
      </c>
      <c r="V119" s="73">
        <f t="shared" si="24"/>
        <v>0</v>
      </c>
      <c r="W119" s="76">
        <f t="shared" si="26"/>
        <v>0</v>
      </c>
      <c r="X119" s="76"/>
      <c r="Y119" s="73">
        <f>[1]July!M119</f>
        <v>0</v>
      </c>
      <c r="Z119" s="73">
        <f>[1]July!N119</f>
        <v>0</v>
      </c>
      <c r="AA119" s="73">
        <f>[1]August!M108</f>
        <v>0</v>
      </c>
      <c r="AB119" s="73">
        <f>[1]August!N108</f>
        <v>0</v>
      </c>
      <c r="AC119" s="73"/>
      <c r="AD119" s="73"/>
      <c r="AE119" s="73">
        <f t="shared" si="18"/>
        <v>0</v>
      </c>
      <c r="AF119" s="73">
        <f t="shared" si="18"/>
        <v>0</v>
      </c>
      <c r="AG119" s="76">
        <f t="shared" si="27"/>
        <v>0</v>
      </c>
      <c r="AH119" s="76"/>
      <c r="AI119" s="73"/>
      <c r="AJ119" s="73"/>
      <c r="AK119" s="74"/>
      <c r="AL119" s="74"/>
      <c r="AM119" s="74"/>
      <c r="AN119" s="74"/>
      <c r="AO119" s="74">
        <f t="shared" si="28"/>
        <v>0</v>
      </c>
      <c r="AP119" s="74">
        <f t="shared" si="28"/>
        <v>0</v>
      </c>
      <c r="AQ119" s="117" t="s">
        <v>275</v>
      </c>
      <c r="AR119" s="77"/>
      <c r="AS119" s="117" t="s">
        <v>275</v>
      </c>
      <c r="AT119" s="78"/>
      <c r="AU119" s="76"/>
      <c r="AV119" s="79"/>
    </row>
    <row r="120" spans="1:50" ht="13.5">
      <c r="A120" s="70"/>
      <c r="B120" s="71"/>
      <c r="C120" s="72"/>
      <c r="D120" s="72"/>
      <c r="E120" s="98"/>
      <c r="F120" s="99"/>
      <c r="G120" s="100"/>
      <c r="H120" s="100"/>
      <c r="I120" s="100"/>
      <c r="J120" s="100"/>
      <c r="K120" s="98"/>
      <c r="L120" s="98"/>
      <c r="M120" s="93"/>
      <c r="N120" s="93"/>
      <c r="O120" s="98"/>
      <c r="P120" s="98"/>
      <c r="Q120" s="98"/>
      <c r="R120" s="98"/>
      <c r="S120" s="98"/>
      <c r="T120" s="98"/>
      <c r="U120" s="73"/>
      <c r="V120" s="98"/>
      <c r="W120" s="76">
        <f t="shared" si="26"/>
        <v>0</v>
      </c>
      <c r="X120" s="93"/>
      <c r="Y120" s="98"/>
      <c r="Z120" s="98"/>
      <c r="AA120" s="73"/>
      <c r="AB120" s="73"/>
      <c r="AC120" s="73"/>
      <c r="AD120" s="73"/>
      <c r="AE120" s="73">
        <f t="shared" si="18"/>
        <v>0</v>
      </c>
      <c r="AF120" s="73">
        <f t="shared" si="18"/>
        <v>0</v>
      </c>
      <c r="AG120" s="76">
        <f t="shared" si="27"/>
        <v>0</v>
      </c>
      <c r="AH120" s="93"/>
      <c r="AI120" s="98"/>
      <c r="AJ120" s="98"/>
      <c r="AK120" s="99"/>
      <c r="AL120" s="99"/>
      <c r="AM120" s="99"/>
      <c r="AN120" s="99"/>
      <c r="AO120" s="74"/>
      <c r="AP120" s="74"/>
      <c r="AQ120" s="77"/>
      <c r="AR120" s="77"/>
      <c r="AS120" s="78"/>
      <c r="AT120" s="78">
        <v>0</v>
      </c>
      <c r="AU120" s="93"/>
      <c r="AV120" s="101"/>
    </row>
    <row r="121" spans="1:50" s="26" customFormat="1" ht="13.5">
      <c r="A121" s="70"/>
      <c r="B121" s="87" t="s">
        <v>269</v>
      </c>
      <c r="C121" s="72"/>
      <c r="D121" s="72"/>
      <c r="E121" s="93">
        <f t="shared" ref="E121:L121" si="29">SUM(E69:E120)</f>
        <v>723128.78000000014</v>
      </c>
      <c r="F121" s="102">
        <f t="shared" si="29"/>
        <v>1937127.57</v>
      </c>
      <c r="G121" s="103">
        <f t="shared" si="29"/>
        <v>396687.73000000004</v>
      </c>
      <c r="H121" s="103">
        <f t="shared" si="29"/>
        <v>1627934.0999999999</v>
      </c>
      <c r="I121" s="103">
        <f t="shared" si="29"/>
        <v>819942.6</v>
      </c>
      <c r="J121" s="103">
        <f t="shared" si="29"/>
        <v>1361308.1099999999</v>
      </c>
      <c r="K121" s="93">
        <f t="shared" si="29"/>
        <v>1939759.11</v>
      </c>
      <c r="L121" s="93">
        <f t="shared" si="29"/>
        <v>4926369.78</v>
      </c>
      <c r="M121" s="93">
        <f>SUM(M68:M120)</f>
        <v>1576442.6300000001</v>
      </c>
      <c r="N121" s="93">
        <f>SUM(N68:N120)</f>
        <v>4563053.3000000007</v>
      </c>
      <c r="O121" s="93">
        <f>SUM(O69:O120)</f>
        <v>505474.7</v>
      </c>
      <c r="P121" s="93">
        <f>SUM(P69:P120)</f>
        <v>2023385.7399999998</v>
      </c>
      <c r="Q121" s="93">
        <f>SUM(Q69:Q120)</f>
        <v>250029.51</v>
      </c>
      <c r="R121" s="93">
        <f>SUM(R69:R112)</f>
        <v>1154163.2599999998</v>
      </c>
      <c r="S121" s="93">
        <f t="shared" ref="S121:AP121" si="30">SUM(S69:S120)</f>
        <v>261218.23999999996</v>
      </c>
      <c r="T121" s="93">
        <f t="shared" si="30"/>
        <v>1142010.3599999996</v>
      </c>
      <c r="U121" s="93">
        <f t="shared" si="30"/>
        <v>1016722.45</v>
      </c>
      <c r="V121" s="93">
        <f t="shared" si="30"/>
        <v>4319559.3600000003</v>
      </c>
      <c r="W121" s="93">
        <f t="shared" si="30"/>
        <v>2592993.6</v>
      </c>
      <c r="X121" s="93">
        <f t="shared" si="30"/>
        <v>8882441.1799999997</v>
      </c>
      <c r="Y121" s="93">
        <f t="shared" si="30"/>
        <v>0</v>
      </c>
      <c r="Z121" s="93">
        <f t="shared" si="30"/>
        <v>0</v>
      </c>
      <c r="AA121" s="93">
        <f t="shared" si="30"/>
        <v>0</v>
      </c>
      <c r="AB121" s="93">
        <f t="shared" si="30"/>
        <v>0</v>
      </c>
      <c r="AC121" s="93">
        <f t="shared" si="30"/>
        <v>0</v>
      </c>
      <c r="AD121" s="93">
        <f t="shared" si="30"/>
        <v>0</v>
      </c>
      <c r="AE121" s="93">
        <f t="shared" si="30"/>
        <v>0</v>
      </c>
      <c r="AF121" s="93">
        <f t="shared" si="30"/>
        <v>0</v>
      </c>
      <c r="AG121" s="93">
        <f t="shared" si="30"/>
        <v>2592993.6</v>
      </c>
      <c r="AH121" s="93">
        <f t="shared" si="30"/>
        <v>8882441.1799999997</v>
      </c>
      <c r="AI121" s="93">
        <f t="shared" si="30"/>
        <v>0</v>
      </c>
      <c r="AJ121" s="93">
        <f t="shared" si="30"/>
        <v>0</v>
      </c>
      <c r="AK121" s="102">
        <f t="shared" si="30"/>
        <v>0</v>
      </c>
      <c r="AL121" s="102">
        <f t="shared" si="30"/>
        <v>0</v>
      </c>
      <c r="AM121" s="102">
        <f t="shared" si="30"/>
        <v>0</v>
      </c>
      <c r="AN121" s="102">
        <f t="shared" si="30"/>
        <v>0</v>
      </c>
      <c r="AO121" s="102">
        <f t="shared" si="30"/>
        <v>0</v>
      </c>
      <c r="AP121" s="102">
        <f t="shared" si="30"/>
        <v>0</v>
      </c>
      <c r="AQ121" s="126" t="s">
        <v>275</v>
      </c>
      <c r="AR121" s="126" t="s">
        <v>275</v>
      </c>
      <c r="AS121" s="118" t="s">
        <v>275</v>
      </c>
      <c r="AT121" s="118" t="s">
        <v>275</v>
      </c>
      <c r="AU121" s="76">
        <v>0</v>
      </c>
      <c r="AV121" s="79">
        <v>0</v>
      </c>
      <c r="AX121" s="35"/>
    </row>
    <row r="122" spans="1:50">
      <c r="A122" s="70"/>
      <c r="B122" s="71"/>
      <c r="C122" s="72"/>
      <c r="D122" s="72"/>
      <c r="E122" s="73"/>
      <c r="F122" s="74"/>
      <c r="G122" s="75"/>
      <c r="H122" s="75"/>
      <c r="I122" s="75"/>
      <c r="J122" s="75"/>
      <c r="K122" s="73"/>
      <c r="L122" s="73"/>
      <c r="M122" s="76"/>
      <c r="N122" s="76"/>
      <c r="O122" s="73"/>
      <c r="P122" s="73"/>
      <c r="Q122" s="73"/>
      <c r="R122" s="73"/>
      <c r="S122" s="73"/>
      <c r="T122" s="73"/>
      <c r="U122" s="73"/>
      <c r="V122" s="73"/>
      <c r="W122" s="76"/>
      <c r="X122" s="76"/>
      <c r="Y122" s="73"/>
      <c r="Z122" s="73"/>
      <c r="AA122" s="73"/>
      <c r="AB122" s="73"/>
      <c r="AC122" s="73"/>
      <c r="AD122" s="73"/>
      <c r="AE122" s="73"/>
      <c r="AF122" s="73"/>
      <c r="AG122" s="76"/>
      <c r="AH122" s="76"/>
      <c r="AI122" s="73"/>
      <c r="AJ122" s="73"/>
      <c r="AK122" s="74"/>
      <c r="AL122" s="74"/>
      <c r="AM122" s="74"/>
      <c r="AN122" s="74"/>
      <c r="AO122" s="74"/>
      <c r="AP122" s="74"/>
      <c r="AQ122" s="104"/>
      <c r="AR122" s="127" t="s">
        <v>275</v>
      </c>
      <c r="AS122" s="105" t="str">
        <f>AQ121</f>
        <v>XXX</v>
      </c>
      <c r="AT122" s="105" t="str">
        <f>AR121</f>
        <v>XXX</v>
      </c>
      <c r="AU122" s="76"/>
      <c r="AV122" s="79"/>
    </row>
    <row r="123" spans="1:50">
      <c r="A123" s="70"/>
      <c r="B123" s="71"/>
      <c r="C123" s="72"/>
      <c r="D123" s="72"/>
      <c r="E123" s="73"/>
      <c r="F123" s="74"/>
      <c r="G123" s="75"/>
      <c r="H123" s="75"/>
      <c r="I123" s="75"/>
      <c r="J123" s="75"/>
      <c r="K123" s="73"/>
      <c r="L123" s="73"/>
      <c r="M123" s="76"/>
      <c r="N123" s="76"/>
      <c r="O123" s="73"/>
      <c r="P123" s="73"/>
      <c r="Q123" s="73"/>
      <c r="R123" s="73"/>
      <c r="S123" s="73"/>
      <c r="T123" s="73"/>
      <c r="U123" s="73"/>
      <c r="V123" s="73"/>
      <c r="W123" s="76"/>
      <c r="X123" s="76"/>
      <c r="Y123" s="73"/>
      <c r="Z123" s="73"/>
      <c r="AA123" s="73"/>
      <c r="AB123" s="73"/>
      <c r="AC123" s="73"/>
      <c r="AD123" s="73"/>
      <c r="AE123" s="73"/>
      <c r="AF123" s="73"/>
      <c r="AG123" s="76"/>
      <c r="AH123" s="76"/>
      <c r="AI123" s="73"/>
      <c r="AJ123" s="73"/>
      <c r="AK123" s="74"/>
      <c r="AL123" s="74"/>
      <c r="AM123" s="74"/>
      <c r="AN123" s="74"/>
      <c r="AO123" s="74"/>
      <c r="AP123" s="74"/>
      <c r="AQ123" s="104"/>
      <c r="AR123" s="104"/>
      <c r="AS123" s="106"/>
      <c r="AT123" s="106"/>
      <c r="AU123" s="76"/>
      <c r="AV123" s="79"/>
    </row>
    <row r="124" spans="1:50">
      <c r="A124" s="70"/>
      <c r="B124" s="71" t="s">
        <v>270</v>
      </c>
      <c r="C124" s="72"/>
      <c r="D124" s="72"/>
      <c r="E124" s="73"/>
      <c r="F124" s="74"/>
      <c r="G124" s="75"/>
      <c r="H124" s="75"/>
      <c r="I124" s="75"/>
      <c r="J124" s="75"/>
      <c r="K124" s="73"/>
      <c r="L124" s="73"/>
      <c r="M124" s="76"/>
      <c r="N124" s="76"/>
      <c r="O124" s="73"/>
      <c r="P124" s="73"/>
      <c r="Q124" s="73"/>
      <c r="R124" s="73"/>
      <c r="S124" s="73"/>
      <c r="T124" s="73"/>
      <c r="U124" s="73"/>
      <c r="V124" s="73"/>
      <c r="W124" s="76"/>
      <c r="X124" s="76"/>
      <c r="Y124" s="73"/>
      <c r="Z124" s="73"/>
      <c r="AA124" s="73"/>
      <c r="AB124" s="73"/>
      <c r="AC124" s="73"/>
      <c r="AD124" s="73"/>
      <c r="AE124" s="73"/>
      <c r="AF124" s="73"/>
      <c r="AG124" s="76"/>
      <c r="AH124" s="76"/>
      <c r="AI124" s="73"/>
      <c r="AJ124" s="73"/>
      <c r="AK124" s="74"/>
      <c r="AL124" s="74"/>
      <c r="AM124" s="74"/>
      <c r="AN124" s="74"/>
      <c r="AO124" s="74"/>
      <c r="AP124" s="74"/>
      <c r="AQ124" s="91"/>
      <c r="AR124" s="91"/>
      <c r="AS124" s="78"/>
      <c r="AT124" s="78"/>
      <c r="AU124" s="76"/>
      <c r="AV124" s="79"/>
    </row>
    <row r="125" spans="1:50" s="26" customFormat="1" ht="13.5">
      <c r="A125" s="70"/>
      <c r="B125" s="87" t="s">
        <v>271</v>
      </c>
      <c r="C125" s="89">
        <f>SUM(C10:C124)</f>
        <v>1155673111.7562411</v>
      </c>
      <c r="D125" s="89">
        <f>SUM(D10:D124)</f>
        <v>1155673111.7581205</v>
      </c>
      <c r="E125" s="90">
        <f t="shared" ref="E125:AP125" si="31">E65+E121</f>
        <v>131151399.44000001</v>
      </c>
      <c r="F125" s="91">
        <f t="shared" si="31"/>
        <v>131151399.44</v>
      </c>
      <c r="G125" s="92">
        <f t="shared" si="31"/>
        <v>121752313.30999999</v>
      </c>
      <c r="H125" s="92">
        <f t="shared" si="31"/>
        <v>121752313.30999997</v>
      </c>
      <c r="I125" s="92">
        <f t="shared" si="31"/>
        <v>66522169.879999995</v>
      </c>
      <c r="J125" s="92">
        <f t="shared" si="31"/>
        <v>66522169.88000001</v>
      </c>
      <c r="K125" s="90">
        <f t="shared" si="31"/>
        <v>319425882.63000005</v>
      </c>
      <c r="L125" s="90">
        <f t="shared" si="31"/>
        <v>319425882.62999994</v>
      </c>
      <c r="M125" s="90">
        <f t="shared" si="31"/>
        <v>567938574.23812056</v>
      </c>
      <c r="N125" s="90">
        <f t="shared" si="31"/>
        <v>567927351.10000002</v>
      </c>
      <c r="O125" s="90">
        <f t="shared" si="31"/>
        <v>70284468.510000005</v>
      </c>
      <c r="P125" s="90">
        <f t="shared" si="31"/>
        <v>70284468.50999999</v>
      </c>
      <c r="Q125" s="90">
        <f t="shared" si="31"/>
        <v>30388495.770000007</v>
      </c>
      <c r="R125" s="90">
        <f t="shared" si="31"/>
        <v>30388495.770000003</v>
      </c>
      <c r="S125" s="90">
        <f t="shared" si="31"/>
        <v>46398504.340000011</v>
      </c>
      <c r="T125" s="90">
        <f t="shared" si="31"/>
        <v>46398504.339999996</v>
      </c>
      <c r="U125" s="90">
        <f t="shared" si="31"/>
        <v>147071468.61999997</v>
      </c>
      <c r="V125" s="90">
        <f t="shared" si="31"/>
        <v>147071468.62000003</v>
      </c>
      <c r="W125" s="90">
        <f t="shared" si="31"/>
        <v>590928671.08812058</v>
      </c>
      <c r="X125" s="90">
        <f t="shared" si="31"/>
        <v>590928671.09000003</v>
      </c>
      <c r="Y125" s="90">
        <f t="shared" si="31"/>
        <v>0</v>
      </c>
      <c r="Z125" s="90">
        <f t="shared" si="31"/>
        <v>0</v>
      </c>
      <c r="AA125" s="90">
        <f t="shared" si="31"/>
        <v>0</v>
      </c>
      <c r="AB125" s="90">
        <f t="shared" si="31"/>
        <v>0</v>
      </c>
      <c r="AC125" s="90">
        <f t="shared" si="31"/>
        <v>0</v>
      </c>
      <c r="AD125" s="90">
        <f t="shared" si="31"/>
        <v>0</v>
      </c>
      <c r="AE125" s="107">
        <f t="shared" si="31"/>
        <v>0</v>
      </c>
      <c r="AF125" s="107">
        <f t="shared" si="31"/>
        <v>0</v>
      </c>
      <c r="AG125" s="90">
        <f t="shared" si="31"/>
        <v>590928671.08812058</v>
      </c>
      <c r="AH125" s="90">
        <f t="shared" si="31"/>
        <v>590928671.09000003</v>
      </c>
      <c r="AI125" s="90">
        <f t="shared" si="31"/>
        <v>0</v>
      </c>
      <c r="AJ125" s="90">
        <f t="shared" si="31"/>
        <v>0</v>
      </c>
      <c r="AK125" s="91">
        <f t="shared" si="31"/>
        <v>0</v>
      </c>
      <c r="AL125" s="91">
        <f t="shared" si="31"/>
        <v>0</v>
      </c>
      <c r="AM125" s="91">
        <f t="shared" si="31"/>
        <v>0</v>
      </c>
      <c r="AN125" s="91">
        <f t="shared" si="31"/>
        <v>0</v>
      </c>
      <c r="AO125" s="91">
        <f t="shared" si="31"/>
        <v>0</v>
      </c>
      <c r="AP125" s="91">
        <f t="shared" si="31"/>
        <v>0</v>
      </c>
      <c r="AQ125" s="128" t="s">
        <v>275</v>
      </c>
      <c r="AR125" s="128" t="s">
        <v>275</v>
      </c>
      <c r="AS125" s="120" t="s">
        <v>275</v>
      </c>
      <c r="AT125" s="120" t="s">
        <v>275</v>
      </c>
      <c r="AU125" s="76"/>
      <c r="AV125" s="79"/>
      <c r="AX125" s="35"/>
    </row>
    <row r="126" spans="1:50" ht="13.5">
      <c r="A126" s="70"/>
      <c r="B126" s="87" t="s">
        <v>272</v>
      </c>
      <c r="C126" s="72"/>
      <c r="D126" s="72">
        <f>C125-D125</f>
        <v>-1.8794536590576172E-3</v>
      </c>
      <c r="E126" s="73"/>
      <c r="F126" s="74">
        <f>F125-E125</f>
        <v>0</v>
      </c>
      <c r="G126" s="75"/>
      <c r="H126" s="75">
        <f>G125-H125</f>
        <v>0</v>
      </c>
      <c r="I126" s="75"/>
      <c r="J126" s="75">
        <f>I125-J125</f>
        <v>0</v>
      </c>
      <c r="K126" s="73"/>
      <c r="L126" s="73">
        <f>K125-L125</f>
        <v>0</v>
      </c>
      <c r="M126" s="76"/>
      <c r="N126" s="76">
        <f>M125-N125</f>
        <v>11223.138120532036</v>
      </c>
      <c r="O126" s="73"/>
      <c r="P126" s="73">
        <f>O125-P125</f>
        <v>0</v>
      </c>
      <c r="Q126" s="73"/>
      <c r="R126" s="73">
        <f>Q125-R125</f>
        <v>0</v>
      </c>
      <c r="S126" s="73"/>
      <c r="T126" s="73">
        <f>S125-T125</f>
        <v>0</v>
      </c>
      <c r="U126" s="73">
        <f>V125-U125</f>
        <v>0</v>
      </c>
      <c r="V126" s="98"/>
      <c r="W126" s="76"/>
      <c r="X126" s="76">
        <f>W125-X125</f>
        <v>-1.8794536590576172E-3</v>
      </c>
      <c r="Y126" s="73"/>
      <c r="Z126" s="73">
        <f>Y125-Z125</f>
        <v>0</v>
      </c>
      <c r="AA126" s="73"/>
      <c r="AB126" s="73">
        <f>AA125-AB125</f>
        <v>0</v>
      </c>
      <c r="AC126" s="73"/>
      <c r="AD126" s="73">
        <f>AC125-AD125</f>
        <v>0</v>
      </c>
      <c r="AE126" s="73"/>
      <c r="AF126" s="73">
        <f>AF125-AE125</f>
        <v>0</v>
      </c>
      <c r="AG126" s="76"/>
      <c r="AH126" s="76">
        <f>AG125-AH125</f>
        <v>-1.8794536590576172E-3</v>
      </c>
      <c r="AI126" s="73"/>
      <c r="AJ126" s="73">
        <f>AI125-AJ125</f>
        <v>0</v>
      </c>
      <c r="AK126" s="74"/>
      <c r="AL126" s="74">
        <f>AK125-AL125</f>
        <v>0</v>
      </c>
      <c r="AM126" s="74"/>
      <c r="AN126" s="74">
        <f>AM125-AN125</f>
        <v>0</v>
      </c>
      <c r="AO126" s="74"/>
      <c r="AP126" s="74">
        <f>AO125-AP125</f>
        <v>0</v>
      </c>
      <c r="AQ126" s="77"/>
      <c r="AR126" s="77"/>
      <c r="AS126" s="106"/>
      <c r="AT126" s="125" t="str">
        <f>AT125</f>
        <v>XXX</v>
      </c>
      <c r="AU126" s="93">
        <v>0</v>
      </c>
      <c r="AV126" s="101">
        <v>0</v>
      </c>
    </row>
    <row r="127" spans="1:50">
      <c r="A127" s="70"/>
      <c r="B127" s="71"/>
      <c r="C127" s="87"/>
      <c r="D127" s="87"/>
      <c r="E127" s="73"/>
      <c r="F127" s="74"/>
      <c r="G127" s="75"/>
      <c r="H127" s="75"/>
      <c r="I127" s="75"/>
      <c r="J127" s="75"/>
      <c r="K127" s="73"/>
      <c r="L127" s="73"/>
      <c r="M127" s="76"/>
      <c r="N127" s="76">
        <f>D126-N126</f>
        <v>-11223.139999985695</v>
      </c>
      <c r="O127" s="73"/>
      <c r="P127" s="73"/>
      <c r="Q127" s="73"/>
      <c r="R127" s="73"/>
      <c r="S127" s="73"/>
      <c r="T127" s="73"/>
      <c r="U127" s="73"/>
      <c r="V127" s="73"/>
      <c r="W127" s="76"/>
      <c r="X127" s="76"/>
      <c r="Y127" s="73"/>
      <c r="Z127" s="73"/>
      <c r="AA127" s="73"/>
      <c r="AB127" s="73"/>
      <c r="AC127" s="73"/>
      <c r="AD127" s="73"/>
      <c r="AE127" s="73"/>
      <c r="AF127" s="73"/>
      <c r="AG127" s="76"/>
      <c r="AH127" s="76">
        <f>D126-AH126</f>
        <v>0</v>
      </c>
      <c r="AI127" s="73"/>
      <c r="AJ127" s="73"/>
      <c r="AK127" s="74"/>
      <c r="AL127" s="74"/>
      <c r="AM127" s="74"/>
      <c r="AN127" s="74"/>
      <c r="AO127" s="74"/>
      <c r="AP127" s="74"/>
      <c r="AQ127" s="77"/>
      <c r="AR127" s="77"/>
      <c r="AS127" s="78"/>
      <c r="AT127" s="78"/>
      <c r="AU127" s="76"/>
      <c r="AV127" s="79"/>
    </row>
    <row r="128" spans="1:50" ht="13.5">
      <c r="A128" s="108"/>
      <c r="B128" s="109" t="s">
        <v>273</v>
      </c>
      <c r="C128" s="109"/>
      <c r="D128" s="109"/>
      <c r="E128" s="110"/>
      <c r="F128" s="111"/>
      <c r="G128" s="112"/>
      <c r="H128" s="112"/>
      <c r="I128" s="112"/>
      <c r="J128" s="112"/>
      <c r="K128" s="110"/>
      <c r="L128" s="110"/>
      <c r="M128" s="113"/>
      <c r="N128" s="113"/>
      <c r="O128" s="110"/>
      <c r="P128" s="110"/>
      <c r="Q128" s="110"/>
      <c r="R128" s="110"/>
      <c r="S128" s="110"/>
      <c r="T128" s="110"/>
      <c r="U128" s="110"/>
      <c r="V128" s="110"/>
      <c r="W128" s="113"/>
      <c r="X128" s="113"/>
      <c r="Y128" s="110"/>
      <c r="Z128" s="110"/>
      <c r="AA128" s="110"/>
      <c r="AB128" s="110"/>
      <c r="AC128" s="110"/>
      <c r="AD128" s="110"/>
      <c r="AE128" s="110"/>
      <c r="AF128" s="110"/>
      <c r="AG128" s="113"/>
      <c r="AH128" s="113"/>
      <c r="AI128" s="110"/>
      <c r="AJ128" s="110"/>
      <c r="AK128" s="111"/>
      <c r="AL128" s="111"/>
      <c r="AM128" s="111"/>
      <c r="AN128" s="111"/>
      <c r="AO128" s="111"/>
      <c r="AP128" s="111"/>
      <c r="AQ128" s="114"/>
      <c r="AR128" s="114"/>
      <c r="AS128" s="115"/>
      <c r="AT128" s="121"/>
      <c r="AU128" s="122"/>
      <c r="AV128" s="123"/>
      <c r="AW128" s="116"/>
    </row>
    <row r="129" spans="44:44">
      <c r="AR129" s="32">
        <f>AQ128-AR128</f>
        <v>0</v>
      </c>
    </row>
  </sheetData>
  <mergeCells count="26">
    <mergeCell ref="AO6:AP6"/>
    <mergeCell ref="AQ6:AR6"/>
    <mergeCell ref="AS6:AT6"/>
    <mergeCell ref="AU6:AV6"/>
    <mergeCell ref="AC6:AD6"/>
    <mergeCell ref="AE6:AF6"/>
    <mergeCell ref="AG6:AH6"/>
    <mergeCell ref="AI6:AJ6"/>
    <mergeCell ref="AK6:AL6"/>
    <mergeCell ref="AM6:AN6"/>
    <mergeCell ref="Q6:R6"/>
    <mergeCell ref="S6:T6"/>
    <mergeCell ref="U6:V6"/>
    <mergeCell ref="W6:X6"/>
    <mergeCell ref="Y6:Z6"/>
    <mergeCell ref="AA6:AB6"/>
    <mergeCell ref="C5:D5"/>
    <mergeCell ref="AQ5:AR5"/>
    <mergeCell ref="AU5:AV5"/>
    <mergeCell ref="C6:D6"/>
    <mergeCell ref="E6:F6"/>
    <mergeCell ref="G6:H6"/>
    <mergeCell ref="I6:J6"/>
    <mergeCell ref="K6:L6"/>
    <mergeCell ref="M6:N6"/>
    <mergeCell ref="O6:P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10" sqref="A10"/>
    </sheetView>
  </sheetViews>
  <sheetFormatPr defaultRowHeight="15.75"/>
  <cols>
    <col min="1" max="1" width="43.140625" style="3" customWidth="1"/>
    <col min="2" max="2" width="8.5703125" style="3" customWidth="1"/>
    <col min="3" max="3" width="16.140625" style="4" customWidth="1"/>
    <col min="4" max="4" width="17.5703125" style="4" customWidth="1"/>
    <col min="5" max="16384" width="9.140625" style="3"/>
  </cols>
  <sheetData>
    <row r="1" spans="1:4">
      <c r="A1" s="3" t="s">
        <v>94</v>
      </c>
    </row>
    <row r="2" spans="1:4">
      <c r="A2" s="3" t="s">
        <v>95</v>
      </c>
    </row>
    <row r="3" spans="1:4">
      <c r="A3" s="3" t="s">
        <v>137</v>
      </c>
    </row>
    <row r="4" spans="1:4">
      <c r="A4" s="3" t="s">
        <v>97</v>
      </c>
    </row>
    <row r="5" spans="1:4">
      <c r="A5" s="3" t="s">
        <v>106</v>
      </c>
    </row>
    <row r="6" spans="1:4">
      <c r="A6" s="3" t="s">
        <v>107</v>
      </c>
    </row>
    <row r="8" spans="1:4" ht="16.5" thickBot="1">
      <c r="A8" s="5"/>
      <c r="B8" s="6" t="s">
        <v>101</v>
      </c>
      <c r="C8" s="6">
        <v>2019</v>
      </c>
      <c r="D8" s="6">
        <v>2018</v>
      </c>
    </row>
    <row r="9" spans="1:4">
      <c r="A9" s="21" t="s">
        <v>116</v>
      </c>
      <c r="B9" s="20"/>
      <c r="C9" s="20"/>
      <c r="D9" s="20"/>
    </row>
    <row r="10" spans="1:4">
      <c r="A10" s="13" t="s">
        <v>117</v>
      </c>
    </row>
    <row r="11" spans="1:4">
      <c r="A11" s="3" t="s">
        <v>118</v>
      </c>
      <c r="C11" s="7" t="s">
        <v>102</v>
      </c>
      <c r="D11" s="7" t="s">
        <v>102</v>
      </c>
    </row>
    <row r="12" spans="1:4">
      <c r="A12" s="3" t="s">
        <v>119</v>
      </c>
      <c r="C12" s="7" t="s">
        <v>103</v>
      </c>
      <c r="D12" s="7" t="s">
        <v>105</v>
      </c>
    </row>
    <row r="13" spans="1:4">
      <c r="A13" s="3" t="s">
        <v>120</v>
      </c>
      <c r="C13" s="7" t="s">
        <v>103</v>
      </c>
      <c r="D13" s="7" t="s">
        <v>103</v>
      </c>
    </row>
    <row r="14" spans="1:4" ht="21.75" customHeight="1">
      <c r="A14" s="11"/>
      <c r="B14" s="11"/>
      <c r="C14" s="12" t="s">
        <v>102</v>
      </c>
      <c r="D14" s="12" t="s">
        <v>102</v>
      </c>
    </row>
    <row r="15" spans="1:4" ht="21.75" customHeight="1">
      <c r="A15" s="21" t="s">
        <v>75</v>
      </c>
      <c r="B15" s="19"/>
      <c r="C15" s="22"/>
      <c r="D15" s="22"/>
    </row>
    <row r="16" spans="1:4" ht="18.75" customHeight="1">
      <c r="A16" s="19" t="s">
        <v>121</v>
      </c>
      <c r="B16" s="19"/>
      <c r="C16" s="22" t="s">
        <v>104</v>
      </c>
      <c r="D16" s="22" t="s">
        <v>104</v>
      </c>
    </row>
    <row r="17" spans="1:4" ht="16.5" customHeight="1">
      <c r="A17" s="19" t="s">
        <v>122</v>
      </c>
      <c r="B17" s="19"/>
      <c r="C17" s="23">
        <v>0</v>
      </c>
      <c r="D17" s="22" t="s">
        <v>105</v>
      </c>
    </row>
    <row r="18" spans="1:4" ht="24" customHeight="1">
      <c r="A18" s="25" t="s">
        <v>123</v>
      </c>
      <c r="B18" s="11"/>
      <c r="C18" s="24" t="s">
        <v>104</v>
      </c>
      <c r="D18" s="24" t="s">
        <v>104</v>
      </c>
    </row>
    <row r="19" spans="1:4" ht="16.5" customHeight="1">
      <c r="A19" s="19"/>
      <c r="B19" s="19"/>
      <c r="C19" s="23"/>
      <c r="D19" s="22"/>
    </row>
    <row r="20" spans="1:4">
      <c r="A20" s="13" t="s">
        <v>124</v>
      </c>
    </row>
    <row r="21" spans="1:4">
      <c r="A21" s="13" t="s">
        <v>125</v>
      </c>
    </row>
    <row r="22" spans="1:4">
      <c r="A22" s="13" t="s">
        <v>126</v>
      </c>
    </row>
    <row r="23" spans="1:4">
      <c r="A23" s="3" t="s">
        <v>127</v>
      </c>
      <c r="C23" s="7" t="s">
        <v>103</v>
      </c>
      <c r="D23" s="7" t="s">
        <v>103</v>
      </c>
    </row>
    <row r="24" spans="1:4">
      <c r="A24" s="3" t="s">
        <v>128</v>
      </c>
      <c r="C24" s="7" t="s">
        <v>104</v>
      </c>
      <c r="D24" s="7" t="s">
        <v>104</v>
      </c>
    </row>
    <row r="25" spans="1:4">
      <c r="A25" s="3" t="s">
        <v>130</v>
      </c>
      <c r="C25" s="7" t="s">
        <v>104</v>
      </c>
      <c r="D25" s="7" t="s">
        <v>104</v>
      </c>
    </row>
    <row r="26" spans="1:4" ht="18.75" customHeight="1">
      <c r="A26" s="25" t="s">
        <v>131</v>
      </c>
      <c r="B26" s="11"/>
      <c r="C26" s="12"/>
      <c r="D26" s="12"/>
    </row>
    <row r="27" spans="1:4" ht="18.75" customHeight="1">
      <c r="A27" s="21" t="s">
        <v>132</v>
      </c>
      <c r="B27" s="19"/>
      <c r="C27" s="22"/>
      <c r="D27" s="22"/>
    </row>
    <row r="28" spans="1:4">
      <c r="A28" s="3" t="s">
        <v>133</v>
      </c>
      <c r="C28" s="7" t="s">
        <v>105</v>
      </c>
      <c r="D28" s="7" t="s">
        <v>105</v>
      </c>
    </row>
    <row r="29" spans="1:4">
      <c r="A29" s="3" t="s">
        <v>134</v>
      </c>
      <c r="C29" s="7" t="s">
        <v>105</v>
      </c>
      <c r="D29" s="7" t="s">
        <v>104</v>
      </c>
    </row>
    <row r="30" spans="1:4">
      <c r="A30" s="3" t="s">
        <v>36</v>
      </c>
      <c r="C30" s="7" t="s">
        <v>105</v>
      </c>
      <c r="D30" s="7" t="s">
        <v>104</v>
      </c>
    </row>
    <row r="31" spans="1:4">
      <c r="A31" s="25" t="s">
        <v>135</v>
      </c>
      <c r="B31" s="11"/>
      <c r="C31" s="12" t="s">
        <v>105</v>
      </c>
      <c r="D31" s="12" t="s">
        <v>105</v>
      </c>
    </row>
    <row r="32" spans="1:4" ht="18" customHeight="1">
      <c r="A32" s="8"/>
      <c r="B32" s="8"/>
      <c r="C32" s="7" t="s">
        <v>103</v>
      </c>
      <c r="D32" s="7" t="s">
        <v>103</v>
      </c>
    </row>
    <row r="33" spans="1:4" ht="27" customHeight="1" thickBot="1">
      <c r="A33" s="17" t="s">
        <v>136</v>
      </c>
      <c r="B33" s="14"/>
      <c r="C33" s="15" t="s">
        <v>115</v>
      </c>
      <c r="D33" s="15" t="s">
        <v>115</v>
      </c>
    </row>
    <row r="34" spans="1:4" ht="16.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9" workbookViewId="0">
      <selection activeCell="C16" sqref="C16"/>
    </sheetView>
  </sheetViews>
  <sheetFormatPr defaultRowHeight="15.75"/>
  <cols>
    <col min="1" max="1" width="43.140625" style="3" customWidth="1"/>
    <col min="2" max="2" width="8.5703125" style="3" customWidth="1"/>
    <col min="3" max="3" width="16.140625" style="4" customWidth="1"/>
    <col min="4" max="4" width="17.5703125" style="4" customWidth="1"/>
    <col min="5" max="16384" width="9.140625" style="3"/>
  </cols>
  <sheetData>
    <row r="1" spans="1:4">
      <c r="A1" s="3" t="s">
        <v>94</v>
      </c>
    </row>
    <row r="2" spans="1:4">
      <c r="A2" s="3" t="s">
        <v>95</v>
      </c>
    </row>
    <row r="3" spans="1:4">
      <c r="A3" s="3" t="s">
        <v>96</v>
      </c>
    </row>
    <row r="4" spans="1:4">
      <c r="A4" s="3" t="s">
        <v>97</v>
      </c>
    </row>
    <row r="5" spans="1:4">
      <c r="A5" s="3" t="s">
        <v>106</v>
      </c>
    </row>
    <row r="6" spans="1:4">
      <c r="A6" s="3" t="s">
        <v>107</v>
      </c>
    </row>
    <row r="8" spans="1:4" ht="16.5" thickBot="1">
      <c r="A8" s="5"/>
      <c r="B8" s="6" t="s">
        <v>101</v>
      </c>
      <c r="C8" s="6">
        <v>2019</v>
      </c>
      <c r="D8" s="6">
        <v>2018</v>
      </c>
    </row>
    <row r="9" spans="1:4">
      <c r="A9" s="13" t="s">
        <v>98</v>
      </c>
    </row>
    <row r="10" spans="1:4">
      <c r="A10" s="3" t="s">
        <v>77</v>
      </c>
      <c r="C10" s="7" t="s">
        <v>102</v>
      </c>
      <c r="D10" s="7" t="s">
        <v>102</v>
      </c>
    </row>
    <row r="11" spans="1:4">
      <c r="A11" s="3" t="s">
        <v>78</v>
      </c>
      <c r="C11" s="7" t="s">
        <v>103</v>
      </c>
      <c r="D11" s="7" t="s">
        <v>105</v>
      </c>
    </row>
    <row r="12" spans="1:4">
      <c r="A12" s="3" t="s">
        <v>79</v>
      </c>
      <c r="C12" s="7" t="s">
        <v>103</v>
      </c>
      <c r="D12" s="7" t="s">
        <v>103</v>
      </c>
    </row>
    <row r="13" spans="1:4">
      <c r="A13" s="3" t="s">
        <v>99</v>
      </c>
      <c r="C13" s="7" t="s">
        <v>104</v>
      </c>
      <c r="D13" s="7" t="s">
        <v>104</v>
      </c>
    </row>
    <row r="14" spans="1:4">
      <c r="A14" s="3" t="s">
        <v>63</v>
      </c>
      <c r="C14" s="7" t="s">
        <v>104</v>
      </c>
      <c r="D14" s="7" t="s">
        <v>104</v>
      </c>
    </row>
    <row r="15" spans="1:4">
      <c r="A15" s="8" t="s">
        <v>100</v>
      </c>
      <c r="B15" s="8"/>
      <c r="C15" s="9" t="s">
        <v>105</v>
      </c>
      <c r="D15" s="10">
        <v>0</v>
      </c>
    </row>
    <row r="16" spans="1:4" ht="21.75" customHeight="1">
      <c r="A16" s="11"/>
      <c r="B16" s="11"/>
      <c r="C16" s="12" t="s">
        <v>102</v>
      </c>
      <c r="D16" s="12" t="s">
        <v>102</v>
      </c>
    </row>
    <row r="18" spans="1:4">
      <c r="A18" s="13" t="s">
        <v>64</v>
      </c>
    </row>
    <row r="19" spans="1:4">
      <c r="A19" s="3" t="s">
        <v>80</v>
      </c>
      <c r="C19" s="7" t="s">
        <v>103</v>
      </c>
      <c r="D19" s="7" t="s">
        <v>103</v>
      </c>
    </row>
    <row r="20" spans="1:4">
      <c r="A20" s="3" t="s">
        <v>108</v>
      </c>
      <c r="C20" s="7" t="s">
        <v>104</v>
      </c>
      <c r="D20" s="7" t="s">
        <v>104</v>
      </c>
    </row>
    <row r="21" spans="1:4">
      <c r="A21" s="3" t="s">
        <v>82</v>
      </c>
      <c r="C21" s="7" t="s">
        <v>104</v>
      </c>
      <c r="D21" s="7" t="s">
        <v>104</v>
      </c>
    </row>
    <row r="22" spans="1:4">
      <c r="A22" s="3" t="s">
        <v>89</v>
      </c>
      <c r="C22" s="7" t="s">
        <v>105</v>
      </c>
      <c r="D22" s="7" t="s">
        <v>105</v>
      </c>
    </row>
    <row r="23" spans="1:4">
      <c r="A23" s="3" t="s">
        <v>92</v>
      </c>
      <c r="C23" s="7" t="s">
        <v>105</v>
      </c>
      <c r="D23" s="7" t="s">
        <v>104</v>
      </c>
    </row>
    <row r="24" spans="1:4">
      <c r="A24" s="3" t="s">
        <v>91</v>
      </c>
      <c r="C24" s="7" t="s">
        <v>105</v>
      </c>
      <c r="D24" s="7" t="s">
        <v>104</v>
      </c>
    </row>
    <row r="25" spans="1:4">
      <c r="A25" s="3" t="s">
        <v>109</v>
      </c>
      <c r="C25" s="7" t="s">
        <v>105</v>
      </c>
      <c r="D25" s="7" t="s">
        <v>105</v>
      </c>
    </row>
    <row r="26" spans="1:4">
      <c r="A26" s="3" t="s">
        <v>110</v>
      </c>
      <c r="C26" s="7" t="s">
        <v>113</v>
      </c>
      <c r="D26" s="7" t="s">
        <v>113</v>
      </c>
    </row>
    <row r="27" spans="1:4">
      <c r="A27" s="3" t="s">
        <v>111</v>
      </c>
      <c r="C27" s="7" t="s">
        <v>113</v>
      </c>
      <c r="D27" s="7" t="s">
        <v>113</v>
      </c>
    </row>
    <row r="28" spans="1:4">
      <c r="A28" s="3" t="s">
        <v>83</v>
      </c>
      <c r="C28" s="16">
        <v>0</v>
      </c>
      <c r="D28" s="7" t="s">
        <v>105</v>
      </c>
    </row>
    <row r="29" spans="1:4">
      <c r="A29" s="8" t="s">
        <v>112</v>
      </c>
      <c r="B29" s="8"/>
      <c r="C29" s="9" t="s">
        <v>105</v>
      </c>
      <c r="D29" s="9" t="s">
        <v>105</v>
      </c>
    </row>
    <row r="30" spans="1:4" ht="18" customHeight="1">
      <c r="A30" s="8"/>
      <c r="B30" s="8"/>
      <c r="C30" s="7" t="s">
        <v>103</v>
      </c>
      <c r="D30" s="7" t="s">
        <v>103</v>
      </c>
    </row>
    <row r="31" spans="1:4" ht="27" customHeight="1" thickBot="1">
      <c r="A31" s="17" t="s">
        <v>114</v>
      </c>
      <c r="B31" s="14"/>
      <c r="C31" s="18" t="s">
        <v>115</v>
      </c>
      <c r="D31" s="18" t="s">
        <v>115</v>
      </c>
    </row>
    <row r="32" spans="1:4" ht="16.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 of Accounts</vt:lpstr>
      <vt:lpstr>TRIAL BALANCE</vt:lpstr>
      <vt:lpstr>Financial Position (Format)</vt:lpstr>
      <vt:lpstr>Comprehensive Income (format)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 Pro 3000 MT</dc:creator>
  <cp:lastModifiedBy>Windows User</cp:lastModifiedBy>
  <cp:lastPrinted>2016-06-29T07:29:23Z</cp:lastPrinted>
  <dcterms:created xsi:type="dcterms:W3CDTF">2015-09-09T02:44:02Z</dcterms:created>
  <dcterms:modified xsi:type="dcterms:W3CDTF">2020-09-30T07:45:49Z</dcterms:modified>
</cp:coreProperties>
</file>