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69" i="1" l="1"/>
  <c r="M73" i="1"/>
  <c r="Q62" i="1"/>
  <c r="Q63" i="1"/>
  <c r="L77" i="1"/>
  <c r="L76" i="1"/>
  <c r="L74" i="1"/>
  <c r="L73" i="1"/>
  <c r="L72" i="1"/>
  <c r="L70" i="1"/>
  <c r="L69" i="1"/>
  <c r="N63" i="1"/>
  <c r="M62" i="1"/>
  <c r="M63" i="1"/>
  <c r="L63" i="1"/>
  <c r="N62" i="1"/>
  <c r="L62" i="1"/>
  <c r="Q114" i="1" l="1"/>
  <c r="Q115" i="1"/>
  <c r="Q113" i="1"/>
  <c r="L115" i="1"/>
  <c r="M114" i="1"/>
  <c r="L114" i="1"/>
  <c r="M113" i="1"/>
  <c r="L113" i="1"/>
  <c r="M92" i="1"/>
  <c r="N92" i="1"/>
  <c r="L92" i="1"/>
  <c r="L91" i="1"/>
  <c r="M91" i="1"/>
  <c r="N91" i="1"/>
  <c r="Q73" i="1"/>
  <c r="Q74" i="1"/>
  <c r="Q110" i="1"/>
  <c r="Q111" i="1"/>
  <c r="Q109" i="1"/>
  <c r="M86" i="1"/>
  <c r="N86" i="1"/>
  <c r="M109" i="1"/>
  <c r="N109" i="1"/>
  <c r="M110" i="1"/>
  <c r="N110" i="1"/>
  <c r="M111" i="1"/>
  <c r="N111" i="1"/>
  <c r="L111" i="1"/>
  <c r="L110" i="1"/>
  <c r="L109" i="1"/>
  <c r="Q84" i="1"/>
  <c r="Q85" i="1"/>
  <c r="Q86" i="1"/>
  <c r="Q87" i="1"/>
  <c r="Q88" i="1"/>
  <c r="Q89" i="1"/>
  <c r="Q83" i="1"/>
  <c r="M79" i="1"/>
  <c r="N79" i="1"/>
  <c r="M80" i="1"/>
  <c r="N80" i="1"/>
  <c r="M81" i="1"/>
  <c r="N81" i="1"/>
  <c r="L81" i="1"/>
  <c r="L80" i="1"/>
  <c r="L79" i="1"/>
  <c r="P67" i="1"/>
  <c r="Q67" i="1" s="1"/>
  <c r="P66" i="1"/>
  <c r="Q66" i="1" s="1"/>
  <c r="P65" i="1"/>
  <c r="Q65" i="1" s="1"/>
  <c r="Q64" i="1"/>
  <c r="M64" i="1"/>
  <c r="N64" i="1"/>
  <c r="Q77" i="1"/>
  <c r="Q76" i="1"/>
  <c r="M77" i="1"/>
  <c r="M67" i="1" s="1"/>
  <c r="N77" i="1"/>
  <c r="N67" i="1" s="1"/>
  <c r="L67" i="1"/>
  <c r="M76" i="1"/>
  <c r="N76" i="1"/>
  <c r="Q80" i="1"/>
  <c r="Q81" i="1"/>
  <c r="Q79" i="1"/>
  <c r="Q70" i="1"/>
  <c r="Q72" i="1"/>
  <c r="N74" i="1"/>
  <c r="N72" i="1"/>
  <c r="N66" i="1" s="1"/>
  <c r="M72" i="1"/>
  <c r="M66" i="1" s="1"/>
  <c r="M74" i="1"/>
  <c r="L66" i="1"/>
  <c r="N69" i="1"/>
  <c r="N65" i="1" s="1"/>
  <c r="N70" i="1"/>
  <c r="M69" i="1"/>
  <c r="M65" i="1" s="1"/>
  <c r="M70" i="1"/>
  <c r="M94" i="1" s="1"/>
  <c r="L94" i="1"/>
  <c r="L65" i="1"/>
  <c r="L64" i="1"/>
  <c r="N35" i="1" l="1"/>
</calcChain>
</file>

<file path=xl/sharedStrings.xml><?xml version="1.0" encoding="utf-8"?>
<sst xmlns="http://schemas.openxmlformats.org/spreadsheetml/2006/main" count="653" uniqueCount="193">
  <si>
    <t>foodHoney</t>
  </si>
  <si>
    <t>organic</t>
  </si>
  <si>
    <t>foodYuccaFruit</t>
  </si>
  <si>
    <t>foodYuccaJuice</t>
  </si>
  <si>
    <t>Science</t>
  </si>
  <si>
    <t>canBeef</t>
  </si>
  <si>
    <t>metal</t>
  </si>
  <si>
    <t>canCatfood</t>
  </si>
  <si>
    <t>canHam</t>
  </si>
  <si>
    <t>corn</t>
  </si>
  <si>
    <t>cornBread</t>
  </si>
  <si>
    <t>moldyBread</t>
  </si>
  <si>
    <t>shamSandwich</t>
  </si>
  <si>
    <t>potato</t>
  </si>
  <si>
    <t>blueberries</t>
  </si>
  <si>
    <t>egg</t>
  </si>
  <si>
    <t>eggboiled</t>
  </si>
  <si>
    <t>blueberryPie</t>
  </si>
  <si>
    <t>baconAndEggs</t>
  </si>
  <si>
    <t>mushrooms</t>
  </si>
  <si>
    <t>vegetableStew</t>
  </si>
  <si>
    <t>canMurkyWater</t>
  </si>
  <si>
    <t>canBoiledWater</t>
  </si>
  <si>
    <t>bottledRiverWater</t>
  </si>
  <si>
    <t>glass</t>
  </si>
  <si>
    <t>bottledWater</t>
  </si>
  <si>
    <t>goldenRodTea</t>
  </si>
  <si>
    <t>redTea</t>
  </si>
  <si>
    <t>coffee</t>
  </si>
  <si>
    <t>beer</t>
  </si>
  <si>
    <t>FriedEggOmelet</t>
  </si>
  <si>
    <t>BearStew</t>
  </si>
  <si>
    <t>ApplePie</t>
  </si>
  <si>
    <t>CarrotCake</t>
  </si>
  <si>
    <t>WellnessJuice</t>
  </si>
  <si>
    <t>Medicine</t>
  </si>
  <si>
    <t>AppleJuice</t>
  </si>
  <si>
    <t>CarrotJuice</t>
  </si>
  <si>
    <t>BlueBerryJuice</t>
  </si>
  <si>
    <t>Bread</t>
  </si>
  <si>
    <t>Grubs</t>
  </si>
  <si>
    <t>RedBull</t>
  </si>
  <si>
    <t>BrainShnitzel</t>
  </si>
  <si>
    <t>FishNChips</t>
  </si>
  <si>
    <t>Food</t>
  </si>
  <si>
    <t>Marerial</t>
  </si>
  <si>
    <t>Stack #</t>
  </si>
  <si>
    <t>Weight</t>
  </si>
  <si>
    <t>Craft Skill</t>
  </si>
  <si>
    <t>Use Skill</t>
  </si>
  <si>
    <t>Health</t>
  </si>
  <si>
    <t>Wellness</t>
  </si>
  <si>
    <t>Water</t>
  </si>
  <si>
    <t>Stamina</t>
  </si>
  <si>
    <t>Buff</t>
  </si>
  <si>
    <t>Creat Item</t>
  </si>
  <si>
    <t>Extends</t>
  </si>
  <si>
    <t>Fuel</t>
  </si>
  <si>
    <t>Basic Foods</t>
  </si>
  <si>
    <t>Prepared Foods</t>
  </si>
  <si>
    <t>Can Foods</t>
  </si>
  <si>
    <t>Vegies</t>
  </si>
  <si>
    <t>Fruit</t>
  </si>
  <si>
    <t>Drinks</t>
  </si>
  <si>
    <t>Bad Foods</t>
  </si>
  <si>
    <t>Apple</t>
  </si>
  <si>
    <t>Carrot</t>
  </si>
  <si>
    <t>Stuffed</t>
  </si>
  <si>
    <t>Empty Can</t>
  </si>
  <si>
    <t>Dysentery</t>
  </si>
  <si>
    <t>Jar Empty</t>
  </si>
  <si>
    <t>Can Chicken</t>
  </si>
  <si>
    <t>Can Lamb</t>
  </si>
  <si>
    <t>Can Dog Food</t>
  </si>
  <si>
    <t>Can Chili</t>
  </si>
  <si>
    <t>Can Miso</t>
  </si>
  <si>
    <t>Can Pasta</t>
  </si>
  <si>
    <t>Can Peas</t>
  </si>
  <si>
    <t>Can Pears</t>
  </si>
  <si>
    <t>Can Soup</t>
  </si>
  <si>
    <t>Can Stock</t>
  </si>
  <si>
    <t>Can Tuna</t>
  </si>
  <si>
    <t>Salad</t>
  </si>
  <si>
    <t>Sandwiches</t>
  </si>
  <si>
    <t>Charred</t>
  </si>
  <si>
    <t>Grilled</t>
  </si>
  <si>
    <t>Baked</t>
  </si>
  <si>
    <t>Player</t>
  </si>
  <si>
    <t>Stick</t>
  </si>
  <si>
    <t>Grill</t>
  </si>
  <si>
    <t>Fried</t>
  </si>
  <si>
    <t>Soup/Stew</t>
  </si>
  <si>
    <t>Boiled</t>
  </si>
  <si>
    <t>Glazed</t>
  </si>
  <si>
    <t>Kabob</t>
  </si>
  <si>
    <t>Recipe</t>
  </si>
  <si>
    <t>Crafting Area</t>
  </si>
  <si>
    <t>Charred Sadwich</t>
  </si>
  <si>
    <t>Grilled Sandwich</t>
  </si>
  <si>
    <t>Boiled Sandwich</t>
  </si>
  <si>
    <t>Jar Water</t>
  </si>
  <si>
    <t>Fire w/Stick</t>
  </si>
  <si>
    <t>Fire w/ Pot</t>
  </si>
  <si>
    <t>Fire w/ Grill</t>
  </si>
  <si>
    <t>4Corn+Water</t>
  </si>
  <si>
    <t>Flour+Egg</t>
  </si>
  <si>
    <t>Apple+Egg+Flour+Water</t>
  </si>
  <si>
    <t>Carrot+Egg+Flour+Water</t>
  </si>
  <si>
    <t>Jar</t>
  </si>
  <si>
    <t>Fire w/ Pan</t>
  </si>
  <si>
    <t>Fire</t>
  </si>
  <si>
    <t>HoneyGlazedMeat</t>
  </si>
  <si>
    <t>Honey+Meat</t>
  </si>
  <si>
    <t>Corn on the Cob</t>
  </si>
  <si>
    <t>Meat+Egg</t>
  </si>
  <si>
    <t>Mushroom+Egg</t>
  </si>
  <si>
    <t>3XBrainMatter+AnimalFat+Bread+Egg</t>
  </si>
  <si>
    <t>2XFish+2XPotato+AnimalFat+Paper</t>
  </si>
  <si>
    <t>2 items</t>
  </si>
  <si>
    <t>jar</t>
  </si>
  <si>
    <t>rawMeat</t>
  </si>
  <si>
    <t>BoiledMeat</t>
  </si>
  <si>
    <t>GrilledMeat</t>
  </si>
  <si>
    <t>CharredMeat</t>
  </si>
  <si>
    <t>Sham Sandwich</t>
  </si>
  <si>
    <t>Fish Fillet</t>
  </si>
  <si>
    <t>GrilledFillet</t>
  </si>
  <si>
    <t>CharredFillet</t>
  </si>
  <si>
    <t>bottledWater+BearFlank+potato+Carrot</t>
  </si>
  <si>
    <t>potato+corn+Carrot+bottledWater</t>
  </si>
  <si>
    <t>Venison Steak</t>
  </si>
  <si>
    <t>Pork Belly</t>
  </si>
  <si>
    <t>Bear Flank</t>
  </si>
  <si>
    <t>canSalmon</t>
  </si>
  <si>
    <t>Nutrition</t>
  </si>
  <si>
    <t>snow Berrys</t>
  </si>
  <si>
    <t>Rotten Fruit</t>
  </si>
  <si>
    <t>Rotten Vegetables</t>
  </si>
  <si>
    <t>Rotten Fish</t>
  </si>
  <si>
    <t>megaCrush</t>
  </si>
  <si>
    <t>XP</t>
  </si>
  <si>
    <t>eatSnowberryTrigger</t>
  </si>
  <si>
    <t>foodPoisoning</t>
  </si>
  <si>
    <t>Buff Chance</t>
  </si>
  <si>
    <t>2 veggies</t>
  </si>
  <si>
    <t>3 veggies</t>
  </si>
  <si>
    <t>4 veggies</t>
  </si>
  <si>
    <t xml:space="preserve">Small Vegie Salad </t>
  </si>
  <si>
    <t xml:space="preserve">Medium Vegie Salad </t>
  </si>
  <si>
    <t xml:space="preserve">Large Vegie Salad </t>
  </si>
  <si>
    <t>Small Fruit Salad</t>
  </si>
  <si>
    <t>Medium Fruit Salad</t>
  </si>
  <si>
    <t>Large Fruit Salad</t>
  </si>
  <si>
    <t>2 Fruits</t>
  </si>
  <si>
    <t>3 Fruits</t>
  </si>
  <si>
    <t>4 Fruits</t>
  </si>
  <si>
    <t>Slamon Sandwich</t>
  </si>
  <si>
    <t>Tuna Sandwich</t>
  </si>
  <si>
    <t>Scrap</t>
  </si>
  <si>
    <t>Veggie Serving</t>
  </si>
  <si>
    <t>Fruit Serving</t>
  </si>
  <si>
    <t>Moldy Meat</t>
  </si>
  <si>
    <t>Bio Material</t>
  </si>
  <si>
    <t>Protein</t>
  </si>
  <si>
    <t>Grains</t>
  </si>
  <si>
    <t>Flour</t>
  </si>
  <si>
    <t>Corn Meal</t>
  </si>
  <si>
    <t>Meals</t>
  </si>
  <si>
    <t>SmallSimpleMeal</t>
  </si>
  <si>
    <t>Medium Simple Meal</t>
  </si>
  <si>
    <t>Large Simple Meal</t>
  </si>
  <si>
    <t>Small Good Meal</t>
  </si>
  <si>
    <t>Medium Good Meal</t>
  </si>
  <si>
    <t>Large Good Meal</t>
  </si>
  <si>
    <t>Small Healthy Meal</t>
  </si>
  <si>
    <t>Medium Healthy Meal</t>
  </si>
  <si>
    <t>Large Healthy Meal</t>
  </si>
  <si>
    <t>Protein+Veggie/Protein+Frui/Protein+Grain</t>
  </si>
  <si>
    <t>Protein+Veggie+Fruit/Protein+Fruit+Grain/Protein+Grain+Veggie</t>
  </si>
  <si>
    <t>Protein+Veggie+Fruit+Grain</t>
  </si>
  <si>
    <t>Blue+Egg+Flour+Water</t>
  </si>
  <si>
    <t>Venison Tenderloin</t>
  </si>
  <si>
    <t>Meat+Veggie</t>
  </si>
  <si>
    <t>Meat+3Veggie</t>
  </si>
  <si>
    <t>Meat+2 Veggie</t>
  </si>
  <si>
    <t>Honey+Meat+Fruit</t>
  </si>
  <si>
    <t>Honey+Meat+2Fruit</t>
  </si>
  <si>
    <t>KabobSmall</t>
  </si>
  <si>
    <t>KabobMedium</t>
  </si>
  <si>
    <t>KabobLarge</t>
  </si>
  <si>
    <t>bakedPotato</t>
  </si>
  <si>
    <t>HartyStew</t>
  </si>
  <si>
    <t>bottledWater+Protein+2 Veggies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</si>
</sst>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7days2mod.com/_image/eggboiled__FFFFFF.png" TargetMode="External"/><Relationship Id="rId18" Type="http://schemas.openxmlformats.org/officeDocument/2006/relationships/hyperlink" Target="http://7days2mod.com/_image/vegetableStew__FFFFFF.png" TargetMode="External"/><Relationship Id="rId26" Type="http://schemas.openxmlformats.org/officeDocument/2006/relationships/hyperlink" Target="http://7days2mod.com/_image/animalFat__FFFFFF.png" TargetMode="External"/><Relationship Id="rId39" Type="http://schemas.openxmlformats.org/officeDocument/2006/relationships/hyperlink" Target="http://7days2mod.com/_image/Chicken__FFFFFF.png" TargetMode="External"/><Relationship Id="rId21" Type="http://schemas.openxmlformats.org/officeDocument/2006/relationships/hyperlink" Target="http://7days2mod.com/_image/bottledWater__FFFFFF.png" TargetMode="External"/><Relationship Id="rId34" Type="http://schemas.openxmlformats.org/officeDocument/2006/relationships/hyperlink" Target="http://7days2mod.com/_image/Venison__FFFFFF.png" TargetMode="External"/><Relationship Id="rId42" Type="http://schemas.openxmlformats.org/officeDocument/2006/relationships/hyperlink" Target="http://7days2mod.com/_image/BearStew__FFFFFF.png" TargetMode="External"/><Relationship Id="rId47" Type="http://schemas.openxmlformats.org/officeDocument/2006/relationships/hyperlink" Target="http://7days2mod.com/_image/SmallFish__FFFFFF.png" TargetMode="External"/><Relationship Id="rId50" Type="http://schemas.openxmlformats.org/officeDocument/2006/relationships/hyperlink" Target="http://7days2mod.com/_image/FishChowder__FFFFFF.png" TargetMode="External"/><Relationship Id="rId55" Type="http://schemas.openxmlformats.org/officeDocument/2006/relationships/hyperlink" Target="http://7days2mod.com/_image/AppleJuice__FFFFFF.png" TargetMode="External"/><Relationship Id="rId63" Type="http://schemas.openxmlformats.org/officeDocument/2006/relationships/hyperlink" Target="http://7days2mod.com/_image/BoxLunch__FFFFFF.png" TargetMode="External"/><Relationship Id="rId68" Type="http://schemas.openxmlformats.org/officeDocument/2006/relationships/hyperlink" Target="http://7days2mod.com/_image/CharredChicken__FFFFFF.png" TargetMode="External"/><Relationship Id="rId76" Type="http://schemas.openxmlformats.org/officeDocument/2006/relationships/hyperlink" Target="http://7days2mod.com/_image/GrilledPork__FFFFFF.png" TargetMode="External"/><Relationship Id="rId84" Type="http://schemas.openxmlformats.org/officeDocument/2006/relationships/hyperlink" Target="http://7days2mod.com/_image/AloeSeed__FFFFFF.png" TargetMode="External"/><Relationship Id="rId89" Type="http://schemas.openxmlformats.org/officeDocument/2006/relationships/hyperlink" Target="http://7days2mod.com/_image/HoneyResidue__FFFFFF.png" TargetMode="External"/><Relationship Id="rId7" Type="http://schemas.openxmlformats.org/officeDocument/2006/relationships/hyperlink" Target="http://7days2mod.com/_image/moldyBread__FFFFFF.png" TargetMode="External"/><Relationship Id="rId71" Type="http://schemas.openxmlformats.org/officeDocument/2006/relationships/hyperlink" Target="http://7days2mod.com/_image/Rabbit__FFFFFF.png" TargetMode="External"/><Relationship Id="rId2" Type="http://schemas.openxmlformats.org/officeDocument/2006/relationships/hyperlink" Target="http://7days2mod.com/_image/canCatfood__FFFFFF.png" TargetMode="External"/><Relationship Id="rId16" Type="http://schemas.openxmlformats.org/officeDocument/2006/relationships/hyperlink" Target="http://7days2mod.com/_image/baconAndEggs__FFFFFF.png" TargetMode="External"/><Relationship Id="rId29" Type="http://schemas.openxmlformats.org/officeDocument/2006/relationships/hyperlink" Target="http://7days2mod.com/_image/blueberrySeed__FFFFFF.png" TargetMode="External"/><Relationship Id="rId11" Type="http://schemas.openxmlformats.org/officeDocument/2006/relationships/hyperlink" Target="http://7days2mod.com/_image/blueberries__FFFFFF.png" TargetMode="External"/><Relationship Id="rId24" Type="http://schemas.openxmlformats.org/officeDocument/2006/relationships/hyperlink" Target="http://7days2mod.com/_image/coffee__FFFFFF.png" TargetMode="External"/><Relationship Id="rId32" Type="http://schemas.openxmlformats.org/officeDocument/2006/relationships/hyperlink" Target="http://7days2mod.com/_image/cookingGrill__FFFFFF.png" TargetMode="External"/><Relationship Id="rId37" Type="http://schemas.openxmlformats.org/officeDocument/2006/relationships/hyperlink" Target="http://7days2mod.com/_image/boiledMeat__FFFFFF.png" TargetMode="External"/><Relationship Id="rId40" Type="http://schemas.openxmlformats.org/officeDocument/2006/relationships/hyperlink" Target="http://7days2mod.com/_image/Fried%20Egg%20Omelet__FFFFFF.png" TargetMode="External"/><Relationship Id="rId45" Type="http://schemas.openxmlformats.org/officeDocument/2006/relationships/hyperlink" Target="http://7days2mod.com/_image/BoiledBear__FFFFFF.png" TargetMode="External"/><Relationship Id="rId53" Type="http://schemas.openxmlformats.org/officeDocument/2006/relationships/hyperlink" Target="http://7days2mod.com/_image/HoneyGlazedHam__FFFFFF.png" TargetMode="External"/><Relationship Id="rId58" Type="http://schemas.openxmlformats.org/officeDocument/2006/relationships/hyperlink" Target="http://7days2mod.com/_image/ShamSandwich__FFFFFF.png" TargetMode="External"/><Relationship Id="rId66" Type="http://schemas.openxmlformats.org/officeDocument/2006/relationships/hyperlink" Target="http://7days2mod.com/_image/CanRabbit__FFFFFF.png" TargetMode="External"/><Relationship Id="rId74" Type="http://schemas.openxmlformats.org/officeDocument/2006/relationships/hyperlink" Target="http://7days2mod.com/_image/CharredPork__FFFFFF.png" TargetMode="External"/><Relationship Id="rId79" Type="http://schemas.openxmlformats.org/officeDocument/2006/relationships/hyperlink" Target="http://7days2mod.com/_image/BoiledRabbit__FFFFFF.png" TargetMode="External"/><Relationship Id="rId87" Type="http://schemas.openxmlformats.org/officeDocument/2006/relationships/hyperlink" Target="http://7days2mod.com/_image/YuccaCactuSeed__FFFFFF.png" TargetMode="External"/><Relationship Id="rId5" Type="http://schemas.openxmlformats.org/officeDocument/2006/relationships/hyperlink" Target="http://7days2mod.com/_image/cornOnTheCob__FFFFFF.png" TargetMode="External"/><Relationship Id="rId61" Type="http://schemas.openxmlformats.org/officeDocument/2006/relationships/hyperlink" Target="http://7days2mod.com/_image/Grubs__FFFFFF.png" TargetMode="External"/><Relationship Id="rId82" Type="http://schemas.openxmlformats.org/officeDocument/2006/relationships/hyperlink" Target="http://7days2mod.com/_image/AppleSeed__FFFFFF.png" TargetMode="External"/><Relationship Id="rId90" Type="http://schemas.openxmlformats.org/officeDocument/2006/relationships/hyperlink" Target="http://7days2mod.com/_image/ScubaTankFull__FFFFFF.png" TargetMode="External"/><Relationship Id="rId19" Type="http://schemas.openxmlformats.org/officeDocument/2006/relationships/hyperlink" Target="http://7days2mod.com/_image/canMurkyWater__FFFFFF.png" TargetMode="External"/><Relationship Id="rId4" Type="http://schemas.openxmlformats.org/officeDocument/2006/relationships/hyperlink" Target="http://7days2mod.com/_image/corn__FFFFFF.png" TargetMode="External"/><Relationship Id="rId9" Type="http://schemas.openxmlformats.org/officeDocument/2006/relationships/hyperlink" Target="http://7days2mod.com/_image/rottingFlesh__FFFFFF.png" TargetMode="External"/><Relationship Id="rId14" Type="http://schemas.openxmlformats.org/officeDocument/2006/relationships/hyperlink" Target="http://7days2mod.com/_image/blueberryPie__FFFFFF.png" TargetMode="External"/><Relationship Id="rId22" Type="http://schemas.openxmlformats.org/officeDocument/2006/relationships/hyperlink" Target="http://7days2mod.com/_image/goldenRodTea__FFFFFF.png" TargetMode="External"/><Relationship Id="rId27" Type="http://schemas.openxmlformats.org/officeDocument/2006/relationships/hyperlink" Target="http://7days2mod.com/_image/cornSeed__FFFFFF.png" TargetMode="External"/><Relationship Id="rId30" Type="http://schemas.openxmlformats.org/officeDocument/2006/relationships/hyperlink" Target="http://7days2mod.com/_image/coffeeBeans__FFFFFF.png" TargetMode="External"/><Relationship Id="rId35" Type="http://schemas.openxmlformats.org/officeDocument/2006/relationships/hyperlink" Target="http://7days2mod.com/_image/charredMeat__FFFFFF.png" TargetMode="External"/><Relationship Id="rId43" Type="http://schemas.openxmlformats.org/officeDocument/2006/relationships/hyperlink" Target="http://7days2mod.com/_image/CharredBear__FFFFFF.png" TargetMode="External"/><Relationship Id="rId48" Type="http://schemas.openxmlformats.org/officeDocument/2006/relationships/hyperlink" Target="http://7days2mod.com/_image/GrilledFish__FFFFFF.png" TargetMode="External"/><Relationship Id="rId56" Type="http://schemas.openxmlformats.org/officeDocument/2006/relationships/hyperlink" Target="http://7days2mod.com/_image/CarrotJuice__FFFFFF.png" TargetMode="External"/><Relationship Id="rId64" Type="http://schemas.openxmlformats.org/officeDocument/2006/relationships/hyperlink" Target="http://7days2mod.com/_image/Donuts__FFFFFF.png" TargetMode="External"/><Relationship Id="rId69" Type="http://schemas.openxmlformats.org/officeDocument/2006/relationships/hyperlink" Target="http://7days2mod.com/_image/GrilledChicken__FFFFFF.png" TargetMode="External"/><Relationship Id="rId77" Type="http://schemas.openxmlformats.org/officeDocument/2006/relationships/hyperlink" Target="http://7days2mod.com/_image/CharredRabbit__FFFFFF.png" TargetMode="External"/><Relationship Id="rId8" Type="http://schemas.openxmlformats.org/officeDocument/2006/relationships/hyperlink" Target="http://7days2mod.com/_image/shamSandwich__FFFFFF.png" TargetMode="External"/><Relationship Id="rId51" Type="http://schemas.openxmlformats.org/officeDocument/2006/relationships/hyperlink" Target="http://7days2mod.com/_image/ApplePie__FFFFFF.png" TargetMode="External"/><Relationship Id="rId72" Type="http://schemas.openxmlformats.org/officeDocument/2006/relationships/hyperlink" Target="http://7days2mod.com/_image/RabbitStew__FFFFFF.png" TargetMode="External"/><Relationship Id="rId80" Type="http://schemas.openxmlformats.org/officeDocument/2006/relationships/hyperlink" Target="http://7days2mod.com/_image/FishNChips__FFFFFF.png" TargetMode="External"/><Relationship Id="rId85" Type="http://schemas.openxmlformats.org/officeDocument/2006/relationships/hyperlink" Target="http://7days2mod.com/_image/CarrotSeed__FFFFFF.png" TargetMode="External"/><Relationship Id="rId3" Type="http://schemas.openxmlformats.org/officeDocument/2006/relationships/hyperlink" Target="http://7days2mod.com/_image/canHam__FFFFFF.png" TargetMode="External"/><Relationship Id="rId12" Type="http://schemas.openxmlformats.org/officeDocument/2006/relationships/hyperlink" Target="http://7days2mod.com/_image/egg__FFFFFF.png" TargetMode="External"/><Relationship Id="rId17" Type="http://schemas.openxmlformats.org/officeDocument/2006/relationships/hyperlink" Target="http://7days2mod.com/_image/mushrooms__FFFFFF.png" TargetMode="External"/><Relationship Id="rId25" Type="http://schemas.openxmlformats.org/officeDocument/2006/relationships/hyperlink" Target="http://7days2mod.com/_image/beer__FFFFFF.png" TargetMode="External"/><Relationship Id="rId33" Type="http://schemas.openxmlformats.org/officeDocument/2006/relationships/hyperlink" Target="http://7days2mod.com/_image/PurificationTablets__FFFFFF.png" TargetMode="External"/><Relationship Id="rId38" Type="http://schemas.openxmlformats.org/officeDocument/2006/relationships/hyperlink" Target="http://7days2mod.com/_image/meatStew__FFFFFF.png" TargetMode="External"/><Relationship Id="rId46" Type="http://schemas.openxmlformats.org/officeDocument/2006/relationships/hyperlink" Target="http://7days2mod.com/_image/CharredFish__FFFFFF.png" TargetMode="External"/><Relationship Id="rId59" Type="http://schemas.openxmlformats.org/officeDocument/2006/relationships/hyperlink" Target="http://7days2mod.com/_image/Bread__FFFFFF.png" TargetMode="External"/><Relationship Id="rId67" Type="http://schemas.openxmlformats.org/officeDocument/2006/relationships/hyperlink" Target="http://7days2mod.com/_image/CanVenison__FFFFFF.png" TargetMode="External"/><Relationship Id="rId20" Type="http://schemas.openxmlformats.org/officeDocument/2006/relationships/hyperlink" Target="http://7days2mod.com/_image/bottledRiverWater__FFFFFF.png" TargetMode="External"/><Relationship Id="rId41" Type="http://schemas.openxmlformats.org/officeDocument/2006/relationships/hyperlink" Target="http://7days2mod.com/_image/BearMeat__FFFFFF.png" TargetMode="External"/><Relationship Id="rId54" Type="http://schemas.openxmlformats.org/officeDocument/2006/relationships/hyperlink" Target="http://7days2mod.com/_image/WellnessJuice__FFFFFF.png" TargetMode="External"/><Relationship Id="rId62" Type="http://schemas.openxmlformats.org/officeDocument/2006/relationships/hyperlink" Target="http://7days2mod.com/_image/RedBull__FFFFFF.png" TargetMode="External"/><Relationship Id="rId70" Type="http://schemas.openxmlformats.org/officeDocument/2006/relationships/hyperlink" Target="http://7days2mod.com/_image/BoiledChicken__FFFFFF.png" TargetMode="External"/><Relationship Id="rId75" Type="http://schemas.openxmlformats.org/officeDocument/2006/relationships/hyperlink" Target="http://7days2mod.com/_image/BoiledPork__FFFFFF.png" TargetMode="External"/><Relationship Id="rId83" Type="http://schemas.openxmlformats.org/officeDocument/2006/relationships/hyperlink" Target="http://7days2mod.com/_image/ChrysanthemumSeed__FFFFFF.png" TargetMode="External"/><Relationship Id="rId88" Type="http://schemas.openxmlformats.org/officeDocument/2006/relationships/hyperlink" Target="http://7days2mod.com/_image/CoffeeSeeds__FFFFFF.png" TargetMode="External"/><Relationship Id="rId1" Type="http://schemas.openxmlformats.org/officeDocument/2006/relationships/hyperlink" Target="http://7days2mod.com/_image/canBeef__FFFFFF.png" TargetMode="External"/><Relationship Id="rId6" Type="http://schemas.openxmlformats.org/officeDocument/2006/relationships/hyperlink" Target="http://7days2mod.com/_image/cornBread__FFFFFF.png" TargetMode="External"/><Relationship Id="rId15" Type="http://schemas.openxmlformats.org/officeDocument/2006/relationships/hyperlink" Target="http://7days2mod.com/_image/bakedPotato__FFFFFF.png" TargetMode="External"/><Relationship Id="rId23" Type="http://schemas.openxmlformats.org/officeDocument/2006/relationships/hyperlink" Target="http://7days2mod.com/_image/redTea__FFFFFF.png" TargetMode="External"/><Relationship Id="rId28" Type="http://schemas.openxmlformats.org/officeDocument/2006/relationships/hyperlink" Target="http://7days2mod.com/_image/potatoSeed__FFFFFF.png" TargetMode="External"/><Relationship Id="rId36" Type="http://schemas.openxmlformats.org/officeDocument/2006/relationships/hyperlink" Target="http://7days2mod.com/_image/grilledMeat__FFFFFF.png" TargetMode="External"/><Relationship Id="rId49" Type="http://schemas.openxmlformats.org/officeDocument/2006/relationships/hyperlink" Target="http://7days2mod.com/_image/FishStew__FFFFFF.png" TargetMode="External"/><Relationship Id="rId57" Type="http://schemas.openxmlformats.org/officeDocument/2006/relationships/hyperlink" Target="http://7days2mod.com/_image/BlueBerryJuice__FFFFFF.png" TargetMode="External"/><Relationship Id="rId10" Type="http://schemas.openxmlformats.org/officeDocument/2006/relationships/hyperlink" Target="http://7days2mod.com/_image/potato__FFFFFF.png" TargetMode="External"/><Relationship Id="rId31" Type="http://schemas.openxmlformats.org/officeDocument/2006/relationships/hyperlink" Target="http://7days2mod.com/_image/goldenrodSeed__FFFFFF.png" TargetMode="External"/><Relationship Id="rId44" Type="http://schemas.openxmlformats.org/officeDocument/2006/relationships/hyperlink" Target="http://7days2mod.com/_image/GrilledBear__FFFFFF.png" TargetMode="External"/><Relationship Id="rId52" Type="http://schemas.openxmlformats.org/officeDocument/2006/relationships/hyperlink" Target="http://7days2mod.com/_image/CarrotCake__FFFFFF.png" TargetMode="External"/><Relationship Id="rId60" Type="http://schemas.openxmlformats.org/officeDocument/2006/relationships/hyperlink" Target="http://7days2mod.com/_image/Flour__FFFFFF.png" TargetMode="External"/><Relationship Id="rId65" Type="http://schemas.openxmlformats.org/officeDocument/2006/relationships/hyperlink" Target="http://7days2mod.com/_image/BrainShnitzel__FFFFFF.png" TargetMode="External"/><Relationship Id="rId73" Type="http://schemas.openxmlformats.org/officeDocument/2006/relationships/hyperlink" Target="http://7days2mod.com/_image/Pork__FFFFFF.png" TargetMode="External"/><Relationship Id="rId78" Type="http://schemas.openxmlformats.org/officeDocument/2006/relationships/hyperlink" Target="http://7days2mod.com/_image/GrilledRabbit__FFFFFF.png" TargetMode="External"/><Relationship Id="rId81" Type="http://schemas.openxmlformats.org/officeDocument/2006/relationships/hyperlink" Target="http://7days2mod.com/_image/YuccaSeed__FFFFFF.png" TargetMode="External"/><Relationship Id="rId86" Type="http://schemas.openxmlformats.org/officeDocument/2006/relationships/hyperlink" Target="http://7days2mod.com/_image/WheatSeed__FFFFFF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247650</xdr:colOff>
      <xdr:row>8</xdr:row>
      <xdr:rowOff>171450</xdr:rowOff>
    </xdr:to>
    <xdr:sp macro="" textlink="">
      <xdr:nvSpPr>
        <xdr:cNvPr id="1025" name="AutoShape 1" descr="foodYuccaFruit__FFFFFF"/>
        <xdr:cNvSpPr>
          <a:spLocks noChangeAspect="1" noChangeArrowheads="1"/>
        </xdr:cNvSpPr>
      </xdr:nvSpPr>
      <xdr:spPr bwMode="auto">
        <a:xfrm>
          <a:off x="0" y="38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247650</xdr:colOff>
      <xdr:row>121</xdr:row>
      <xdr:rowOff>171450</xdr:rowOff>
    </xdr:to>
    <xdr:sp macro="" textlink="">
      <xdr:nvSpPr>
        <xdr:cNvPr id="1026" name="AutoShape 2" descr="foodYuccaJuice__FFFFFF"/>
        <xdr:cNvSpPr>
          <a:spLocks noChangeAspect="1" noChangeArrowheads="1"/>
        </xdr:cNvSpPr>
      </xdr:nvSpPr>
      <xdr:spPr bwMode="auto">
        <a:xfrm>
          <a:off x="0" y="76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171450</xdr:rowOff>
    </xdr:to>
    <xdr:sp macro="" textlink="">
      <xdr:nvSpPr>
        <xdr:cNvPr id="1027" name="AutoShape 3" descr="canBeef__FFFFFF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14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247650</xdr:colOff>
      <xdr:row>30</xdr:row>
      <xdr:rowOff>171450</xdr:rowOff>
    </xdr:to>
    <xdr:sp macro="" textlink="">
      <xdr:nvSpPr>
        <xdr:cNvPr id="1028" name="AutoShape 4" descr="canCatfood__FFFFFF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0" y="152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247650</xdr:colOff>
      <xdr:row>40</xdr:row>
      <xdr:rowOff>171450</xdr:rowOff>
    </xdr:to>
    <xdr:sp macro="" textlink="">
      <xdr:nvSpPr>
        <xdr:cNvPr id="1029" name="AutoShape 5" descr="canHam__FFFFFF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0" y="190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247650</xdr:colOff>
      <xdr:row>3</xdr:row>
      <xdr:rowOff>171450</xdr:rowOff>
    </xdr:to>
    <xdr:sp macro="" textlink="">
      <xdr:nvSpPr>
        <xdr:cNvPr id="1030" name="AutoShape 6" descr="corn__FFFFFF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0" y="228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247650</xdr:colOff>
      <xdr:row>78</xdr:row>
      <xdr:rowOff>171450</xdr:rowOff>
    </xdr:to>
    <xdr:sp macro="" textlink="">
      <xdr:nvSpPr>
        <xdr:cNvPr id="1031" name="AutoShape 7" descr="cornOnTheCob__FFFFFF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0" y="266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247650</xdr:colOff>
      <xdr:row>83</xdr:row>
      <xdr:rowOff>171450</xdr:rowOff>
    </xdr:to>
    <xdr:sp macro="" textlink="">
      <xdr:nvSpPr>
        <xdr:cNvPr id="1032" name="AutoShape 8" descr="cornBread__FFFFFF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0" y="304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247650</xdr:colOff>
      <xdr:row>18</xdr:row>
      <xdr:rowOff>171450</xdr:rowOff>
    </xdr:to>
    <xdr:sp macro="" textlink="">
      <xdr:nvSpPr>
        <xdr:cNvPr id="1033" name="AutoShape 9" descr="moldyBread__FFFFFF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0" y="342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247650</xdr:colOff>
      <xdr:row>19</xdr:row>
      <xdr:rowOff>171450</xdr:rowOff>
    </xdr:to>
    <xdr:sp macro="" textlink="">
      <xdr:nvSpPr>
        <xdr:cNvPr id="1034" name="AutoShape 10" descr="shamSandwich__FFFFFF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0" y="381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247650</xdr:colOff>
      <xdr:row>2</xdr:row>
      <xdr:rowOff>171450</xdr:rowOff>
    </xdr:to>
    <xdr:sp macro="" textlink="">
      <xdr:nvSpPr>
        <xdr:cNvPr id="1035" name="AutoShape 11" descr="rottingFlesh__FFFFFF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0" y="419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247650</xdr:colOff>
      <xdr:row>2</xdr:row>
      <xdr:rowOff>171450</xdr:rowOff>
    </xdr:to>
    <xdr:sp macro="" textlink="">
      <xdr:nvSpPr>
        <xdr:cNvPr id="1036" name="AutoShape 12" descr="potato__FFFFFF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0" y="457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247650</xdr:colOff>
      <xdr:row>7</xdr:row>
      <xdr:rowOff>171450</xdr:rowOff>
    </xdr:to>
    <xdr:sp macro="" textlink="">
      <xdr:nvSpPr>
        <xdr:cNvPr id="1037" name="AutoShape 13" descr="blueberries__FFFFFF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0" y="495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247650</xdr:colOff>
      <xdr:row>47</xdr:row>
      <xdr:rowOff>171450</xdr:rowOff>
    </xdr:to>
    <xdr:sp macro="" textlink="">
      <xdr:nvSpPr>
        <xdr:cNvPr id="1038" name="AutoShape 14" descr="egg__FFFFFF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533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247650</xdr:colOff>
      <xdr:row>75</xdr:row>
      <xdr:rowOff>171450</xdr:rowOff>
    </xdr:to>
    <xdr:sp macro="" textlink="">
      <xdr:nvSpPr>
        <xdr:cNvPr id="1039" name="AutoShape 15" descr="eggboiled__FFFFFF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0" y="571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247650</xdr:colOff>
      <xdr:row>84</xdr:row>
      <xdr:rowOff>171450</xdr:rowOff>
    </xdr:to>
    <xdr:sp macro="" textlink="">
      <xdr:nvSpPr>
        <xdr:cNvPr id="1040" name="AutoShape 16" descr="blueberryPie__FFFFFF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0" y="609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247650</xdr:colOff>
      <xdr:row>85</xdr:row>
      <xdr:rowOff>171450</xdr:rowOff>
    </xdr:to>
    <xdr:sp macro="" textlink="">
      <xdr:nvSpPr>
        <xdr:cNvPr id="1041" name="AutoShape 17" descr="bakedPotato__FFFFFF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0" y="647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247650</xdr:colOff>
      <xdr:row>90</xdr:row>
      <xdr:rowOff>171450</xdr:rowOff>
    </xdr:to>
    <xdr:sp macro="" textlink="">
      <xdr:nvSpPr>
        <xdr:cNvPr id="1042" name="AutoShape 18" descr="baconAndEggs__FFFFFF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0" y="685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247650</xdr:colOff>
      <xdr:row>48</xdr:row>
      <xdr:rowOff>171450</xdr:rowOff>
    </xdr:to>
    <xdr:sp macro="" textlink="">
      <xdr:nvSpPr>
        <xdr:cNvPr id="1043" name="AutoShape 19" descr="mushrooms__FFFFFF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723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247650</xdr:colOff>
      <xdr:row>112</xdr:row>
      <xdr:rowOff>171450</xdr:rowOff>
    </xdr:to>
    <xdr:sp macro="" textlink="">
      <xdr:nvSpPr>
        <xdr:cNvPr id="1044" name="AutoShape 20" descr="vegetableStew__FFFFFF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0" y="762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247650</xdr:colOff>
      <xdr:row>21</xdr:row>
      <xdr:rowOff>171450</xdr:rowOff>
    </xdr:to>
    <xdr:sp macro="" textlink="">
      <xdr:nvSpPr>
        <xdr:cNvPr id="1045" name="AutoShape 21" descr="canMurkyWater__FFFFFF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800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247650</xdr:colOff>
      <xdr:row>22</xdr:row>
      <xdr:rowOff>171450</xdr:rowOff>
    </xdr:to>
    <xdr:sp macro="" textlink="">
      <xdr:nvSpPr>
        <xdr:cNvPr id="1046" name="AutoShape 22" descr="canBoiledWater__FFFFFF"/>
        <xdr:cNvSpPr>
          <a:spLocks noChangeAspect="1" noChangeArrowheads="1"/>
        </xdr:cNvSpPr>
      </xdr:nvSpPr>
      <xdr:spPr bwMode="auto">
        <a:xfrm>
          <a:off x="0" y="838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247650</xdr:colOff>
      <xdr:row>23</xdr:row>
      <xdr:rowOff>171450</xdr:rowOff>
    </xdr:to>
    <xdr:sp macro="" textlink="">
      <xdr:nvSpPr>
        <xdr:cNvPr id="1047" name="AutoShape 23" descr="bottledRiverWater__FFFFFF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876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247650</xdr:colOff>
      <xdr:row>24</xdr:row>
      <xdr:rowOff>171450</xdr:rowOff>
    </xdr:to>
    <xdr:sp macro="" textlink="">
      <xdr:nvSpPr>
        <xdr:cNvPr id="1048" name="AutoShape 24" descr="bottledWater__FFFFFF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9334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247650</xdr:colOff>
      <xdr:row>122</xdr:row>
      <xdr:rowOff>171450</xdr:rowOff>
    </xdr:to>
    <xdr:sp macro="" textlink="">
      <xdr:nvSpPr>
        <xdr:cNvPr id="1049" name="AutoShape 25" descr="goldenRodTea__FFFFFF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0" y="9715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247650</xdr:colOff>
      <xdr:row>123</xdr:row>
      <xdr:rowOff>171450</xdr:rowOff>
    </xdr:to>
    <xdr:sp macro="" textlink="">
      <xdr:nvSpPr>
        <xdr:cNvPr id="1050" name="AutoShape 26" descr="redTea__FFFFFF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0" y="10096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247650</xdr:colOff>
      <xdr:row>124</xdr:row>
      <xdr:rowOff>171450</xdr:rowOff>
    </xdr:to>
    <xdr:sp macro="" textlink="">
      <xdr:nvSpPr>
        <xdr:cNvPr id="1051" name="AutoShape 27" descr="coffee__FFFFFF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0" y="10477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247650</xdr:colOff>
      <xdr:row>125</xdr:row>
      <xdr:rowOff>171450</xdr:rowOff>
    </xdr:to>
    <xdr:sp macro="" textlink="">
      <xdr:nvSpPr>
        <xdr:cNvPr id="1052" name="AutoShape 28" descr="beer__FFFFFF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0" y="10858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247650</xdr:colOff>
      <xdr:row>26</xdr:row>
      <xdr:rowOff>171450</xdr:rowOff>
    </xdr:to>
    <xdr:sp macro="" textlink="">
      <xdr:nvSpPr>
        <xdr:cNvPr id="1053" name="AutoShape 29" descr="animalFat__FFFFFF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0" y="11239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171450</xdr:rowOff>
    </xdr:to>
    <xdr:sp macro="" textlink="">
      <xdr:nvSpPr>
        <xdr:cNvPr id="1054" name="AutoShape 30" descr="cornSeed__FFFFFF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0" y="11620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171450</xdr:rowOff>
    </xdr:to>
    <xdr:sp macro="" textlink="">
      <xdr:nvSpPr>
        <xdr:cNvPr id="1055" name="AutoShape 31" descr="potatoSeed__FFFFFF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0" y="12001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171450</xdr:rowOff>
    </xdr:to>
    <xdr:sp macro="" textlink="">
      <xdr:nvSpPr>
        <xdr:cNvPr id="1056" name="AutoShape 32" descr="blueberrySeed__FFFFFF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0" y="12382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247650</xdr:colOff>
      <xdr:row>27</xdr:row>
      <xdr:rowOff>171450</xdr:rowOff>
    </xdr:to>
    <xdr:sp macro="" textlink="">
      <xdr:nvSpPr>
        <xdr:cNvPr id="1057" name="AutoShape 33" descr="coffeeBeans__FFFFFF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0" y="12763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58" name="AutoShape 34" descr="goldenrodSeed__FFFFFF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3144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59" name="AutoShape 35" descr="cookingGrill__FFFFFF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3525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60" name="AutoShape 36" descr="PurificationTablets__FFFFFF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3906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61" name="AutoShape 37" descr="Venison__FFFFFF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447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247650</xdr:colOff>
      <xdr:row>68</xdr:row>
      <xdr:rowOff>171450</xdr:rowOff>
    </xdr:to>
    <xdr:sp macro="" textlink="">
      <xdr:nvSpPr>
        <xdr:cNvPr id="1062" name="AutoShape 38" descr="charredMeat__FFFFFF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0" y="1485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247650</xdr:colOff>
      <xdr:row>71</xdr:row>
      <xdr:rowOff>171450</xdr:rowOff>
    </xdr:to>
    <xdr:sp macro="" textlink="">
      <xdr:nvSpPr>
        <xdr:cNvPr id="1063" name="AutoShape 39" descr="grilledMeat__FFFFFF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0" y="1524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247650</xdr:colOff>
      <xdr:row>76</xdr:row>
      <xdr:rowOff>171450</xdr:rowOff>
    </xdr:to>
    <xdr:sp macro="" textlink="">
      <xdr:nvSpPr>
        <xdr:cNvPr id="1064" name="AutoShape 40" descr="boiledMeat__FFFFFF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0" y="1562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247650</xdr:colOff>
      <xdr:row>113</xdr:row>
      <xdr:rowOff>171450</xdr:rowOff>
    </xdr:to>
    <xdr:sp macro="" textlink="">
      <xdr:nvSpPr>
        <xdr:cNvPr id="1065" name="AutoShape 41" descr="meatStew__FFFFFF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0" y="1600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66" name="AutoShape 42" descr="Chicken__FFFFFF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638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247650</xdr:colOff>
      <xdr:row>91</xdr:row>
      <xdr:rowOff>171450</xdr:rowOff>
    </xdr:to>
    <xdr:sp macro="" textlink="">
      <xdr:nvSpPr>
        <xdr:cNvPr id="1067" name="AutoShape 43" descr="Fried Egg Omelet__FFFFFF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0" y="1676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68" name="AutoShape 44" descr="BearMeat__FFFFFF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1714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247650</xdr:colOff>
      <xdr:row>113</xdr:row>
      <xdr:rowOff>171450</xdr:rowOff>
    </xdr:to>
    <xdr:sp macro="" textlink="">
      <xdr:nvSpPr>
        <xdr:cNvPr id="1069" name="AutoShape 45" descr="BearStew__FFFFFF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0" y="1752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247650</xdr:colOff>
      <xdr:row>68</xdr:row>
      <xdr:rowOff>171450</xdr:rowOff>
    </xdr:to>
    <xdr:sp macro="" textlink="">
      <xdr:nvSpPr>
        <xdr:cNvPr id="1070" name="AutoShape 46" descr="CharredBear__FFFFFF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0" y="1790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247650</xdr:colOff>
      <xdr:row>71</xdr:row>
      <xdr:rowOff>171450</xdr:rowOff>
    </xdr:to>
    <xdr:sp macro="" textlink="">
      <xdr:nvSpPr>
        <xdr:cNvPr id="1071" name="AutoShape 47" descr="GrilledBear__FFFFFF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0" y="1828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072" name="AutoShape 48" descr="BoiledBear__FFFFFF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0" y="1866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247650</xdr:colOff>
      <xdr:row>69</xdr:row>
      <xdr:rowOff>171450</xdr:rowOff>
    </xdr:to>
    <xdr:sp macro="" textlink="">
      <xdr:nvSpPr>
        <xdr:cNvPr id="1073" name="AutoShape 49" descr="CharredFish__FFFFFF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0" y="1905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247650</xdr:colOff>
      <xdr:row>49</xdr:row>
      <xdr:rowOff>171450</xdr:rowOff>
    </xdr:to>
    <xdr:sp macro="" textlink="">
      <xdr:nvSpPr>
        <xdr:cNvPr id="1074" name="AutoShape 50" descr="SmallFish__FFFFFF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943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247650</xdr:colOff>
      <xdr:row>73</xdr:row>
      <xdr:rowOff>171450</xdr:rowOff>
    </xdr:to>
    <xdr:sp macro="" textlink="">
      <xdr:nvSpPr>
        <xdr:cNvPr id="1075" name="AutoShape 51" descr="GrilledFish__FFFFFF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0" y="1981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247650</xdr:colOff>
      <xdr:row>114</xdr:row>
      <xdr:rowOff>171450</xdr:rowOff>
    </xdr:to>
    <xdr:sp macro="" textlink="">
      <xdr:nvSpPr>
        <xdr:cNvPr id="1076" name="AutoShape 52" descr="FishStew__FFFFFF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0" y="2019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247650</xdr:colOff>
      <xdr:row>114</xdr:row>
      <xdr:rowOff>171450</xdr:rowOff>
    </xdr:to>
    <xdr:sp macro="" textlink="">
      <xdr:nvSpPr>
        <xdr:cNvPr id="1077" name="AutoShape 53" descr="FishChowder__FFFFFF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0" y="2057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247650</xdr:colOff>
      <xdr:row>86</xdr:row>
      <xdr:rowOff>171450</xdr:rowOff>
    </xdr:to>
    <xdr:sp macro="" textlink="">
      <xdr:nvSpPr>
        <xdr:cNvPr id="1078" name="AutoShape 54" descr="ApplePie__FFFFFF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0" y="2095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247650</xdr:colOff>
      <xdr:row>87</xdr:row>
      <xdr:rowOff>171450</xdr:rowOff>
    </xdr:to>
    <xdr:sp macro="" textlink="">
      <xdr:nvSpPr>
        <xdr:cNvPr id="1079" name="AutoShape 55" descr="CarrotCake__FFFFFF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0" y="2133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247650</xdr:colOff>
      <xdr:row>108</xdr:row>
      <xdr:rowOff>171450</xdr:rowOff>
    </xdr:to>
    <xdr:sp macro="" textlink="">
      <xdr:nvSpPr>
        <xdr:cNvPr id="1080" name="AutoShape 56" descr="HoneyGlazedHam__FFFFFF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0" y="2171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247650</xdr:colOff>
      <xdr:row>126</xdr:row>
      <xdr:rowOff>171450</xdr:rowOff>
    </xdr:to>
    <xdr:sp macro="" textlink="">
      <xdr:nvSpPr>
        <xdr:cNvPr id="1081" name="AutoShape 57" descr="WellnessJuice__FFFFFF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0" y="2209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247650</xdr:colOff>
      <xdr:row>127</xdr:row>
      <xdr:rowOff>171450</xdr:rowOff>
    </xdr:to>
    <xdr:sp macro="" textlink="">
      <xdr:nvSpPr>
        <xdr:cNvPr id="1082" name="AutoShape 58" descr="AppleJuice__FFFFFF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0" y="2247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247650</xdr:colOff>
      <xdr:row>128</xdr:row>
      <xdr:rowOff>171450</xdr:rowOff>
    </xdr:to>
    <xdr:sp macro="" textlink="">
      <xdr:nvSpPr>
        <xdr:cNvPr id="1083" name="AutoShape 59" descr="CarrotJuice__FFFFFF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0" y="2286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247650</xdr:colOff>
      <xdr:row>129</xdr:row>
      <xdr:rowOff>171450</xdr:rowOff>
    </xdr:to>
    <xdr:sp macro="" textlink="">
      <xdr:nvSpPr>
        <xdr:cNvPr id="1084" name="AutoShape 60" descr="BlueBerryJuice__FFFFFF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0" y="2324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247650</xdr:colOff>
      <xdr:row>121</xdr:row>
      <xdr:rowOff>171450</xdr:rowOff>
    </xdr:to>
    <xdr:sp macro="" textlink="">
      <xdr:nvSpPr>
        <xdr:cNvPr id="1085" name="AutoShape 61" descr="ShamSandwich__FFFFFF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0" y="2362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247650</xdr:colOff>
      <xdr:row>82</xdr:row>
      <xdr:rowOff>171450</xdr:rowOff>
    </xdr:to>
    <xdr:sp macro="" textlink="">
      <xdr:nvSpPr>
        <xdr:cNvPr id="1086" name="AutoShape 62" descr="Bread__FFFFFF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0" y="2400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247650</xdr:colOff>
      <xdr:row>42</xdr:row>
      <xdr:rowOff>171450</xdr:rowOff>
    </xdr:to>
    <xdr:sp macro="" textlink="">
      <xdr:nvSpPr>
        <xdr:cNvPr id="1087" name="AutoShape 63" descr="Flour__FFFFFF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2438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247650</xdr:colOff>
      <xdr:row>50</xdr:row>
      <xdr:rowOff>171450</xdr:rowOff>
    </xdr:to>
    <xdr:sp macro="" textlink="">
      <xdr:nvSpPr>
        <xdr:cNvPr id="1088" name="AutoShape 64" descr="Grubs__FFFFFF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2476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247650</xdr:colOff>
      <xdr:row>130</xdr:row>
      <xdr:rowOff>171450</xdr:rowOff>
    </xdr:to>
    <xdr:sp macro="" textlink="">
      <xdr:nvSpPr>
        <xdr:cNvPr id="1089" name="AutoShape 65" descr="RedBull__FFFFFF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0" y="2514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247650</xdr:colOff>
      <xdr:row>67</xdr:row>
      <xdr:rowOff>171450</xdr:rowOff>
    </xdr:to>
    <xdr:sp macro="" textlink="">
      <xdr:nvSpPr>
        <xdr:cNvPr id="1090" name="AutoShape 66" descr="BoxLunch__FFFFFF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0" y="2552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091" name="AutoShape 67" descr="Donuts__FFFFFF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0" y="2590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247650</xdr:colOff>
      <xdr:row>92</xdr:row>
      <xdr:rowOff>171450</xdr:rowOff>
    </xdr:to>
    <xdr:sp macro="" textlink="">
      <xdr:nvSpPr>
        <xdr:cNvPr id="1092" name="AutoShape 68" descr="BrainShnitzel__FFFFFF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0" y="2628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247650</xdr:colOff>
      <xdr:row>42</xdr:row>
      <xdr:rowOff>171450</xdr:rowOff>
    </xdr:to>
    <xdr:sp macro="" textlink="">
      <xdr:nvSpPr>
        <xdr:cNvPr id="1093" name="AutoShape 69" descr="CanRabbit__FFFFFF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2667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247650</xdr:colOff>
      <xdr:row>42</xdr:row>
      <xdr:rowOff>171450</xdr:rowOff>
    </xdr:to>
    <xdr:sp macro="" textlink="">
      <xdr:nvSpPr>
        <xdr:cNvPr id="1094" name="AutoShape 70" descr="CanVenison__FFFFFF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2705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247650</xdr:colOff>
      <xdr:row>70</xdr:row>
      <xdr:rowOff>171450</xdr:rowOff>
    </xdr:to>
    <xdr:sp macro="" textlink="">
      <xdr:nvSpPr>
        <xdr:cNvPr id="1095" name="AutoShape 71" descr="CharredChicken__FFFFFF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0" y="2743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096" name="AutoShape 72" descr="GrilledChicken__FFFFFF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0" y="2781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097" name="AutoShape 73" descr="BoiledChicken__FFFFFF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0" y="2819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247650</xdr:colOff>
      <xdr:row>47</xdr:row>
      <xdr:rowOff>171450</xdr:rowOff>
    </xdr:to>
    <xdr:sp macro="" textlink="">
      <xdr:nvSpPr>
        <xdr:cNvPr id="1098" name="AutoShape 74" descr="Rabbit__FFFFFF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2857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247650</xdr:colOff>
      <xdr:row>121</xdr:row>
      <xdr:rowOff>171450</xdr:rowOff>
    </xdr:to>
    <xdr:sp macro="" textlink="">
      <xdr:nvSpPr>
        <xdr:cNvPr id="1099" name="AutoShape 75" descr="RabbitStew__FFFFFF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0" y="2895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247650</xdr:colOff>
      <xdr:row>47</xdr:row>
      <xdr:rowOff>171450</xdr:rowOff>
    </xdr:to>
    <xdr:sp macro="" textlink="">
      <xdr:nvSpPr>
        <xdr:cNvPr id="1100" name="AutoShape 76" descr="Pork__FFFFFF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2933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247650</xdr:colOff>
      <xdr:row>70</xdr:row>
      <xdr:rowOff>171450</xdr:rowOff>
    </xdr:to>
    <xdr:sp macro="" textlink="">
      <xdr:nvSpPr>
        <xdr:cNvPr id="1101" name="AutoShape 77" descr="CharredPork__FFFFFF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0" y="29718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102" name="AutoShape 78" descr="BoiledPork__FFFFFF">
          <a:hlinkClick xmlns:r="http://schemas.openxmlformats.org/officeDocument/2006/relationships" r:id="rId75"/>
        </xdr:cNvPr>
        <xdr:cNvSpPr>
          <a:spLocks noChangeAspect="1" noChangeArrowheads="1"/>
        </xdr:cNvSpPr>
      </xdr:nvSpPr>
      <xdr:spPr bwMode="auto">
        <a:xfrm>
          <a:off x="0" y="30099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103" name="AutoShape 79" descr="GrilledPork__FFFFFF">
          <a:hlinkClick xmlns:r="http://schemas.openxmlformats.org/officeDocument/2006/relationships" r:id="rId76"/>
        </xdr:cNvPr>
        <xdr:cNvSpPr>
          <a:spLocks noChangeAspect="1" noChangeArrowheads="1"/>
        </xdr:cNvSpPr>
      </xdr:nvSpPr>
      <xdr:spPr bwMode="auto">
        <a:xfrm>
          <a:off x="0" y="30480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247650</xdr:colOff>
      <xdr:row>70</xdr:row>
      <xdr:rowOff>171450</xdr:rowOff>
    </xdr:to>
    <xdr:sp macro="" textlink="">
      <xdr:nvSpPr>
        <xdr:cNvPr id="1104" name="AutoShape 80" descr="CharredRabbit__FFFFFF">
          <a:hlinkClick xmlns:r="http://schemas.openxmlformats.org/officeDocument/2006/relationships" r:id="rId77"/>
        </xdr:cNvPr>
        <xdr:cNvSpPr>
          <a:spLocks noChangeAspect="1" noChangeArrowheads="1"/>
        </xdr:cNvSpPr>
      </xdr:nvSpPr>
      <xdr:spPr bwMode="auto">
        <a:xfrm>
          <a:off x="0" y="30861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105" name="AutoShape 81" descr="GrilledRabbit__FFFFFF">
          <a:hlinkClick xmlns:r="http://schemas.openxmlformats.org/officeDocument/2006/relationships" r:id="rId78"/>
        </xdr:cNvPr>
        <xdr:cNvSpPr>
          <a:spLocks noChangeAspect="1" noChangeArrowheads="1"/>
        </xdr:cNvSpPr>
      </xdr:nvSpPr>
      <xdr:spPr bwMode="auto">
        <a:xfrm>
          <a:off x="0" y="31242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247650</xdr:colOff>
      <xdr:row>77</xdr:row>
      <xdr:rowOff>171450</xdr:rowOff>
    </xdr:to>
    <xdr:sp macro="" textlink="">
      <xdr:nvSpPr>
        <xdr:cNvPr id="1106" name="AutoShape 82" descr="BoiledRabbit__FFFFFF">
          <a:hlinkClick xmlns:r="http://schemas.openxmlformats.org/officeDocument/2006/relationships" r:id="rId79"/>
        </xdr:cNvPr>
        <xdr:cNvSpPr>
          <a:spLocks noChangeAspect="1" noChangeArrowheads="1"/>
        </xdr:cNvSpPr>
      </xdr:nvSpPr>
      <xdr:spPr bwMode="auto">
        <a:xfrm>
          <a:off x="0" y="31623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247650</xdr:colOff>
      <xdr:row>93</xdr:row>
      <xdr:rowOff>171450</xdr:rowOff>
    </xdr:to>
    <xdr:sp macro="" textlink="">
      <xdr:nvSpPr>
        <xdr:cNvPr id="1107" name="AutoShape 83" descr="FishNChips__FFFFFF">
          <a:hlinkClick xmlns:r="http://schemas.openxmlformats.org/officeDocument/2006/relationships" r:id="rId80"/>
        </xdr:cNvPr>
        <xdr:cNvSpPr>
          <a:spLocks noChangeAspect="1" noChangeArrowheads="1"/>
        </xdr:cNvSpPr>
      </xdr:nvSpPr>
      <xdr:spPr bwMode="auto">
        <a:xfrm>
          <a:off x="0" y="32004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08" name="AutoShape 84" descr="YuccaSeed__FFFFFF">
          <a:hlinkClick xmlns:r="http://schemas.openxmlformats.org/officeDocument/2006/relationships" r:id="rId81"/>
        </xdr:cNvPr>
        <xdr:cNvSpPr>
          <a:spLocks noChangeAspect="1" noChangeArrowheads="1"/>
        </xdr:cNvSpPr>
      </xdr:nvSpPr>
      <xdr:spPr bwMode="auto">
        <a:xfrm>
          <a:off x="0" y="32385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09" name="AutoShape 85" descr="AppleSeed__FFFFFF">
          <a:hlinkClick xmlns:r="http://schemas.openxmlformats.org/officeDocument/2006/relationships" r:id="rId82"/>
        </xdr:cNvPr>
        <xdr:cNvSpPr>
          <a:spLocks noChangeAspect="1" noChangeArrowheads="1"/>
        </xdr:cNvSpPr>
      </xdr:nvSpPr>
      <xdr:spPr bwMode="auto">
        <a:xfrm>
          <a:off x="0" y="32766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0" name="AutoShape 86" descr="ChrysanthemumSeed__FFFFFF">
          <a:hlinkClick xmlns:r="http://schemas.openxmlformats.org/officeDocument/2006/relationships" r:id="rId83"/>
        </xdr:cNvPr>
        <xdr:cNvSpPr>
          <a:spLocks noChangeAspect="1" noChangeArrowheads="1"/>
        </xdr:cNvSpPr>
      </xdr:nvSpPr>
      <xdr:spPr bwMode="auto">
        <a:xfrm>
          <a:off x="0" y="331470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1" name="AutoShape 87" descr="AloeSeed__FFFFFF">
          <a:hlinkClick xmlns:r="http://schemas.openxmlformats.org/officeDocument/2006/relationships" r:id="rId84"/>
        </xdr:cNvPr>
        <xdr:cNvSpPr>
          <a:spLocks noChangeAspect="1" noChangeArrowheads="1"/>
        </xdr:cNvSpPr>
      </xdr:nvSpPr>
      <xdr:spPr bwMode="auto">
        <a:xfrm>
          <a:off x="0" y="33718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2" name="AutoShape 88" descr="CarrotSeed__FFFFFF">
          <a:hlinkClick xmlns:r="http://schemas.openxmlformats.org/officeDocument/2006/relationships" r:id="rId85"/>
        </xdr:cNvPr>
        <xdr:cNvSpPr>
          <a:spLocks noChangeAspect="1" noChangeArrowheads="1"/>
        </xdr:cNvSpPr>
      </xdr:nvSpPr>
      <xdr:spPr bwMode="auto">
        <a:xfrm>
          <a:off x="0" y="34099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3" name="AutoShape 89" descr="WheatSeed__FFFFFF">
          <a:hlinkClick xmlns:r="http://schemas.openxmlformats.org/officeDocument/2006/relationships" r:id="rId86"/>
        </xdr:cNvPr>
        <xdr:cNvSpPr>
          <a:spLocks noChangeAspect="1" noChangeArrowheads="1"/>
        </xdr:cNvSpPr>
      </xdr:nvSpPr>
      <xdr:spPr bwMode="auto">
        <a:xfrm>
          <a:off x="0" y="34480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4" name="AutoShape 90" descr="YuccaCactuSeed__FFFFFF">
          <a:hlinkClick xmlns:r="http://schemas.openxmlformats.org/officeDocument/2006/relationships" r:id="rId87"/>
        </xdr:cNvPr>
        <xdr:cNvSpPr>
          <a:spLocks noChangeAspect="1" noChangeArrowheads="1"/>
        </xdr:cNvSpPr>
      </xdr:nvSpPr>
      <xdr:spPr bwMode="auto">
        <a:xfrm>
          <a:off x="0" y="34861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5" name="AutoShape 91" descr="CoffeeSeeds__FFFFFF">
          <a:hlinkClick xmlns:r="http://schemas.openxmlformats.org/officeDocument/2006/relationships" r:id="rId88"/>
        </xdr:cNvPr>
        <xdr:cNvSpPr>
          <a:spLocks noChangeAspect="1" noChangeArrowheads="1"/>
        </xdr:cNvSpPr>
      </xdr:nvSpPr>
      <xdr:spPr bwMode="auto">
        <a:xfrm>
          <a:off x="0" y="35242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6" name="AutoShape 92" descr="HoneyResidue__FFFFFF">
          <a:hlinkClick xmlns:r="http://schemas.openxmlformats.org/officeDocument/2006/relationships" r:id="rId89"/>
        </xdr:cNvPr>
        <xdr:cNvSpPr>
          <a:spLocks noChangeAspect="1" noChangeArrowheads="1"/>
        </xdr:cNvSpPr>
      </xdr:nvSpPr>
      <xdr:spPr bwMode="auto">
        <a:xfrm>
          <a:off x="0" y="35623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7" name="AutoShape 93" descr="ScubaTankFull__FFFFFF">
          <a:hlinkClick xmlns:r="http://schemas.openxmlformats.org/officeDocument/2006/relationships" r:id="rId90"/>
        </xdr:cNvPr>
        <xdr:cNvSpPr>
          <a:spLocks noChangeAspect="1" noChangeArrowheads="1"/>
        </xdr:cNvSpPr>
      </xdr:nvSpPr>
      <xdr:spPr bwMode="auto">
        <a:xfrm>
          <a:off x="0" y="36004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8" name="AutoShape 94" descr="bandana__FFFFFF"/>
        <xdr:cNvSpPr>
          <a:spLocks noChangeAspect="1" noChangeArrowheads="1"/>
        </xdr:cNvSpPr>
      </xdr:nvSpPr>
      <xdr:spPr bwMode="auto">
        <a:xfrm>
          <a:off x="0" y="36385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247650</xdr:colOff>
      <xdr:row>51</xdr:row>
      <xdr:rowOff>171450</xdr:rowOff>
    </xdr:to>
    <xdr:sp macro="" textlink="">
      <xdr:nvSpPr>
        <xdr:cNvPr id="1119" name="AutoShape 95" descr="Soap__FFFFFF"/>
        <xdr:cNvSpPr>
          <a:spLocks noChangeAspect="1" noChangeArrowheads="1"/>
        </xdr:cNvSpPr>
      </xdr:nvSpPr>
      <xdr:spPr bwMode="auto">
        <a:xfrm>
          <a:off x="0" y="36766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116</xdr:row>
      <xdr:rowOff>0</xdr:rowOff>
    </xdr:from>
    <xdr:ext cx="247650" cy="171450"/>
    <xdr:sp macro="" textlink="">
      <xdr:nvSpPr>
        <xdr:cNvPr id="97" name="AutoShape 21" descr="canMurkyWater__FFFFFF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0" y="40481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247650" cy="171450"/>
    <xdr:sp macro="" textlink="">
      <xdr:nvSpPr>
        <xdr:cNvPr id="98" name="AutoShape 22" descr="canBoiledWater__FFFFFF"/>
        <xdr:cNvSpPr>
          <a:spLocks noChangeAspect="1" noChangeArrowheads="1"/>
        </xdr:cNvSpPr>
      </xdr:nvSpPr>
      <xdr:spPr bwMode="auto">
        <a:xfrm>
          <a:off x="0" y="42862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247650" cy="171450"/>
    <xdr:sp macro="" textlink="">
      <xdr:nvSpPr>
        <xdr:cNvPr id="99" name="AutoShape 23" descr="bottledRiverWater__FFFFFF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0" y="44767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247650" cy="171450"/>
    <xdr:sp macro="" textlink="">
      <xdr:nvSpPr>
        <xdr:cNvPr id="100" name="AutoShape 24" descr="bottledWater__FFFFFF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0" y="47148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1" name="AutoShape 14" descr="egg__FFFFFF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0" y="132873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2" name="AutoShape 19" descr="mushrooms__FFFFFF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0" y="1352550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3" name="AutoShape 34" descr="goldenrodSeed__FFFFFF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4" name="AutoShape 35" descr="cookingGrill__FFFFFF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5" name="AutoShape 36" descr="PurificationTablets__FFFFFF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6" name="AutoShape 37" descr="Venison__FFFFFF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7" name="AutoShape 42" descr="Chicken__FFFFFF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8" name="AutoShape 44" descr="BearMeat__FFFFFF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09" name="AutoShape 50" descr="SmallFish__FFFFFF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0" y="1376362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0" name="AutoShape 63" descr="Flour__FFFFFF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0" y="120967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1" name="AutoShape 64" descr="Grubs__FFFFFF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0" y="140017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2" name="AutoShape 69" descr="CanRabbit__FFFFFF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0" y="120967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3" name="AutoShape 70" descr="CanVenison__FFFFFF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0" y="12096750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4" name="AutoShape 74" descr="Rabbit__FFFFFF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0" y="132873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247650" cy="171450"/>
    <xdr:sp macro="" textlink="">
      <xdr:nvSpPr>
        <xdr:cNvPr id="115" name="AutoShape 76" descr="Pork__FFFFFF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0" y="13287375"/>
          <a:ext cx="2476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"/>
  <sheetViews>
    <sheetView tabSelected="1" topLeftCell="A97" zoomScale="130" zoomScaleNormal="130" workbookViewId="0">
      <selection activeCell="P114" sqref="P114"/>
    </sheetView>
  </sheetViews>
  <sheetFormatPr defaultRowHeight="18.75" x14ac:dyDescent="0.3"/>
  <cols>
    <col min="1" max="1" width="21.140625" style="1" bestFit="1" customWidth="1"/>
    <col min="2" max="2" width="16.42578125" style="2" hidden="1" customWidth="1"/>
    <col min="3" max="3" width="10.28515625" hidden="1" customWidth="1"/>
    <col min="4" max="4" width="11.140625" hidden="1" customWidth="1"/>
    <col min="5" max="5" width="9.140625" hidden="1" customWidth="1"/>
    <col min="6" max="6" width="6.140625" hidden="1" customWidth="1"/>
    <col min="7" max="7" width="9.5703125" hidden="1" customWidth="1"/>
    <col min="8" max="8" width="10.85546875" hidden="1" customWidth="1"/>
    <col min="9" max="9" width="12.140625" hidden="1" customWidth="1"/>
    <col min="10" max="10" width="23.85546875" style="16" customWidth="1"/>
    <col min="11" max="11" width="7.42578125" style="16" customWidth="1"/>
    <col min="12" max="12" width="8.85546875" style="16" bestFit="1" customWidth="1"/>
    <col min="13" max="13" width="6.85546875" style="16" bestFit="1" customWidth="1"/>
    <col min="14" max="14" width="8.42578125" style="16" bestFit="1" customWidth="1"/>
    <col min="15" max="15" width="10.42578125" style="16" bestFit="1" customWidth="1"/>
    <col min="16" max="16" width="11.7109375" style="16" bestFit="1" customWidth="1"/>
    <col min="17" max="17" width="9.5703125" style="16" bestFit="1" customWidth="1"/>
    <col min="18" max="18" width="11.85546875" style="16" bestFit="1" customWidth="1"/>
    <col min="19" max="19" width="19.85546875" style="16" bestFit="1" customWidth="1"/>
    <col min="20" max="20" width="14.7109375" style="16" customWidth="1"/>
    <col min="21" max="21" width="13.42578125" style="16" bestFit="1" customWidth="1"/>
    <col min="22" max="23" width="9.140625" style="16"/>
  </cols>
  <sheetData>
    <row r="1" spans="1:23" s="2" customFormat="1" x14ac:dyDescent="0.3">
      <c r="A1" s="9" t="s">
        <v>58</v>
      </c>
      <c r="B1" s="3" t="s">
        <v>96</v>
      </c>
      <c r="C1" s="3" t="s">
        <v>56</v>
      </c>
      <c r="D1" s="3" t="s">
        <v>45</v>
      </c>
      <c r="E1" s="3" t="s">
        <v>46</v>
      </c>
      <c r="F1" s="3" t="s">
        <v>57</v>
      </c>
      <c r="G1" s="3" t="s">
        <v>47</v>
      </c>
      <c r="H1" s="3" t="s">
        <v>49</v>
      </c>
      <c r="I1" s="3" t="s">
        <v>48</v>
      </c>
      <c r="J1" s="3" t="s">
        <v>95</v>
      </c>
      <c r="K1" s="3" t="s">
        <v>140</v>
      </c>
      <c r="L1" s="3" t="s">
        <v>50</v>
      </c>
      <c r="M1" s="3" t="s">
        <v>44</v>
      </c>
      <c r="N1" s="3" t="s">
        <v>52</v>
      </c>
      <c r="O1" s="3" t="s">
        <v>53</v>
      </c>
      <c r="P1" s="3" t="s">
        <v>51</v>
      </c>
      <c r="Q1" s="3" t="s">
        <v>67</v>
      </c>
      <c r="R1" s="3" t="s">
        <v>134</v>
      </c>
      <c r="S1" s="3" t="s">
        <v>54</v>
      </c>
      <c r="T1" s="3" t="s">
        <v>143</v>
      </c>
      <c r="U1" s="3" t="s">
        <v>55</v>
      </c>
      <c r="V1" s="2" t="s">
        <v>158</v>
      </c>
    </row>
    <row r="2" spans="1:23" s="2" customFormat="1" x14ac:dyDescent="0.3">
      <c r="A2" s="9" t="s">
        <v>61</v>
      </c>
      <c r="B2" s="3" t="s">
        <v>96</v>
      </c>
      <c r="C2" s="3"/>
      <c r="D2" s="3"/>
      <c r="E2" s="3"/>
      <c r="F2" s="3"/>
      <c r="G2" s="3"/>
      <c r="H2" s="3"/>
      <c r="I2" s="3"/>
      <c r="J2" s="3" t="s">
        <v>95</v>
      </c>
      <c r="K2" s="3" t="s">
        <v>140</v>
      </c>
      <c r="L2" s="3" t="s">
        <v>50</v>
      </c>
      <c r="M2" s="3" t="s">
        <v>44</v>
      </c>
      <c r="N2" s="3" t="s">
        <v>52</v>
      </c>
      <c r="O2" s="3" t="s">
        <v>53</v>
      </c>
      <c r="P2" s="3" t="s">
        <v>51</v>
      </c>
      <c r="Q2" s="3" t="s">
        <v>67</v>
      </c>
      <c r="R2" s="3" t="s">
        <v>134</v>
      </c>
      <c r="S2" s="3" t="s">
        <v>54</v>
      </c>
      <c r="T2" s="3" t="s">
        <v>143</v>
      </c>
      <c r="U2" s="3" t="s">
        <v>55</v>
      </c>
      <c r="V2" s="2" t="s">
        <v>158</v>
      </c>
    </row>
    <row r="3" spans="1:23" x14ac:dyDescent="0.3">
      <c r="A3" s="10" t="s">
        <v>13</v>
      </c>
      <c r="B3" s="3"/>
      <c r="C3" s="5"/>
      <c r="D3" s="4" t="s">
        <v>1</v>
      </c>
      <c r="E3" s="5">
        <v>500</v>
      </c>
      <c r="F3" s="5"/>
      <c r="G3" s="5"/>
      <c r="H3" s="5"/>
      <c r="I3" s="5"/>
      <c r="J3" s="14"/>
      <c r="K3" s="14"/>
      <c r="L3" s="14">
        <v>0</v>
      </c>
      <c r="M3" s="14">
        <v>2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6" t="s">
        <v>159</v>
      </c>
    </row>
    <row r="4" spans="1:23" x14ac:dyDescent="0.3">
      <c r="A4" s="10" t="s">
        <v>9</v>
      </c>
      <c r="B4" s="3"/>
      <c r="C4" s="5"/>
      <c r="D4" s="4" t="s">
        <v>1</v>
      </c>
      <c r="E4" s="5">
        <v>500</v>
      </c>
      <c r="F4" s="5"/>
      <c r="G4" s="5"/>
      <c r="H4" s="5"/>
      <c r="I4" s="5"/>
      <c r="J4" s="14"/>
      <c r="K4" s="14"/>
      <c r="L4" s="14">
        <v>0</v>
      </c>
      <c r="M4" s="14">
        <v>1</v>
      </c>
      <c r="N4" s="15">
        <v>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6" t="s">
        <v>159</v>
      </c>
    </row>
    <row r="5" spans="1:23" x14ac:dyDescent="0.3">
      <c r="A5" s="10" t="s">
        <v>66</v>
      </c>
      <c r="B5" s="3"/>
      <c r="C5" s="5"/>
      <c r="D5" s="4"/>
      <c r="E5" s="5"/>
      <c r="F5" s="5"/>
      <c r="G5" s="5"/>
      <c r="H5" s="5"/>
      <c r="I5" s="5"/>
      <c r="J5" s="14"/>
      <c r="K5" s="14"/>
      <c r="L5" s="14">
        <v>0</v>
      </c>
      <c r="M5" s="14">
        <v>1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6" t="s">
        <v>159</v>
      </c>
    </row>
    <row r="6" spans="1:23" s="2" customFormat="1" x14ac:dyDescent="0.3">
      <c r="A6" s="9" t="s">
        <v>62</v>
      </c>
      <c r="B6" s="3" t="s">
        <v>96</v>
      </c>
      <c r="C6" s="3" t="s">
        <v>56</v>
      </c>
      <c r="D6" s="3" t="s">
        <v>45</v>
      </c>
      <c r="E6" s="3" t="s">
        <v>46</v>
      </c>
      <c r="F6" s="3" t="s">
        <v>57</v>
      </c>
      <c r="G6" s="3" t="s">
        <v>47</v>
      </c>
      <c r="H6" s="3" t="s">
        <v>49</v>
      </c>
      <c r="I6" s="3" t="s">
        <v>48</v>
      </c>
      <c r="J6" s="3" t="s">
        <v>95</v>
      </c>
      <c r="K6" s="3" t="s">
        <v>140</v>
      </c>
      <c r="L6" s="3" t="s">
        <v>50</v>
      </c>
      <c r="M6" s="3" t="s">
        <v>44</v>
      </c>
      <c r="N6" s="3" t="s">
        <v>52</v>
      </c>
      <c r="O6" s="3" t="s">
        <v>53</v>
      </c>
      <c r="P6" s="3" t="s">
        <v>51</v>
      </c>
      <c r="Q6" s="3" t="s">
        <v>67</v>
      </c>
      <c r="R6" s="3" t="s">
        <v>134</v>
      </c>
      <c r="S6" s="3" t="s">
        <v>54</v>
      </c>
      <c r="T6" s="3" t="s">
        <v>143</v>
      </c>
      <c r="U6" s="3" t="s">
        <v>55</v>
      </c>
      <c r="V6" s="2" t="s">
        <v>158</v>
      </c>
    </row>
    <row r="7" spans="1:23" s="18" customFormat="1" ht="15" x14ac:dyDescent="0.25">
      <c r="A7" s="11" t="s">
        <v>135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>
        <v>0</v>
      </c>
      <c r="M7" s="17">
        <v>2</v>
      </c>
      <c r="N7" s="17">
        <v>1</v>
      </c>
      <c r="O7" s="17">
        <v>0</v>
      </c>
      <c r="P7" s="17">
        <v>0</v>
      </c>
      <c r="Q7" s="17">
        <v>0</v>
      </c>
      <c r="R7" s="17">
        <v>0</v>
      </c>
      <c r="S7" s="17" t="s">
        <v>141</v>
      </c>
      <c r="T7" s="17">
        <v>1</v>
      </c>
      <c r="U7" s="17">
        <v>0</v>
      </c>
      <c r="V7" s="20" t="s">
        <v>160</v>
      </c>
    </row>
    <row r="8" spans="1:23" x14ac:dyDescent="0.3">
      <c r="A8" s="10" t="s">
        <v>14</v>
      </c>
      <c r="B8" s="3"/>
      <c r="C8" s="5"/>
      <c r="D8" s="4" t="s">
        <v>1</v>
      </c>
      <c r="E8" s="5">
        <v>500</v>
      </c>
      <c r="F8" s="5"/>
      <c r="G8" s="5"/>
      <c r="H8" s="5"/>
      <c r="I8" s="5"/>
      <c r="J8" s="14"/>
      <c r="K8" s="14"/>
      <c r="L8" s="14">
        <v>0</v>
      </c>
      <c r="M8" s="14">
        <v>1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20" t="s">
        <v>160</v>
      </c>
    </row>
    <row r="9" spans="1:23" x14ac:dyDescent="0.3">
      <c r="A9" s="10" t="s">
        <v>2</v>
      </c>
      <c r="B9" s="3"/>
      <c r="C9" s="5"/>
      <c r="D9" s="4" t="s">
        <v>1</v>
      </c>
      <c r="E9" s="5">
        <v>50</v>
      </c>
      <c r="F9" s="5"/>
      <c r="G9" s="5"/>
      <c r="H9" s="5"/>
      <c r="I9" s="5"/>
      <c r="J9" s="14"/>
      <c r="K9" s="14"/>
      <c r="L9" s="14">
        <v>0</v>
      </c>
      <c r="M9" s="14">
        <v>1</v>
      </c>
      <c r="N9" s="15">
        <v>1</v>
      </c>
      <c r="O9" s="15">
        <v>1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20" t="s">
        <v>160</v>
      </c>
    </row>
    <row r="10" spans="1:23" x14ac:dyDescent="0.3">
      <c r="A10" s="10" t="s">
        <v>65</v>
      </c>
      <c r="B10" s="3"/>
      <c r="C10" s="5"/>
      <c r="D10" s="4"/>
      <c r="E10" s="5"/>
      <c r="F10" s="5"/>
      <c r="G10" s="5"/>
      <c r="H10" s="5"/>
      <c r="I10" s="5"/>
      <c r="J10" s="14"/>
      <c r="K10" s="14"/>
      <c r="L10" s="14">
        <v>0</v>
      </c>
      <c r="M10" s="14">
        <v>2</v>
      </c>
      <c r="N10" s="15">
        <v>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20" t="s">
        <v>160</v>
      </c>
    </row>
    <row r="11" spans="1:23" x14ac:dyDescent="0.3">
      <c r="A11" s="9" t="s">
        <v>164</v>
      </c>
      <c r="B11" s="6"/>
      <c r="C11" s="5"/>
      <c r="D11" s="4"/>
      <c r="E11" s="5"/>
      <c r="F11" s="5"/>
      <c r="G11" s="5"/>
      <c r="H11" s="5"/>
      <c r="I11" s="5"/>
      <c r="J11" s="3" t="s">
        <v>95</v>
      </c>
      <c r="K11" s="3" t="s">
        <v>140</v>
      </c>
      <c r="L11" s="3" t="s">
        <v>50</v>
      </c>
      <c r="M11" s="3" t="s">
        <v>44</v>
      </c>
      <c r="N11" s="3" t="s">
        <v>52</v>
      </c>
      <c r="O11" s="3" t="s">
        <v>53</v>
      </c>
      <c r="P11" s="3" t="s">
        <v>51</v>
      </c>
      <c r="Q11" s="3" t="s">
        <v>67</v>
      </c>
      <c r="R11" s="3" t="s">
        <v>134</v>
      </c>
      <c r="S11" s="3" t="s">
        <v>54</v>
      </c>
      <c r="T11" s="3" t="s">
        <v>143</v>
      </c>
      <c r="U11" s="3" t="s">
        <v>55</v>
      </c>
      <c r="V11" s="2" t="s">
        <v>158</v>
      </c>
    </row>
    <row r="12" spans="1:23" ht="15" x14ac:dyDescent="0.25">
      <c r="A12" s="10" t="s">
        <v>165</v>
      </c>
      <c r="B12" s="6"/>
      <c r="C12" s="5"/>
      <c r="D12" s="4"/>
      <c r="E12" s="5"/>
      <c r="F12" s="5"/>
      <c r="G12" s="5"/>
      <c r="H12" s="5"/>
      <c r="I12" s="5"/>
      <c r="J12" s="14"/>
      <c r="K12" s="14"/>
      <c r="L12" s="14"/>
      <c r="M12" s="14"/>
      <c r="N12" s="15"/>
      <c r="O12" s="15"/>
      <c r="P12" s="15"/>
      <c r="Q12" s="15"/>
      <c r="R12" s="15"/>
      <c r="S12" s="15"/>
      <c r="T12" s="15"/>
      <c r="U12" s="15"/>
      <c r="V12" s="20" t="s">
        <v>164</v>
      </c>
    </row>
    <row r="13" spans="1:23" ht="15" x14ac:dyDescent="0.25">
      <c r="A13" s="10" t="s">
        <v>166</v>
      </c>
      <c r="B13" s="6"/>
      <c r="C13" s="5"/>
      <c r="D13" s="4"/>
      <c r="E13" s="5"/>
      <c r="F13" s="5"/>
      <c r="G13" s="5"/>
      <c r="H13" s="5"/>
      <c r="I13" s="5"/>
      <c r="J13" s="14"/>
      <c r="K13" s="14"/>
      <c r="L13" s="14"/>
      <c r="M13" s="14"/>
      <c r="N13" s="15"/>
      <c r="O13" s="15"/>
      <c r="P13" s="15"/>
      <c r="Q13" s="15"/>
      <c r="R13" s="15"/>
      <c r="S13" s="15"/>
      <c r="T13" s="15"/>
      <c r="U13" s="15"/>
    </row>
    <row r="14" spans="1:23" s="2" customFormat="1" x14ac:dyDescent="0.3">
      <c r="A14" s="9" t="s">
        <v>64</v>
      </c>
      <c r="B14" s="3" t="s">
        <v>96</v>
      </c>
      <c r="C14" s="3" t="s">
        <v>56</v>
      </c>
      <c r="D14" s="3" t="s">
        <v>45</v>
      </c>
      <c r="E14" s="3" t="s">
        <v>46</v>
      </c>
      <c r="F14" s="3" t="s">
        <v>57</v>
      </c>
      <c r="G14" s="3" t="s">
        <v>47</v>
      </c>
      <c r="H14" s="3" t="s">
        <v>49</v>
      </c>
      <c r="I14" s="3" t="s">
        <v>48</v>
      </c>
      <c r="J14" s="3" t="s">
        <v>95</v>
      </c>
      <c r="K14" s="3" t="s">
        <v>140</v>
      </c>
      <c r="L14" s="3" t="s">
        <v>50</v>
      </c>
      <c r="M14" s="3" t="s">
        <v>44</v>
      </c>
      <c r="N14" s="3" t="s">
        <v>52</v>
      </c>
      <c r="O14" s="3" t="s">
        <v>53</v>
      </c>
      <c r="P14" s="3" t="s">
        <v>51</v>
      </c>
      <c r="Q14" s="3" t="s">
        <v>67</v>
      </c>
      <c r="R14" s="3" t="s">
        <v>134</v>
      </c>
      <c r="S14" s="3" t="s">
        <v>54</v>
      </c>
      <c r="T14" s="3" t="s">
        <v>143</v>
      </c>
      <c r="U14" s="3" t="s">
        <v>55</v>
      </c>
      <c r="V14" s="2" t="s">
        <v>158</v>
      </c>
    </row>
    <row r="15" spans="1:23" s="19" customFormat="1" ht="15" x14ac:dyDescent="0.25">
      <c r="A15" s="11" t="s">
        <v>136</v>
      </c>
      <c r="B15" s="7"/>
      <c r="C15" s="7"/>
      <c r="D15" s="7"/>
      <c r="E15" s="7"/>
      <c r="F15" s="7"/>
      <c r="G15" s="7"/>
      <c r="H15" s="7"/>
      <c r="I15" s="7"/>
      <c r="J15" s="6"/>
      <c r="K15" s="6"/>
      <c r="L15" s="6">
        <v>-2</v>
      </c>
      <c r="M15" s="6">
        <v>5</v>
      </c>
      <c r="N15" s="6">
        <v>1</v>
      </c>
      <c r="O15" s="6">
        <v>-20</v>
      </c>
      <c r="P15" s="6">
        <v>-0.5</v>
      </c>
      <c r="Q15" s="6">
        <v>0</v>
      </c>
      <c r="R15" s="6">
        <v>0</v>
      </c>
      <c r="S15" s="6" t="s">
        <v>142</v>
      </c>
      <c r="T15" s="6">
        <v>0.35</v>
      </c>
      <c r="U15" s="6">
        <v>0</v>
      </c>
      <c r="V15" s="20" t="s">
        <v>162</v>
      </c>
      <c r="W15" s="20"/>
    </row>
    <row r="16" spans="1:23" s="19" customFormat="1" ht="15" x14ac:dyDescent="0.25">
      <c r="A16" s="11" t="s">
        <v>137</v>
      </c>
      <c r="B16" s="7"/>
      <c r="C16" s="7"/>
      <c r="D16" s="7"/>
      <c r="E16" s="7"/>
      <c r="F16" s="7"/>
      <c r="G16" s="7"/>
      <c r="H16" s="7"/>
      <c r="I16" s="7"/>
      <c r="J16" s="6"/>
      <c r="K16" s="6"/>
      <c r="L16" s="6">
        <v>-2</v>
      </c>
      <c r="M16" s="6">
        <v>5</v>
      </c>
      <c r="N16" s="6">
        <v>1</v>
      </c>
      <c r="O16" s="6">
        <v>-20</v>
      </c>
      <c r="P16" s="6">
        <v>-0.5</v>
      </c>
      <c r="Q16" s="6">
        <v>0</v>
      </c>
      <c r="R16" s="6">
        <v>0</v>
      </c>
      <c r="S16" s="6" t="s">
        <v>142</v>
      </c>
      <c r="T16" s="6">
        <v>0.35</v>
      </c>
      <c r="U16" s="6">
        <v>0</v>
      </c>
      <c r="V16" s="20" t="s">
        <v>162</v>
      </c>
      <c r="W16" s="20"/>
    </row>
    <row r="17" spans="1:23" s="19" customFormat="1" ht="15" x14ac:dyDescent="0.25">
      <c r="A17" s="11" t="s">
        <v>138</v>
      </c>
      <c r="B17" s="7"/>
      <c r="C17" s="7"/>
      <c r="D17" s="7"/>
      <c r="E17" s="7"/>
      <c r="F17" s="7"/>
      <c r="G17" s="7"/>
      <c r="H17" s="7"/>
      <c r="I17" s="7"/>
      <c r="J17" s="6"/>
      <c r="K17" s="6"/>
      <c r="L17" s="6">
        <v>-2</v>
      </c>
      <c r="M17" s="6">
        <v>5</v>
      </c>
      <c r="N17" s="6">
        <v>1</v>
      </c>
      <c r="O17" s="6">
        <v>-20</v>
      </c>
      <c r="P17" s="6">
        <v>-0.5</v>
      </c>
      <c r="Q17" s="6">
        <v>0</v>
      </c>
      <c r="R17" s="6">
        <v>0</v>
      </c>
      <c r="S17" s="6" t="s">
        <v>142</v>
      </c>
      <c r="T17" s="6">
        <v>0.35</v>
      </c>
      <c r="U17" s="6">
        <v>0</v>
      </c>
      <c r="V17" s="20" t="s">
        <v>162</v>
      </c>
      <c r="W17" s="20"/>
    </row>
    <row r="18" spans="1:23" s="19" customFormat="1" ht="15" x14ac:dyDescent="0.25">
      <c r="A18" s="11" t="s">
        <v>161</v>
      </c>
      <c r="B18" s="7"/>
      <c r="C18" s="7"/>
      <c r="D18" s="7"/>
      <c r="E18" s="7"/>
      <c r="F18" s="7"/>
      <c r="G18" s="7"/>
      <c r="H18" s="7"/>
      <c r="I18" s="7"/>
      <c r="J18" s="6"/>
      <c r="K18" s="6"/>
      <c r="L18" s="6">
        <v>-2</v>
      </c>
      <c r="M18" s="6">
        <v>5</v>
      </c>
      <c r="N18" s="6">
        <v>1</v>
      </c>
      <c r="O18" s="6">
        <v>-20</v>
      </c>
      <c r="P18" s="6">
        <v>-0.5</v>
      </c>
      <c r="Q18" s="6">
        <v>0</v>
      </c>
      <c r="R18" s="6">
        <v>0</v>
      </c>
      <c r="S18" s="6" t="s">
        <v>142</v>
      </c>
      <c r="T18" s="6">
        <v>0.35</v>
      </c>
      <c r="U18" s="6">
        <v>0</v>
      </c>
      <c r="V18" s="20" t="s">
        <v>162</v>
      </c>
      <c r="W18" s="20"/>
    </row>
    <row r="19" spans="1:23" x14ac:dyDescent="0.3">
      <c r="A19" s="10" t="s">
        <v>11</v>
      </c>
      <c r="B19" s="3"/>
      <c r="C19" s="5"/>
      <c r="D19" s="4" t="s">
        <v>1</v>
      </c>
      <c r="E19" s="5">
        <v>50</v>
      </c>
      <c r="F19" s="5"/>
      <c r="G19" s="5"/>
      <c r="H19" s="5"/>
      <c r="I19" s="5"/>
      <c r="J19" s="14"/>
      <c r="K19" s="14"/>
      <c r="L19" s="6">
        <v>-2</v>
      </c>
      <c r="M19" s="6">
        <v>5</v>
      </c>
      <c r="N19" s="6">
        <v>-4</v>
      </c>
      <c r="O19" s="6">
        <v>-20</v>
      </c>
      <c r="P19" s="6">
        <v>-0.5</v>
      </c>
      <c r="Q19" s="6">
        <v>0</v>
      </c>
      <c r="R19" s="6">
        <v>0</v>
      </c>
      <c r="S19" s="6" t="s">
        <v>142</v>
      </c>
      <c r="T19" s="6">
        <v>0.35</v>
      </c>
      <c r="U19" s="6">
        <v>0</v>
      </c>
      <c r="V19" s="20" t="s">
        <v>162</v>
      </c>
    </row>
    <row r="20" spans="1:23" x14ac:dyDescent="0.3">
      <c r="A20" s="10" t="s">
        <v>12</v>
      </c>
      <c r="B20" s="3"/>
      <c r="C20" s="5"/>
      <c r="D20" s="4" t="s">
        <v>1</v>
      </c>
      <c r="E20" s="5">
        <v>50</v>
      </c>
      <c r="F20" s="5"/>
      <c r="G20" s="5"/>
      <c r="H20" s="5"/>
      <c r="I20" s="5"/>
      <c r="J20" s="14"/>
      <c r="K20" s="14"/>
      <c r="L20" s="6">
        <v>-2</v>
      </c>
      <c r="M20" s="6">
        <v>5</v>
      </c>
      <c r="N20" s="6">
        <v>-4</v>
      </c>
      <c r="O20" s="6">
        <v>-20</v>
      </c>
      <c r="P20" s="6">
        <v>-0.5</v>
      </c>
      <c r="Q20" s="6">
        <v>0</v>
      </c>
      <c r="R20" s="6">
        <v>0</v>
      </c>
      <c r="S20" s="6" t="s">
        <v>142</v>
      </c>
      <c r="T20" s="6">
        <v>0.35</v>
      </c>
      <c r="U20" s="6">
        <v>0</v>
      </c>
      <c r="V20" s="20" t="s">
        <v>162</v>
      </c>
    </row>
    <row r="21" spans="1:23" s="2" customFormat="1" x14ac:dyDescent="0.3">
      <c r="A21" s="9" t="s">
        <v>63</v>
      </c>
      <c r="B21" s="3" t="s">
        <v>96</v>
      </c>
      <c r="C21" s="3"/>
      <c r="D21" s="3"/>
      <c r="E21" s="3"/>
      <c r="F21" s="3"/>
      <c r="G21" s="3"/>
      <c r="H21" s="3"/>
      <c r="I21" s="3"/>
      <c r="J21" s="3" t="s">
        <v>95</v>
      </c>
      <c r="K21" s="3" t="s">
        <v>140</v>
      </c>
      <c r="L21" s="3" t="s">
        <v>50</v>
      </c>
      <c r="M21" s="3" t="s">
        <v>44</v>
      </c>
      <c r="N21" s="3" t="s">
        <v>52</v>
      </c>
      <c r="O21" s="3" t="s">
        <v>53</v>
      </c>
      <c r="P21" s="3" t="s">
        <v>51</v>
      </c>
      <c r="Q21" s="3" t="s">
        <v>67</v>
      </c>
      <c r="R21" s="3" t="s">
        <v>134</v>
      </c>
      <c r="S21" s="3" t="s">
        <v>54</v>
      </c>
      <c r="T21" s="3" t="s">
        <v>143</v>
      </c>
      <c r="U21" s="3" t="s">
        <v>55</v>
      </c>
      <c r="V21" s="2" t="s">
        <v>158</v>
      </c>
    </row>
    <row r="22" spans="1:23" x14ac:dyDescent="0.3">
      <c r="A22" s="10" t="s">
        <v>21</v>
      </c>
      <c r="B22" s="3"/>
      <c r="C22" s="5"/>
      <c r="D22" s="4" t="s">
        <v>6</v>
      </c>
      <c r="E22" s="5">
        <v>15</v>
      </c>
      <c r="F22" s="5"/>
      <c r="G22" s="5">
        <v>5</v>
      </c>
      <c r="H22" s="5"/>
      <c r="I22" s="5"/>
      <c r="J22" s="14"/>
      <c r="K22" s="14"/>
      <c r="L22" s="14">
        <v>0</v>
      </c>
      <c r="M22" s="14">
        <v>0</v>
      </c>
      <c r="N22" s="15">
        <v>15</v>
      </c>
      <c r="O22" s="15">
        <v>5</v>
      </c>
      <c r="P22" s="15">
        <v>-0.1</v>
      </c>
      <c r="Q22" s="15">
        <v>0</v>
      </c>
      <c r="R22" s="15">
        <v>0</v>
      </c>
      <c r="S22" s="15" t="s">
        <v>69</v>
      </c>
      <c r="T22" s="15">
        <v>0.5</v>
      </c>
      <c r="U22" s="15" t="s">
        <v>68</v>
      </c>
    </row>
    <row r="23" spans="1:23" ht="15" x14ac:dyDescent="0.25">
      <c r="A23" s="10" t="s">
        <v>22</v>
      </c>
      <c r="B23" s="6" t="s">
        <v>110</v>
      </c>
      <c r="C23" s="5"/>
      <c r="D23" s="4" t="s">
        <v>6</v>
      </c>
      <c r="E23" s="5">
        <v>1</v>
      </c>
      <c r="F23" s="5"/>
      <c r="G23" s="5">
        <v>5</v>
      </c>
      <c r="H23" s="5"/>
      <c r="I23" s="4" t="s">
        <v>4</v>
      </c>
      <c r="J23" s="15"/>
      <c r="K23" s="15"/>
      <c r="L23" s="14">
        <v>0</v>
      </c>
      <c r="M23" s="14">
        <v>0</v>
      </c>
      <c r="N23" s="15">
        <v>15</v>
      </c>
      <c r="O23" s="15">
        <v>20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 t="s">
        <v>68</v>
      </c>
    </row>
    <row r="24" spans="1:23" x14ac:dyDescent="0.3">
      <c r="A24" s="10" t="s">
        <v>23</v>
      </c>
      <c r="B24" s="3"/>
      <c r="C24" s="5"/>
      <c r="D24" s="4" t="s">
        <v>24</v>
      </c>
      <c r="E24" s="5">
        <v>15</v>
      </c>
      <c r="F24" s="5"/>
      <c r="G24" s="5">
        <v>10</v>
      </c>
      <c r="H24" s="5"/>
      <c r="I24" s="4" t="s">
        <v>4</v>
      </c>
      <c r="J24" s="15"/>
      <c r="K24" s="15"/>
      <c r="L24" s="14">
        <v>0</v>
      </c>
      <c r="M24" s="14">
        <v>0</v>
      </c>
      <c r="N24" s="15">
        <v>20</v>
      </c>
      <c r="O24" s="15">
        <v>5</v>
      </c>
      <c r="P24" s="15">
        <v>-0.1</v>
      </c>
      <c r="Q24" s="15">
        <v>0</v>
      </c>
      <c r="R24" s="15">
        <v>0</v>
      </c>
      <c r="S24" s="15" t="s">
        <v>69</v>
      </c>
      <c r="T24" s="15">
        <v>0.5</v>
      </c>
      <c r="U24" s="15" t="s">
        <v>70</v>
      </c>
    </row>
    <row r="25" spans="1:23" ht="15" x14ac:dyDescent="0.25">
      <c r="A25" s="10" t="s">
        <v>25</v>
      </c>
      <c r="B25" s="6" t="s">
        <v>110</v>
      </c>
      <c r="C25" s="5"/>
      <c r="D25" s="4" t="s">
        <v>24</v>
      </c>
      <c r="E25" s="5">
        <v>15</v>
      </c>
      <c r="F25" s="5"/>
      <c r="G25" s="5">
        <v>10</v>
      </c>
      <c r="H25" s="5"/>
      <c r="I25" s="4" t="s">
        <v>4</v>
      </c>
      <c r="J25" s="15"/>
      <c r="K25" s="15"/>
      <c r="L25" s="14">
        <v>0</v>
      </c>
      <c r="M25" s="14">
        <v>0</v>
      </c>
      <c r="N25" s="15">
        <v>20</v>
      </c>
      <c r="O25" s="15">
        <v>20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 t="s">
        <v>70</v>
      </c>
    </row>
    <row r="26" spans="1:23" x14ac:dyDescent="0.3">
      <c r="A26" s="10" t="s">
        <v>0</v>
      </c>
      <c r="B26" s="3"/>
      <c r="C26" s="4"/>
      <c r="D26" s="4" t="s">
        <v>1</v>
      </c>
      <c r="E26" s="5">
        <v>10</v>
      </c>
      <c r="F26" s="5"/>
      <c r="G26" s="5"/>
      <c r="H26" s="5"/>
      <c r="I26" s="5"/>
      <c r="J26" s="14"/>
      <c r="K26" s="14"/>
      <c r="L26" s="14">
        <v>0</v>
      </c>
      <c r="M26" s="15">
        <v>5</v>
      </c>
      <c r="N26" s="15">
        <v>0</v>
      </c>
      <c r="O26" s="15">
        <v>40</v>
      </c>
      <c r="P26" s="15">
        <v>0.2</v>
      </c>
      <c r="Q26" s="15">
        <v>2</v>
      </c>
      <c r="R26" s="15">
        <v>0</v>
      </c>
      <c r="S26" s="15">
        <v>0</v>
      </c>
      <c r="T26" s="15">
        <v>0</v>
      </c>
      <c r="U26" s="15" t="s">
        <v>70</v>
      </c>
    </row>
    <row r="27" spans="1:23" s="2" customFormat="1" x14ac:dyDescent="0.3">
      <c r="A27" s="9" t="s">
        <v>60</v>
      </c>
      <c r="B27" s="3" t="s">
        <v>96</v>
      </c>
      <c r="C27" s="3" t="s">
        <v>56</v>
      </c>
      <c r="D27" s="3" t="s">
        <v>45</v>
      </c>
      <c r="E27" s="3" t="s">
        <v>46</v>
      </c>
      <c r="F27" s="3" t="s">
        <v>57</v>
      </c>
      <c r="G27" s="3" t="s">
        <v>47</v>
      </c>
      <c r="H27" s="3" t="s">
        <v>49</v>
      </c>
      <c r="I27" s="3" t="s">
        <v>48</v>
      </c>
      <c r="J27" s="3" t="s">
        <v>95</v>
      </c>
      <c r="K27" s="3" t="s">
        <v>140</v>
      </c>
      <c r="L27" s="3" t="s">
        <v>50</v>
      </c>
      <c r="M27" s="3" t="s">
        <v>44</v>
      </c>
      <c r="N27" s="3" t="s">
        <v>52</v>
      </c>
      <c r="O27" s="3" t="s">
        <v>53</v>
      </c>
      <c r="P27" s="3" t="s">
        <v>51</v>
      </c>
      <c r="Q27" s="3" t="s">
        <v>67</v>
      </c>
      <c r="R27" s="3" t="s">
        <v>134</v>
      </c>
      <c r="S27" s="3" t="s">
        <v>54</v>
      </c>
      <c r="T27" s="3" t="s">
        <v>143</v>
      </c>
      <c r="U27" s="3" t="s">
        <v>55</v>
      </c>
      <c r="V27" s="2" t="s">
        <v>158</v>
      </c>
    </row>
    <row r="28" spans="1:23" x14ac:dyDescent="0.3">
      <c r="A28" s="10" t="s">
        <v>5</v>
      </c>
      <c r="B28" s="3"/>
      <c r="C28" s="5"/>
      <c r="D28" s="4" t="s">
        <v>6</v>
      </c>
      <c r="E28" s="5">
        <v>50</v>
      </c>
      <c r="F28" s="5"/>
      <c r="G28" s="5">
        <v>5</v>
      </c>
      <c r="H28" s="5"/>
      <c r="I28" s="5"/>
      <c r="J28" s="14"/>
      <c r="K28" s="14"/>
      <c r="L28" s="14">
        <v>0</v>
      </c>
      <c r="M28" s="14">
        <v>12</v>
      </c>
      <c r="N28" s="15">
        <v>-10</v>
      </c>
      <c r="O28" s="15">
        <v>-25</v>
      </c>
      <c r="P28" s="15">
        <v>-0.1</v>
      </c>
      <c r="Q28" s="15">
        <v>0</v>
      </c>
      <c r="R28" s="15">
        <v>0</v>
      </c>
      <c r="S28" s="15">
        <v>0</v>
      </c>
      <c r="T28" s="15">
        <v>0</v>
      </c>
      <c r="U28" s="15" t="s">
        <v>68</v>
      </c>
    </row>
    <row r="29" spans="1:23" ht="15" x14ac:dyDescent="0.25">
      <c r="A29" s="10" t="s">
        <v>71</v>
      </c>
      <c r="B29" s="6" t="s">
        <v>87</v>
      </c>
      <c r="C29" s="4" t="s">
        <v>5</v>
      </c>
      <c r="D29" s="4"/>
      <c r="E29" s="5"/>
      <c r="F29" s="5"/>
      <c r="G29" s="5"/>
      <c r="H29" s="5"/>
      <c r="I29" s="5"/>
      <c r="J29" s="14"/>
      <c r="K29" s="14"/>
      <c r="L29" s="14">
        <v>0</v>
      </c>
      <c r="M29" s="14">
        <v>10</v>
      </c>
      <c r="N29" s="15">
        <v>-10</v>
      </c>
      <c r="O29" s="15">
        <v>-20</v>
      </c>
      <c r="P29" s="15">
        <v>-0.1</v>
      </c>
      <c r="Q29" s="15">
        <v>0</v>
      </c>
      <c r="R29" s="15">
        <v>0</v>
      </c>
      <c r="S29" s="15">
        <v>0</v>
      </c>
      <c r="T29" s="15">
        <v>0</v>
      </c>
      <c r="U29" s="15" t="s">
        <v>68</v>
      </c>
    </row>
    <row r="30" spans="1:23" x14ac:dyDescent="0.3">
      <c r="A30" s="10" t="s">
        <v>72</v>
      </c>
      <c r="B30" s="3"/>
      <c r="C30" s="4" t="s">
        <v>5</v>
      </c>
      <c r="D30" s="4"/>
      <c r="E30" s="5"/>
      <c r="F30" s="5"/>
      <c r="G30" s="5"/>
      <c r="H30" s="5"/>
      <c r="I30" s="5"/>
      <c r="J30" s="14"/>
      <c r="K30" s="14"/>
      <c r="L30" s="14">
        <v>0</v>
      </c>
      <c r="M30" s="14">
        <v>10</v>
      </c>
      <c r="N30" s="15">
        <v>-10</v>
      </c>
      <c r="O30" s="15">
        <v>-20</v>
      </c>
      <c r="P30" s="15">
        <v>-0.1</v>
      </c>
      <c r="Q30" s="15">
        <v>0</v>
      </c>
      <c r="R30" s="15">
        <v>0</v>
      </c>
      <c r="S30" s="15">
        <v>0</v>
      </c>
      <c r="T30" s="15">
        <v>0</v>
      </c>
      <c r="U30" s="15" t="s">
        <v>68</v>
      </c>
    </row>
    <row r="31" spans="1:23" x14ac:dyDescent="0.3">
      <c r="A31" s="10" t="s">
        <v>7</v>
      </c>
      <c r="B31" s="3"/>
      <c r="C31" s="4" t="s">
        <v>5</v>
      </c>
      <c r="D31" s="5"/>
      <c r="E31" s="5"/>
      <c r="F31" s="5"/>
      <c r="G31" s="5"/>
      <c r="H31" s="5"/>
      <c r="I31" s="5"/>
      <c r="J31" s="14"/>
      <c r="K31" s="14"/>
      <c r="L31" s="14">
        <v>0</v>
      </c>
      <c r="M31" s="14">
        <v>5</v>
      </c>
      <c r="N31" s="15">
        <v>-10</v>
      </c>
      <c r="O31" s="15">
        <v>-10</v>
      </c>
      <c r="P31" s="15">
        <v>-0.25</v>
      </c>
      <c r="Q31" s="15">
        <v>0</v>
      </c>
      <c r="R31" s="15">
        <v>0</v>
      </c>
      <c r="S31" s="15">
        <v>0</v>
      </c>
      <c r="T31" s="15">
        <v>0</v>
      </c>
      <c r="U31" s="15" t="s">
        <v>68</v>
      </c>
    </row>
    <row r="32" spans="1:23" x14ac:dyDescent="0.3">
      <c r="A32" s="10" t="s">
        <v>73</v>
      </c>
      <c r="B32" s="3"/>
      <c r="C32" s="4"/>
      <c r="D32" s="5"/>
      <c r="E32" s="5"/>
      <c r="F32" s="5"/>
      <c r="G32" s="5"/>
      <c r="H32" s="5"/>
      <c r="I32" s="5"/>
      <c r="J32" s="14"/>
      <c r="K32" s="14"/>
      <c r="L32" s="14">
        <v>0</v>
      </c>
      <c r="M32" s="14">
        <v>5</v>
      </c>
      <c r="N32" s="15">
        <v>-10</v>
      </c>
      <c r="O32" s="15">
        <v>-10</v>
      </c>
      <c r="P32" s="15">
        <v>-0.25</v>
      </c>
      <c r="Q32" s="15">
        <v>0</v>
      </c>
      <c r="R32" s="15">
        <v>0</v>
      </c>
      <c r="S32" s="15">
        <v>0</v>
      </c>
      <c r="T32" s="15">
        <v>0</v>
      </c>
      <c r="U32" s="15" t="s">
        <v>68</v>
      </c>
    </row>
    <row r="33" spans="1:22" x14ac:dyDescent="0.3">
      <c r="A33" s="10" t="s">
        <v>74</v>
      </c>
      <c r="B33" s="3"/>
      <c r="C33" s="4"/>
      <c r="D33" s="5"/>
      <c r="E33" s="5"/>
      <c r="F33" s="5"/>
      <c r="G33" s="5"/>
      <c r="H33" s="5"/>
      <c r="I33" s="5"/>
      <c r="J33" s="14"/>
      <c r="K33" s="14"/>
      <c r="L33" s="14">
        <v>0</v>
      </c>
      <c r="M33" s="14">
        <v>10</v>
      </c>
      <c r="N33" s="15">
        <v>-5</v>
      </c>
      <c r="O33" s="15">
        <v>-20</v>
      </c>
      <c r="P33" s="15">
        <v>-0.25</v>
      </c>
      <c r="Q33" s="15">
        <v>0</v>
      </c>
      <c r="R33" s="15">
        <v>0</v>
      </c>
      <c r="S33" s="15">
        <v>0</v>
      </c>
      <c r="T33" s="15">
        <v>0</v>
      </c>
      <c r="U33" s="15" t="s">
        <v>68</v>
      </c>
    </row>
    <row r="34" spans="1:22" x14ac:dyDescent="0.3">
      <c r="A34" s="10" t="s">
        <v>75</v>
      </c>
      <c r="B34" s="3"/>
      <c r="C34" s="4"/>
      <c r="D34" s="5"/>
      <c r="E34" s="5"/>
      <c r="F34" s="5"/>
      <c r="G34" s="5"/>
      <c r="H34" s="5"/>
      <c r="I34" s="5"/>
      <c r="J34" s="14"/>
      <c r="K34" s="14"/>
      <c r="L34" s="14">
        <v>0</v>
      </c>
      <c r="M34" s="14">
        <v>3</v>
      </c>
      <c r="N34" s="15">
        <v>10</v>
      </c>
      <c r="O34" s="15">
        <v>-10</v>
      </c>
      <c r="P34" s="15">
        <v>-0.1</v>
      </c>
      <c r="Q34" s="15">
        <v>0</v>
      </c>
      <c r="R34" s="15">
        <v>0</v>
      </c>
      <c r="S34" s="15">
        <v>0</v>
      </c>
      <c r="T34" s="15">
        <v>0</v>
      </c>
      <c r="U34" s="15" t="s">
        <v>68</v>
      </c>
    </row>
    <row r="35" spans="1:22" x14ac:dyDescent="0.3">
      <c r="A35" s="10" t="s">
        <v>76</v>
      </c>
      <c r="B35" s="3"/>
      <c r="C35" s="4"/>
      <c r="D35" s="5"/>
      <c r="E35" s="5"/>
      <c r="F35" s="5"/>
      <c r="G35" s="5"/>
      <c r="H35" s="5"/>
      <c r="I35" s="5"/>
      <c r="J35" s="14"/>
      <c r="K35" s="14"/>
      <c r="L35" s="14">
        <v>0</v>
      </c>
      <c r="M35" s="14">
        <v>7</v>
      </c>
      <c r="N35" s="15">
        <f>--7</f>
        <v>7</v>
      </c>
      <c r="O35" s="15">
        <v>-15</v>
      </c>
      <c r="P35" s="15">
        <v>-0.1</v>
      </c>
      <c r="Q35" s="15">
        <v>0</v>
      </c>
      <c r="R35" s="15">
        <v>0</v>
      </c>
      <c r="S35" s="15">
        <v>0</v>
      </c>
      <c r="T35" s="15">
        <v>0</v>
      </c>
      <c r="U35" s="15" t="s">
        <v>68</v>
      </c>
    </row>
    <row r="36" spans="1:22" x14ac:dyDescent="0.3">
      <c r="A36" s="10" t="s">
        <v>77</v>
      </c>
      <c r="B36" s="3"/>
      <c r="C36" s="4"/>
      <c r="D36" s="5"/>
      <c r="E36" s="5"/>
      <c r="F36" s="5"/>
      <c r="G36" s="5"/>
      <c r="H36" s="5"/>
      <c r="I36" s="5"/>
      <c r="J36" s="14"/>
      <c r="K36" s="14"/>
      <c r="L36" s="14">
        <v>0</v>
      </c>
      <c r="M36" s="14">
        <v>3</v>
      </c>
      <c r="N36" s="15">
        <v>3</v>
      </c>
      <c r="O36" s="15">
        <v>-10</v>
      </c>
      <c r="P36" s="15">
        <v>-0.1</v>
      </c>
      <c r="Q36" s="15">
        <v>0</v>
      </c>
      <c r="R36" s="15">
        <v>0</v>
      </c>
      <c r="S36" s="15">
        <v>0</v>
      </c>
      <c r="T36" s="15">
        <v>0</v>
      </c>
      <c r="U36" s="15" t="s">
        <v>68</v>
      </c>
    </row>
    <row r="37" spans="1:22" x14ac:dyDescent="0.3">
      <c r="A37" s="10" t="s">
        <v>78</v>
      </c>
      <c r="B37" s="3"/>
      <c r="C37" s="4"/>
      <c r="D37" s="5"/>
      <c r="E37" s="5"/>
      <c r="F37" s="5"/>
      <c r="G37" s="5"/>
      <c r="H37" s="5"/>
      <c r="I37" s="5"/>
      <c r="J37" s="14"/>
      <c r="K37" s="14"/>
      <c r="L37" s="14">
        <v>0</v>
      </c>
      <c r="M37" s="14">
        <v>3</v>
      </c>
      <c r="N37" s="15">
        <v>7</v>
      </c>
      <c r="O37" s="15">
        <v>-10</v>
      </c>
      <c r="P37" s="15">
        <v>-0.1</v>
      </c>
      <c r="Q37" s="15">
        <v>0</v>
      </c>
      <c r="R37" s="15">
        <v>0</v>
      </c>
      <c r="S37" s="15">
        <v>0</v>
      </c>
      <c r="T37" s="15">
        <v>0</v>
      </c>
      <c r="U37" s="15" t="s">
        <v>68</v>
      </c>
    </row>
    <row r="38" spans="1:22" x14ac:dyDescent="0.3">
      <c r="A38" s="10" t="s">
        <v>79</v>
      </c>
      <c r="B38" s="3"/>
      <c r="C38" s="4"/>
      <c r="D38" s="5"/>
      <c r="E38" s="5"/>
      <c r="F38" s="5"/>
      <c r="G38" s="5"/>
      <c r="H38" s="5"/>
      <c r="I38" s="5"/>
      <c r="J38" s="14"/>
      <c r="K38" s="14"/>
      <c r="L38" s="14">
        <v>0</v>
      </c>
      <c r="M38" s="14">
        <v>2</v>
      </c>
      <c r="N38" s="15">
        <v>10</v>
      </c>
      <c r="O38" s="15">
        <v>-5</v>
      </c>
      <c r="P38" s="15">
        <v>-0.1</v>
      </c>
      <c r="Q38" s="15">
        <v>0</v>
      </c>
      <c r="R38" s="15">
        <v>0</v>
      </c>
      <c r="S38" s="15">
        <v>0</v>
      </c>
      <c r="T38" s="15">
        <v>0</v>
      </c>
      <c r="U38" s="15" t="s">
        <v>68</v>
      </c>
    </row>
    <row r="39" spans="1:22" x14ac:dyDescent="0.3">
      <c r="A39" s="10" t="s">
        <v>80</v>
      </c>
      <c r="B39" s="3"/>
      <c r="C39" s="4"/>
      <c r="D39" s="5"/>
      <c r="E39" s="5"/>
      <c r="F39" s="5"/>
      <c r="G39" s="5"/>
      <c r="H39" s="5"/>
      <c r="I39" s="5"/>
      <c r="J39" s="14"/>
      <c r="K39" s="14"/>
      <c r="L39" s="14">
        <v>0</v>
      </c>
      <c r="M39" s="14">
        <v>2</v>
      </c>
      <c r="N39" s="15">
        <v>10</v>
      </c>
      <c r="O39" s="15">
        <v>-5</v>
      </c>
      <c r="P39" s="15">
        <v>-0.1</v>
      </c>
      <c r="Q39" s="15">
        <v>0</v>
      </c>
      <c r="R39" s="15">
        <v>0</v>
      </c>
      <c r="S39" s="15">
        <v>0</v>
      </c>
      <c r="T39" s="15">
        <v>0</v>
      </c>
      <c r="U39" s="15" t="s">
        <v>68</v>
      </c>
    </row>
    <row r="40" spans="1:22" x14ac:dyDescent="0.3">
      <c r="A40" s="10" t="s">
        <v>81</v>
      </c>
      <c r="B40" s="3"/>
      <c r="C40" s="4"/>
      <c r="D40" s="5"/>
      <c r="E40" s="5"/>
      <c r="F40" s="5"/>
      <c r="G40" s="5"/>
      <c r="H40" s="5"/>
      <c r="I40" s="5"/>
      <c r="J40" s="14"/>
      <c r="K40" s="14"/>
      <c r="L40" s="14">
        <v>0</v>
      </c>
      <c r="M40" s="14">
        <v>7</v>
      </c>
      <c r="N40" s="15">
        <v>-7</v>
      </c>
      <c r="O40" s="15">
        <v>-15</v>
      </c>
      <c r="P40" s="15">
        <v>-0.1</v>
      </c>
      <c r="Q40" s="15">
        <v>0</v>
      </c>
      <c r="R40" s="15">
        <v>0</v>
      </c>
      <c r="S40" s="15">
        <v>0</v>
      </c>
      <c r="T40" s="15">
        <v>0</v>
      </c>
      <c r="U40" s="15" t="s">
        <v>68</v>
      </c>
    </row>
    <row r="41" spans="1:22" ht="15" x14ac:dyDescent="0.25">
      <c r="A41" s="10" t="s">
        <v>8</v>
      </c>
      <c r="B41" s="6" t="s">
        <v>87</v>
      </c>
      <c r="C41" s="5"/>
      <c r="D41" s="4" t="s">
        <v>6</v>
      </c>
      <c r="E41" s="5">
        <v>50</v>
      </c>
      <c r="F41" s="5"/>
      <c r="G41" s="5">
        <v>5</v>
      </c>
      <c r="H41" s="5"/>
      <c r="I41" s="5"/>
      <c r="J41" s="14"/>
      <c r="K41" s="14"/>
      <c r="L41" s="14">
        <v>0</v>
      </c>
      <c r="M41" s="14">
        <v>10</v>
      </c>
      <c r="N41" s="15">
        <v>-10</v>
      </c>
      <c r="O41" s="15">
        <v>-20</v>
      </c>
      <c r="P41" s="15">
        <v>-0.1</v>
      </c>
      <c r="Q41" s="15">
        <v>0</v>
      </c>
      <c r="R41" s="15">
        <v>0</v>
      </c>
      <c r="S41" s="15">
        <v>0</v>
      </c>
      <c r="T41" s="15">
        <v>0</v>
      </c>
      <c r="U41" s="15" t="s">
        <v>68</v>
      </c>
    </row>
    <row r="42" spans="1:22" ht="15" x14ac:dyDescent="0.25">
      <c r="A42" s="10" t="s">
        <v>133</v>
      </c>
      <c r="B42" s="6"/>
      <c r="C42" s="5"/>
      <c r="D42" s="4"/>
      <c r="E42" s="5"/>
      <c r="F42" s="5"/>
      <c r="G42" s="5"/>
      <c r="H42" s="5"/>
      <c r="I42" s="5"/>
      <c r="J42" s="14"/>
      <c r="K42" s="14"/>
      <c r="L42" s="14">
        <v>0</v>
      </c>
      <c r="M42" s="14">
        <v>10</v>
      </c>
      <c r="N42" s="15">
        <v>-5</v>
      </c>
      <c r="O42" s="15">
        <v>-20</v>
      </c>
      <c r="P42" s="15">
        <v>-0.1</v>
      </c>
      <c r="Q42" s="15">
        <v>0</v>
      </c>
      <c r="R42" s="15">
        <v>0</v>
      </c>
      <c r="S42" s="15">
        <v>0</v>
      </c>
      <c r="T42" s="15">
        <v>0</v>
      </c>
      <c r="U42" s="15" t="s">
        <v>68</v>
      </c>
    </row>
    <row r="43" spans="1:22" s="2" customFormat="1" x14ac:dyDescent="0.3">
      <c r="A43" s="9" t="s">
        <v>163</v>
      </c>
      <c r="B43" s="3" t="s">
        <v>96</v>
      </c>
      <c r="C43" s="3" t="s">
        <v>56</v>
      </c>
      <c r="D43" s="3" t="s">
        <v>45</v>
      </c>
      <c r="E43" s="3" t="s">
        <v>46</v>
      </c>
      <c r="F43" s="3" t="s">
        <v>57</v>
      </c>
      <c r="G43" s="3" t="s">
        <v>47</v>
      </c>
      <c r="H43" s="3" t="s">
        <v>49</v>
      </c>
      <c r="I43" s="3" t="s">
        <v>48</v>
      </c>
      <c r="J43" s="3" t="s">
        <v>95</v>
      </c>
      <c r="K43" s="3" t="s">
        <v>140</v>
      </c>
      <c r="L43" s="3" t="s">
        <v>50</v>
      </c>
      <c r="M43" s="3" t="s">
        <v>44</v>
      </c>
      <c r="N43" s="3" t="s">
        <v>52</v>
      </c>
      <c r="O43" s="3" t="s">
        <v>53</v>
      </c>
      <c r="P43" s="3" t="s">
        <v>51</v>
      </c>
      <c r="Q43" s="3" t="s">
        <v>67</v>
      </c>
      <c r="R43" s="3" t="s">
        <v>134</v>
      </c>
      <c r="S43" s="3" t="s">
        <v>54</v>
      </c>
      <c r="T43" s="3" t="s">
        <v>143</v>
      </c>
      <c r="U43" s="3" t="s">
        <v>55</v>
      </c>
      <c r="V43" s="2" t="s">
        <v>158</v>
      </c>
    </row>
    <row r="44" spans="1:22" s="2" customFormat="1" x14ac:dyDescent="0.3">
      <c r="A44" s="11" t="s">
        <v>120</v>
      </c>
      <c r="B44" s="13"/>
      <c r="C44" s="13"/>
      <c r="D44" s="13"/>
      <c r="E44" s="13"/>
      <c r="F44" s="13"/>
      <c r="G44" s="13"/>
      <c r="H44" s="13"/>
      <c r="I44" s="13"/>
      <c r="J44" s="6"/>
      <c r="K44" s="6"/>
      <c r="L44" s="6">
        <v>0</v>
      </c>
      <c r="M44" s="6">
        <v>7</v>
      </c>
      <c r="N44" s="6">
        <v>0</v>
      </c>
      <c r="O44" s="6">
        <v>-15</v>
      </c>
      <c r="P44" s="6">
        <v>-0.3</v>
      </c>
      <c r="Q44" s="6">
        <v>0</v>
      </c>
      <c r="R44" s="6">
        <v>0</v>
      </c>
      <c r="S44" s="6" t="s">
        <v>142</v>
      </c>
      <c r="T44" s="6">
        <v>0.25</v>
      </c>
      <c r="U44" s="6">
        <v>0</v>
      </c>
      <c r="V44" s="20" t="s">
        <v>163</v>
      </c>
    </row>
    <row r="45" spans="1:22" s="2" customFormat="1" x14ac:dyDescent="0.3">
      <c r="A45" s="11" t="s">
        <v>131</v>
      </c>
      <c r="B45" s="13"/>
      <c r="C45" s="13"/>
      <c r="D45" s="13"/>
      <c r="E45" s="13"/>
      <c r="F45" s="13"/>
      <c r="G45" s="13"/>
      <c r="H45" s="13"/>
      <c r="I45" s="13"/>
      <c r="J45" s="6"/>
      <c r="K45" s="6"/>
      <c r="L45" s="6">
        <v>0</v>
      </c>
      <c r="M45" s="6">
        <v>8</v>
      </c>
      <c r="N45" s="6">
        <v>0</v>
      </c>
      <c r="O45" s="6">
        <v>-20</v>
      </c>
      <c r="P45" s="6">
        <v>-0.3</v>
      </c>
      <c r="Q45" s="6">
        <v>0</v>
      </c>
      <c r="R45" s="6">
        <v>0</v>
      </c>
      <c r="S45" s="6" t="s">
        <v>142</v>
      </c>
      <c r="T45" s="6">
        <v>0.25</v>
      </c>
      <c r="U45" s="6">
        <v>0</v>
      </c>
      <c r="V45" s="20" t="s">
        <v>163</v>
      </c>
    </row>
    <row r="46" spans="1:22" s="2" customFormat="1" x14ac:dyDescent="0.3">
      <c r="A46" s="11" t="s">
        <v>181</v>
      </c>
      <c r="B46" s="13"/>
      <c r="C46" s="13"/>
      <c r="D46" s="13"/>
      <c r="E46" s="13"/>
      <c r="F46" s="13"/>
      <c r="G46" s="13"/>
      <c r="H46" s="13"/>
      <c r="I46" s="13"/>
      <c r="J46" s="6"/>
      <c r="K46" s="6"/>
      <c r="L46" s="6">
        <v>0</v>
      </c>
      <c r="M46" s="6">
        <v>7</v>
      </c>
      <c r="N46" s="6">
        <v>0</v>
      </c>
      <c r="O46" s="6">
        <v>-15</v>
      </c>
      <c r="P46" s="6">
        <v>-0.3</v>
      </c>
      <c r="Q46" s="6">
        <v>0</v>
      </c>
      <c r="R46" s="6">
        <v>0</v>
      </c>
      <c r="S46" s="6" t="s">
        <v>142</v>
      </c>
      <c r="T46" s="6">
        <v>0.25</v>
      </c>
      <c r="U46" s="6">
        <v>0</v>
      </c>
      <c r="V46" s="20" t="s">
        <v>163</v>
      </c>
    </row>
    <row r="47" spans="1:22" s="2" customFormat="1" x14ac:dyDescent="0.3">
      <c r="A47" s="11" t="s">
        <v>132</v>
      </c>
      <c r="B47" s="13"/>
      <c r="C47" s="13"/>
      <c r="D47" s="13"/>
      <c r="E47" s="13"/>
      <c r="F47" s="13"/>
      <c r="G47" s="13"/>
      <c r="H47" s="13"/>
      <c r="I47" s="13"/>
      <c r="J47" s="6"/>
      <c r="K47" s="6"/>
      <c r="L47" s="6">
        <v>0</v>
      </c>
      <c r="M47" s="6">
        <v>8</v>
      </c>
      <c r="N47" s="6">
        <v>0</v>
      </c>
      <c r="O47" s="6">
        <v>-20</v>
      </c>
      <c r="P47" s="6">
        <v>-0.1</v>
      </c>
      <c r="Q47" s="6">
        <v>0</v>
      </c>
      <c r="R47" s="6">
        <v>0</v>
      </c>
      <c r="S47" s="6" t="s">
        <v>142</v>
      </c>
      <c r="T47" s="6">
        <v>0.25</v>
      </c>
      <c r="U47" s="6">
        <v>0</v>
      </c>
      <c r="V47" s="20" t="s">
        <v>163</v>
      </c>
    </row>
    <row r="48" spans="1:22" x14ac:dyDescent="0.3">
      <c r="A48" s="10" t="s">
        <v>15</v>
      </c>
      <c r="B48" s="3"/>
      <c r="C48" s="5"/>
      <c r="D48" s="4" t="s">
        <v>1</v>
      </c>
      <c r="E48" s="5">
        <v>500</v>
      </c>
      <c r="F48" s="5"/>
      <c r="G48" s="5"/>
      <c r="H48" s="5"/>
      <c r="I48" s="5"/>
      <c r="J48" s="14"/>
      <c r="K48" s="14"/>
      <c r="L48" s="14">
        <v>0</v>
      </c>
      <c r="M48" s="14">
        <v>2</v>
      </c>
      <c r="N48" s="15">
        <v>0</v>
      </c>
      <c r="O48" s="15">
        <v>-5</v>
      </c>
      <c r="P48" s="15">
        <v>-0.3</v>
      </c>
      <c r="Q48" s="6">
        <v>0</v>
      </c>
      <c r="R48" s="6">
        <v>0</v>
      </c>
      <c r="S48" s="6" t="s">
        <v>142</v>
      </c>
      <c r="T48" s="6">
        <v>0.15</v>
      </c>
      <c r="U48" s="6">
        <v>0</v>
      </c>
      <c r="V48" s="20" t="s">
        <v>163</v>
      </c>
    </row>
    <row r="49" spans="1:23" x14ac:dyDescent="0.3">
      <c r="A49" s="10" t="s">
        <v>19</v>
      </c>
      <c r="B49" s="3"/>
      <c r="C49" s="5"/>
      <c r="D49" s="4" t="s">
        <v>1</v>
      </c>
      <c r="E49" s="5">
        <v>500</v>
      </c>
      <c r="F49" s="5"/>
      <c r="G49" s="5"/>
      <c r="H49" s="5"/>
      <c r="I49" s="5"/>
      <c r="J49" s="14"/>
      <c r="K49" s="14"/>
      <c r="L49" s="14">
        <v>0</v>
      </c>
      <c r="M49" s="14">
        <v>2</v>
      </c>
      <c r="N49" s="15">
        <v>1</v>
      </c>
      <c r="O49" s="15">
        <v>-5</v>
      </c>
      <c r="P49" s="15">
        <v>0</v>
      </c>
      <c r="Q49" s="6">
        <v>0</v>
      </c>
      <c r="R49" s="6">
        <v>0</v>
      </c>
      <c r="S49" s="6"/>
      <c r="T49" s="6"/>
      <c r="U49" s="6">
        <v>0</v>
      </c>
      <c r="V49" s="20" t="s">
        <v>163</v>
      </c>
    </row>
    <row r="50" spans="1:23" x14ac:dyDescent="0.3">
      <c r="A50" s="10" t="s">
        <v>125</v>
      </c>
      <c r="B50" s="3"/>
      <c r="C50" s="5"/>
      <c r="D50" s="4" t="s">
        <v>1</v>
      </c>
      <c r="E50" s="5"/>
      <c r="F50" s="5"/>
      <c r="G50" s="5"/>
      <c r="H50" s="5"/>
      <c r="I50" s="5"/>
      <c r="J50" s="14"/>
      <c r="K50" s="14"/>
      <c r="L50" s="14">
        <v>0</v>
      </c>
      <c r="M50" s="14">
        <v>4</v>
      </c>
      <c r="N50" s="15">
        <v>0</v>
      </c>
      <c r="O50" s="15">
        <v>-10</v>
      </c>
      <c r="P50" s="15">
        <v>-0.1</v>
      </c>
      <c r="Q50" s="6">
        <v>0</v>
      </c>
      <c r="R50" s="6">
        <v>0</v>
      </c>
      <c r="S50" s="6" t="s">
        <v>142</v>
      </c>
      <c r="T50" s="6">
        <v>0.15</v>
      </c>
      <c r="U50" s="6">
        <v>0</v>
      </c>
      <c r="V50" s="20" t="s">
        <v>163</v>
      </c>
    </row>
    <row r="51" spans="1:23" ht="15" x14ac:dyDescent="0.25">
      <c r="A51" s="10" t="s">
        <v>40</v>
      </c>
      <c r="B51" s="6" t="s">
        <v>87</v>
      </c>
      <c r="C51" s="5"/>
      <c r="D51" s="4" t="s">
        <v>1</v>
      </c>
      <c r="E51" s="5">
        <v>64</v>
      </c>
      <c r="F51" s="5"/>
      <c r="G51" s="5"/>
      <c r="H51" s="5"/>
      <c r="I51" s="5"/>
      <c r="J51" s="14"/>
      <c r="K51" s="14"/>
      <c r="L51" s="14">
        <v>0</v>
      </c>
      <c r="M51" s="14">
        <v>7</v>
      </c>
      <c r="N51" s="15">
        <v>3</v>
      </c>
      <c r="O51" s="15">
        <v>-15</v>
      </c>
      <c r="P51" s="15">
        <v>0</v>
      </c>
      <c r="Q51" s="6">
        <v>0</v>
      </c>
      <c r="R51" s="6">
        <v>0</v>
      </c>
      <c r="S51" s="6"/>
      <c r="T51" s="6"/>
      <c r="U51" s="6">
        <v>0</v>
      </c>
      <c r="V51" s="20" t="s">
        <v>163</v>
      </c>
    </row>
    <row r="52" spans="1:23" s="2" customFormat="1" x14ac:dyDescent="0.3">
      <c r="A52" s="9" t="s">
        <v>59</v>
      </c>
      <c r="B52" s="3" t="s">
        <v>96</v>
      </c>
      <c r="C52" s="3" t="s">
        <v>56</v>
      </c>
      <c r="D52" s="3" t="s">
        <v>45</v>
      </c>
      <c r="E52" s="3" t="s">
        <v>46</v>
      </c>
      <c r="F52" s="3" t="s">
        <v>57</v>
      </c>
      <c r="G52" s="3" t="s">
        <v>47</v>
      </c>
      <c r="H52" s="3" t="s">
        <v>49</v>
      </c>
      <c r="I52" s="3" t="s">
        <v>48</v>
      </c>
      <c r="J52" s="3" t="s">
        <v>95</v>
      </c>
      <c r="K52" s="3" t="s">
        <v>140</v>
      </c>
      <c r="L52" s="3" t="s">
        <v>50</v>
      </c>
      <c r="M52" s="3" t="s">
        <v>44</v>
      </c>
      <c r="N52" s="3" t="s">
        <v>52</v>
      </c>
      <c r="O52" s="3" t="s">
        <v>53</v>
      </c>
      <c r="P52" s="3" t="s">
        <v>51</v>
      </c>
      <c r="Q52" s="3" t="s">
        <v>67</v>
      </c>
      <c r="R52" s="3" t="s">
        <v>134</v>
      </c>
      <c r="S52" s="3" t="s">
        <v>54</v>
      </c>
      <c r="T52" s="3" t="s">
        <v>143</v>
      </c>
      <c r="U52" s="3" t="s">
        <v>55</v>
      </c>
      <c r="V52" s="2" t="s">
        <v>158</v>
      </c>
    </row>
    <row r="53" spans="1:23" s="2" customFormat="1" x14ac:dyDescent="0.3">
      <c r="A53" s="9" t="s">
        <v>82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3" s="2" customFormat="1" x14ac:dyDescent="0.3">
      <c r="A54" s="11" t="s">
        <v>147</v>
      </c>
      <c r="B54" s="6" t="s">
        <v>87</v>
      </c>
      <c r="C54" s="3"/>
      <c r="D54" s="3"/>
      <c r="E54" s="3"/>
      <c r="F54" s="3"/>
      <c r="G54" s="3"/>
      <c r="H54" s="3"/>
      <c r="I54" s="3"/>
      <c r="J54" s="6" t="s">
        <v>144</v>
      </c>
      <c r="K54" s="6"/>
      <c r="L54" s="6">
        <v>0</v>
      </c>
      <c r="M54" s="6">
        <v>6</v>
      </c>
      <c r="N54" s="6">
        <v>4</v>
      </c>
      <c r="O54" s="6">
        <v>-15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</row>
    <row r="55" spans="1:23" s="2" customFormat="1" x14ac:dyDescent="0.3">
      <c r="A55" s="11" t="s">
        <v>148</v>
      </c>
      <c r="B55" s="6" t="s">
        <v>87</v>
      </c>
      <c r="C55" s="3"/>
      <c r="D55" s="3"/>
      <c r="E55" s="3"/>
      <c r="F55" s="3"/>
      <c r="G55" s="3"/>
      <c r="H55" s="3"/>
      <c r="I55" s="3"/>
      <c r="J55" s="6" t="s">
        <v>145</v>
      </c>
      <c r="K55" s="6"/>
      <c r="L55" s="6">
        <v>0</v>
      </c>
      <c r="M55" s="6">
        <v>8</v>
      </c>
      <c r="N55" s="6">
        <v>5</v>
      </c>
      <c r="O55" s="6">
        <v>-20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</row>
    <row r="56" spans="1:23" s="2" customFormat="1" x14ac:dyDescent="0.3">
      <c r="A56" s="11" t="s">
        <v>149</v>
      </c>
      <c r="B56" s="6" t="s">
        <v>87</v>
      </c>
      <c r="C56" s="3"/>
      <c r="D56" s="3"/>
      <c r="E56" s="3"/>
      <c r="F56" s="3"/>
      <c r="G56" s="3"/>
      <c r="H56" s="3"/>
      <c r="I56" s="3"/>
      <c r="J56" s="6" t="s">
        <v>146</v>
      </c>
      <c r="K56" s="6"/>
      <c r="L56" s="6">
        <v>0</v>
      </c>
      <c r="M56" s="6">
        <v>10</v>
      </c>
      <c r="N56" s="6">
        <v>6</v>
      </c>
      <c r="O56" s="6">
        <v>-20</v>
      </c>
      <c r="P56" s="6">
        <v>0.1</v>
      </c>
      <c r="Q56" s="6">
        <v>1</v>
      </c>
      <c r="R56" s="6">
        <v>0</v>
      </c>
      <c r="S56" s="6">
        <v>0</v>
      </c>
      <c r="T56" s="6">
        <v>0</v>
      </c>
      <c r="U56" s="6">
        <v>0</v>
      </c>
    </row>
    <row r="57" spans="1:23" s="2" customFormat="1" x14ac:dyDescent="0.3">
      <c r="A57" s="11"/>
      <c r="B57" s="6"/>
      <c r="C57" s="3"/>
      <c r="D57" s="3"/>
      <c r="E57" s="3"/>
      <c r="F57" s="3"/>
      <c r="G57" s="3"/>
      <c r="H57" s="3"/>
      <c r="I57" s="3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3" s="2" customFormat="1" x14ac:dyDescent="0.3">
      <c r="A58" s="11" t="s">
        <v>150</v>
      </c>
      <c r="B58" s="6" t="s">
        <v>87</v>
      </c>
      <c r="C58" s="3"/>
      <c r="D58" s="3"/>
      <c r="E58" s="3"/>
      <c r="F58" s="3"/>
      <c r="G58" s="3"/>
      <c r="H58" s="3"/>
      <c r="I58" s="3"/>
      <c r="J58" s="6" t="s">
        <v>153</v>
      </c>
      <c r="K58" s="6"/>
      <c r="L58" s="6">
        <v>0</v>
      </c>
      <c r="M58" s="6">
        <v>6</v>
      </c>
      <c r="N58" s="6">
        <v>4</v>
      </c>
      <c r="O58" s="6">
        <v>-15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</row>
    <row r="59" spans="1:23" s="2" customFormat="1" x14ac:dyDescent="0.3">
      <c r="A59" s="11" t="s">
        <v>151</v>
      </c>
      <c r="B59" s="6" t="s">
        <v>87</v>
      </c>
      <c r="C59" s="3"/>
      <c r="D59" s="3"/>
      <c r="E59" s="3"/>
      <c r="F59" s="3"/>
      <c r="G59" s="3"/>
      <c r="H59" s="3"/>
      <c r="I59" s="3"/>
      <c r="J59" s="6" t="s">
        <v>154</v>
      </c>
      <c r="K59" s="6"/>
      <c r="L59" s="6">
        <v>0</v>
      </c>
      <c r="M59" s="6">
        <v>8</v>
      </c>
      <c r="N59" s="6">
        <v>5</v>
      </c>
      <c r="O59" s="6">
        <v>-20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</row>
    <row r="60" spans="1:23" s="2" customFormat="1" x14ac:dyDescent="0.3">
      <c r="A60" s="11" t="s">
        <v>152</v>
      </c>
      <c r="B60" s="6" t="s">
        <v>87</v>
      </c>
      <c r="C60" s="3"/>
      <c r="D60" s="3"/>
      <c r="E60" s="3"/>
      <c r="F60" s="3"/>
      <c r="G60" s="3"/>
      <c r="H60" s="3"/>
      <c r="I60" s="3"/>
      <c r="J60" s="6" t="s">
        <v>155</v>
      </c>
      <c r="K60" s="6"/>
      <c r="L60" s="6">
        <v>0</v>
      </c>
      <c r="M60" s="6">
        <v>10</v>
      </c>
      <c r="N60" s="6">
        <v>6</v>
      </c>
      <c r="O60" s="6">
        <v>-20</v>
      </c>
      <c r="P60" s="6">
        <v>0.1</v>
      </c>
      <c r="Q60" s="6">
        <v>1</v>
      </c>
      <c r="R60" s="6">
        <v>0</v>
      </c>
      <c r="S60" s="6">
        <v>0</v>
      </c>
      <c r="T60" s="6">
        <v>0</v>
      </c>
      <c r="U60" s="6">
        <v>0</v>
      </c>
    </row>
    <row r="61" spans="1:23" s="2" customFormat="1" x14ac:dyDescent="0.3">
      <c r="A61" s="9" t="s">
        <v>83</v>
      </c>
      <c r="B61" s="3" t="s">
        <v>96</v>
      </c>
      <c r="C61" s="3"/>
      <c r="D61" s="3"/>
      <c r="E61" s="3"/>
      <c r="F61" s="3"/>
      <c r="G61" s="3"/>
      <c r="H61" s="3"/>
      <c r="I61" s="3"/>
      <c r="J61" s="3" t="s">
        <v>95</v>
      </c>
      <c r="K61" s="3" t="s">
        <v>140</v>
      </c>
      <c r="L61" s="3" t="s">
        <v>50</v>
      </c>
      <c r="M61" s="3" t="s">
        <v>44</v>
      </c>
      <c r="N61" s="3" t="s">
        <v>52</v>
      </c>
      <c r="O61" s="3" t="s">
        <v>53</v>
      </c>
      <c r="P61" s="3" t="s">
        <v>51</v>
      </c>
      <c r="Q61" s="3" t="s">
        <v>67</v>
      </c>
      <c r="R61" s="3" t="s">
        <v>134</v>
      </c>
      <c r="S61" s="3" t="s">
        <v>54</v>
      </c>
      <c r="T61" s="3" t="s">
        <v>143</v>
      </c>
      <c r="U61" s="3" t="s">
        <v>55</v>
      </c>
      <c r="V61" s="2" t="s">
        <v>158</v>
      </c>
    </row>
    <row r="62" spans="1:23" s="19" customFormat="1" ht="15" x14ac:dyDescent="0.25">
      <c r="A62" s="11" t="s">
        <v>156</v>
      </c>
      <c r="B62" s="7"/>
      <c r="C62" s="7"/>
      <c r="D62" s="7"/>
      <c r="E62" s="7"/>
      <c r="F62" s="7"/>
      <c r="G62" s="7"/>
      <c r="H62" s="7"/>
      <c r="I62" s="7"/>
      <c r="J62" s="6"/>
      <c r="K62" s="6"/>
      <c r="L62" s="6">
        <f>(L42+1)+(L83+1)</f>
        <v>2</v>
      </c>
      <c r="M62" s="6">
        <f>(M42+1)+(M83+1)</f>
        <v>17</v>
      </c>
      <c r="N62" s="6">
        <f>(N42+1)+(N83+1)</f>
        <v>-7</v>
      </c>
      <c r="O62" s="6">
        <v>-35</v>
      </c>
      <c r="P62" s="6">
        <v>0.15</v>
      </c>
      <c r="Q62" s="6">
        <f t="shared" ref="Q62:Q63" si="0">P62*10</f>
        <v>1.5</v>
      </c>
      <c r="R62" s="6">
        <v>1</v>
      </c>
      <c r="S62" s="6"/>
      <c r="T62" s="6"/>
      <c r="U62" s="6"/>
      <c r="V62" s="20"/>
      <c r="W62" s="20"/>
    </row>
    <row r="63" spans="1:23" s="19" customFormat="1" ht="15" x14ac:dyDescent="0.25">
      <c r="A63" s="11" t="s">
        <v>157</v>
      </c>
      <c r="B63" s="7"/>
      <c r="C63" s="7"/>
      <c r="D63" s="7"/>
      <c r="E63" s="7"/>
      <c r="F63" s="7"/>
      <c r="G63" s="7"/>
      <c r="H63" s="7"/>
      <c r="I63" s="7"/>
      <c r="J63" s="6"/>
      <c r="K63" s="6"/>
      <c r="L63" s="6">
        <f>(L40+1)+(L83+1)</f>
        <v>2</v>
      </c>
      <c r="M63" s="6">
        <f>(M40+1)+(M83+1)</f>
        <v>14</v>
      </c>
      <c r="N63" s="6">
        <f>(N40+1)+(N83+1)</f>
        <v>-9</v>
      </c>
      <c r="O63" s="6">
        <v>-30</v>
      </c>
      <c r="P63" s="6">
        <v>0.15</v>
      </c>
      <c r="Q63" s="6">
        <f t="shared" si="0"/>
        <v>1.5</v>
      </c>
      <c r="R63" s="6">
        <v>1</v>
      </c>
      <c r="S63" s="6"/>
      <c r="T63" s="6"/>
      <c r="U63" s="6"/>
      <c r="V63" s="20"/>
      <c r="W63" s="20"/>
    </row>
    <row r="64" spans="1:23" s="2" customFormat="1" x14ac:dyDescent="0.3">
      <c r="A64" s="11" t="s">
        <v>124</v>
      </c>
      <c r="B64" s="6" t="s">
        <v>87</v>
      </c>
      <c r="C64" s="3"/>
      <c r="D64" s="3"/>
      <c r="E64" s="3"/>
      <c r="F64" s="3"/>
      <c r="G64" s="3"/>
      <c r="H64" s="3"/>
      <c r="I64" s="3"/>
      <c r="J64" s="6"/>
      <c r="K64" s="6"/>
      <c r="L64" s="6">
        <f>(L83+1)+(L41+1)</f>
        <v>2</v>
      </c>
      <c r="M64" s="6">
        <f>(M83+1)+(M41+1)</f>
        <v>17</v>
      </c>
      <c r="N64" s="6">
        <f>(N83+1)+(N41+1)</f>
        <v>-12</v>
      </c>
      <c r="O64" s="6">
        <v>-35</v>
      </c>
      <c r="P64" s="6">
        <v>0.15</v>
      </c>
      <c r="Q64" s="6">
        <f>P64*10</f>
        <v>1.5</v>
      </c>
      <c r="R64" s="6">
        <v>1</v>
      </c>
      <c r="S64" s="6"/>
      <c r="T64" s="6"/>
      <c r="U64" s="6"/>
    </row>
    <row r="65" spans="1:22" s="2" customFormat="1" x14ac:dyDescent="0.3">
      <c r="A65" s="11" t="s">
        <v>97</v>
      </c>
      <c r="B65" s="6" t="s">
        <v>87</v>
      </c>
      <c r="C65" s="7"/>
      <c r="D65" s="7"/>
      <c r="E65" s="7"/>
      <c r="F65" s="7"/>
      <c r="G65" s="7"/>
      <c r="H65" s="7"/>
      <c r="I65" s="7"/>
      <c r="J65" s="6"/>
      <c r="K65" s="6"/>
      <c r="L65" s="6">
        <f>(L69+1)+(L83+1)</f>
        <v>3</v>
      </c>
      <c r="M65" s="6">
        <f>(M69+1)+(M83+1)</f>
        <v>16</v>
      </c>
      <c r="N65" s="6">
        <f>(N69+1)+(N83+1)</f>
        <v>-7</v>
      </c>
      <c r="O65" s="6">
        <v>-35</v>
      </c>
      <c r="P65" s="6">
        <f>(P69)+(P83)</f>
        <v>0.4</v>
      </c>
      <c r="Q65" s="6">
        <f t="shared" ref="Q65:Q67" si="1">P65*10</f>
        <v>4</v>
      </c>
      <c r="R65" s="6">
        <v>1</v>
      </c>
      <c r="S65" s="6"/>
      <c r="T65" s="6"/>
      <c r="U65" s="6"/>
    </row>
    <row r="66" spans="1:22" s="2" customFormat="1" x14ac:dyDescent="0.3">
      <c r="A66" s="11" t="s">
        <v>98</v>
      </c>
      <c r="B66" s="6" t="s">
        <v>87</v>
      </c>
      <c r="C66" s="7"/>
      <c r="D66" s="7"/>
      <c r="E66" s="7"/>
      <c r="F66" s="7"/>
      <c r="G66" s="7"/>
      <c r="H66" s="7"/>
      <c r="I66" s="7"/>
      <c r="J66" s="6"/>
      <c r="K66" s="6"/>
      <c r="L66" s="6">
        <f>(L72+1)+(L83+1)</f>
        <v>4</v>
      </c>
      <c r="M66" s="6">
        <f>(M72+1)+(M83+1)</f>
        <v>18</v>
      </c>
      <c r="N66" s="6">
        <f>(N72+1)+(N83+1)</f>
        <v>-7</v>
      </c>
      <c r="O66" s="6">
        <v>-40</v>
      </c>
      <c r="P66" s="6">
        <f>(P72)+(P83)</f>
        <v>0.4</v>
      </c>
      <c r="Q66" s="6">
        <f t="shared" si="1"/>
        <v>4</v>
      </c>
      <c r="R66" s="6">
        <v>1</v>
      </c>
      <c r="S66" s="6"/>
      <c r="T66" s="6"/>
      <c r="U66" s="6"/>
    </row>
    <row r="67" spans="1:22" s="2" customFormat="1" x14ac:dyDescent="0.3">
      <c r="A67" s="11" t="s">
        <v>99</v>
      </c>
      <c r="B67" s="6" t="s">
        <v>87</v>
      </c>
      <c r="C67" s="7"/>
      <c r="D67" s="7"/>
      <c r="E67" s="7"/>
      <c r="F67" s="7"/>
      <c r="G67" s="7"/>
      <c r="H67" s="7"/>
      <c r="I67" s="7"/>
      <c r="J67" s="6"/>
      <c r="K67" s="6"/>
      <c r="L67" s="6">
        <f>(L77+1)+(L83+1)</f>
        <v>5</v>
      </c>
      <c r="M67" s="6">
        <f>(M77+1)+(M83+1)</f>
        <v>20</v>
      </c>
      <c r="N67" s="6">
        <f>(N77+1)+(N83+1)</f>
        <v>4</v>
      </c>
      <c r="O67" s="6">
        <v>-40</v>
      </c>
      <c r="P67" s="6">
        <f>(P77)+(P83)</f>
        <v>0.5</v>
      </c>
      <c r="Q67" s="6">
        <f t="shared" si="1"/>
        <v>5</v>
      </c>
      <c r="R67" s="6">
        <v>1</v>
      </c>
      <c r="S67" s="6"/>
      <c r="T67" s="6"/>
      <c r="U67" s="6"/>
    </row>
    <row r="68" spans="1:22" s="2" customFormat="1" x14ac:dyDescent="0.3">
      <c r="A68" s="9" t="s">
        <v>84</v>
      </c>
      <c r="B68" s="3" t="s">
        <v>88</v>
      </c>
      <c r="C68" s="3"/>
      <c r="D68" s="3"/>
      <c r="E68" s="3"/>
      <c r="F68" s="3"/>
      <c r="G68" s="3"/>
      <c r="H68" s="3"/>
      <c r="I68" s="3"/>
      <c r="J68" s="3" t="s">
        <v>95</v>
      </c>
      <c r="K68" s="3" t="s">
        <v>140</v>
      </c>
      <c r="L68" s="3" t="s">
        <v>50</v>
      </c>
      <c r="M68" s="3" t="s">
        <v>44</v>
      </c>
      <c r="N68" s="3" t="s">
        <v>52</v>
      </c>
      <c r="O68" s="3" t="s">
        <v>53</v>
      </c>
      <c r="P68" s="3" t="s">
        <v>51</v>
      </c>
      <c r="Q68" s="3" t="s">
        <v>67</v>
      </c>
      <c r="R68" s="3" t="s">
        <v>134</v>
      </c>
      <c r="S68" s="3" t="s">
        <v>54</v>
      </c>
      <c r="T68" s="3" t="s">
        <v>143</v>
      </c>
      <c r="U68" s="3" t="s">
        <v>55</v>
      </c>
      <c r="V68" s="2" t="s">
        <v>158</v>
      </c>
    </row>
    <row r="69" spans="1:22" s="2" customFormat="1" x14ac:dyDescent="0.3">
      <c r="A69" s="10" t="s">
        <v>123</v>
      </c>
      <c r="B69" s="6" t="s">
        <v>101</v>
      </c>
      <c r="C69" s="3"/>
      <c r="D69" s="3"/>
      <c r="E69" s="3"/>
      <c r="F69" s="3"/>
      <c r="G69" s="3"/>
      <c r="H69" s="3"/>
      <c r="I69" s="3"/>
      <c r="J69" s="3"/>
      <c r="K69" s="3"/>
      <c r="L69" s="6">
        <f>(L44+1)</f>
        <v>1</v>
      </c>
      <c r="M69" s="6">
        <f>(M44+2)</f>
        <v>9</v>
      </c>
      <c r="N69" s="6">
        <f>(N44-5)</f>
        <v>-5</v>
      </c>
      <c r="O69" s="6">
        <v>-20</v>
      </c>
      <c r="P69" s="6">
        <v>0.3</v>
      </c>
      <c r="Q69" s="6">
        <f>P69*10</f>
        <v>3</v>
      </c>
      <c r="R69" s="6">
        <v>0</v>
      </c>
      <c r="S69" s="6"/>
      <c r="T69" s="6"/>
      <c r="U69" s="6"/>
    </row>
    <row r="70" spans="1:22" s="2" customFormat="1" x14ac:dyDescent="0.3">
      <c r="A70" s="10" t="s">
        <v>127</v>
      </c>
      <c r="B70" s="6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6">
        <f>L50+1</f>
        <v>1</v>
      </c>
      <c r="M70" s="6">
        <f>M50+2</f>
        <v>6</v>
      </c>
      <c r="N70" s="6">
        <f>N50-5</f>
        <v>-5</v>
      </c>
      <c r="O70" s="6">
        <v>-15</v>
      </c>
      <c r="P70" s="6">
        <v>0.2</v>
      </c>
      <c r="Q70" s="6">
        <f>P70*10</f>
        <v>2</v>
      </c>
      <c r="R70" s="6">
        <v>0</v>
      </c>
      <c r="S70" s="6"/>
      <c r="T70" s="6"/>
      <c r="U70" s="6"/>
    </row>
    <row r="71" spans="1:22" s="2" customFormat="1" x14ac:dyDescent="0.3">
      <c r="A71" s="9" t="s">
        <v>85</v>
      </c>
      <c r="B71" s="3" t="s">
        <v>89</v>
      </c>
      <c r="C71" s="3"/>
      <c r="D71" s="3"/>
      <c r="E71" s="3"/>
      <c r="F71" s="3"/>
      <c r="G71" s="3"/>
      <c r="H71" s="3"/>
      <c r="I71" s="3"/>
      <c r="J71" s="3" t="s">
        <v>95</v>
      </c>
      <c r="K71" s="3" t="s">
        <v>140</v>
      </c>
      <c r="L71" s="3" t="s">
        <v>50</v>
      </c>
      <c r="M71" s="3" t="s">
        <v>44</v>
      </c>
      <c r="N71" s="3" t="s">
        <v>52</v>
      </c>
      <c r="O71" s="3" t="s">
        <v>53</v>
      </c>
      <c r="P71" s="3" t="s">
        <v>51</v>
      </c>
      <c r="Q71" s="3" t="s">
        <v>67</v>
      </c>
      <c r="R71" s="3" t="s">
        <v>134</v>
      </c>
      <c r="S71" s="3" t="s">
        <v>54</v>
      </c>
      <c r="T71" s="3" t="s">
        <v>143</v>
      </c>
      <c r="U71" s="3" t="s">
        <v>55</v>
      </c>
      <c r="V71" s="2" t="s">
        <v>158</v>
      </c>
    </row>
    <row r="72" spans="1:22" s="2" customFormat="1" x14ac:dyDescent="0.3">
      <c r="A72" s="10" t="s">
        <v>122</v>
      </c>
      <c r="B72" s="6" t="s">
        <v>103</v>
      </c>
      <c r="C72" s="3"/>
      <c r="D72" s="3"/>
      <c r="E72" s="3"/>
      <c r="F72" s="3"/>
      <c r="G72" s="3"/>
      <c r="H72" s="3"/>
      <c r="I72" s="3"/>
      <c r="J72" s="3"/>
      <c r="K72" s="3"/>
      <c r="L72" s="6">
        <f>L44+2</f>
        <v>2</v>
      </c>
      <c r="M72" s="6">
        <f>M44+4</f>
        <v>11</v>
      </c>
      <c r="N72" s="6">
        <f>N44-5</f>
        <v>-5</v>
      </c>
      <c r="O72" s="6">
        <v>-25</v>
      </c>
      <c r="P72" s="6">
        <v>0.3</v>
      </c>
      <c r="Q72" s="6">
        <f>P72*10</f>
        <v>3</v>
      </c>
      <c r="R72" s="6">
        <v>0</v>
      </c>
      <c r="S72" s="6"/>
      <c r="T72" s="6"/>
      <c r="U72" s="6"/>
    </row>
    <row r="73" spans="1:22" s="2" customFormat="1" x14ac:dyDescent="0.3">
      <c r="A73" s="10" t="s">
        <v>130</v>
      </c>
      <c r="B73" s="6"/>
      <c r="C73" s="3"/>
      <c r="D73" s="3"/>
      <c r="E73" s="3"/>
      <c r="F73" s="3"/>
      <c r="G73" s="3"/>
      <c r="H73" s="3"/>
      <c r="I73" s="3"/>
      <c r="J73" s="3"/>
      <c r="K73" s="3"/>
      <c r="L73" s="6">
        <f>L46+2</f>
        <v>2</v>
      </c>
      <c r="M73" s="6">
        <f>M46+4</f>
        <v>11</v>
      </c>
      <c r="N73" s="6">
        <v>-5</v>
      </c>
      <c r="O73" s="6">
        <v>-25</v>
      </c>
      <c r="P73" s="6">
        <v>0.5</v>
      </c>
      <c r="Q73" s="6">
        <f t="shared" ref="Q73:Q74" si="2">P73*10</f>
        <v>5</v>
      </c>
      <c r="R73" s="6">
        <v>0</v>
      </c>
      <c r="S73" s="6"/>
      <c r="T73" s="6"/>
      <c r="U73" s="6"/>
    </row>
    <row r="74" spans="1:22" s="2" customFormat="1" x14ac:dyDescent="0.3">
      <c r="A74" s="10" t="s">
        <v>126</v>
      </c>
      <c r="B74" s="6" t="s">
        <v>103</v>
      </c>
      <c r="C74" s="3"/>
      <c r="D74" s="3"/>
      <c r="E74" s="3"/>
      <c r="F74" s="3"/>
      <c r="G74" s="3"/>
      <c r="H74" s="3"/>
      <c r="I74" s="3"/>
      <c r="J74" s="3"/>
      <c r="K74" s="3"/>
      <c r="L74" s="6">
        <f>L50+2</f>
        <v>2</v>
      </c>
      <c r="M74" s="6">
        <f>M50+4</f>
        <v>8</v>
      </c>
      <c r="N74" s="6">
        <f>N50-5</f>
        <v>-5</v>
      </c>
      <c r="O74" s="6">
        <v>-20</v>
      </c>
      <c r="P74" s="6">
        <v>0.2</v>
      </c>
      <c r="Q74" s="6">
        <f t="shared" si="2"/>
        <v>2</v>
      </c>
      <c r="R74" s="6">
        <v>0</v>
      </c>
      <c r="S74" s="6"/>
      <c r="T74" s="6"/>
      <c r="U74" s="6"/>
    </row>
    <row r="75" spans="1:22" s="2" customFormat="1" x14ac:dyDescent="0.3">
      <c r="A75" s="9" t="s">
        <v>92</v>
      </c>
      <c r="B75" s="3" t="s">
        <v>96</v>
      </c>
      <c r="C75" s="3"/>
      <c r="D75" s="3"/>
      <c r="E75" s="3"/>
      <c r="F75" s="3"/>
      <c r="G75" s="3"/>
      <c r="H75" s="3"/>
      <c r="I75" s="3"/>
      <c r="J75" s="3" t="s">
        <v>95</v>
      </c>
      <c r="K75" s="3" t="s">
        <v>140</v>
      </c>
      <c r="L75" s="3" t="s">
        <v>50</v>
      </c>
      <c r="M75" s="3" t="s">
        <v>44</v>
      </c>
      <c r="N75" s="3" t="s">
        <v>52</v>
      </c>
      <c r="O75" s="3" t="s">
        <v>53</v>
      </c>
      <c r="P75" s="3" t="s">
        <v>51</v>
      </c>
      <c r="Q75" s="3" t="s">
        <v>67</v>
      </c>
      <c r="R75" s="3" t="s">
        <v>134</v>
      </c>
      <c r="S75" s="3" t="s">
        <v>54</v>
      </c>
      <c r="T75" s="3" t="s">
        <v>143</v>
      </c>
      <c r="U75" s="3" t="s">
        <v>55</v>
      </c>
      <c r="V75" s="2" t="s">
        <v>158</v>
      </c>
    </row>
    <row r="76" spans="1:22" s="2" customFormat="1" x14ac:dyDescent="0.3">
      <c r="A76" s="10" t="s">
        <v>16</v>
      </c>
      <c r="B76" s="6" t="s">
        <v>102</v>
      </c>
      <c r="C76" s="3"/>
      <c r="D76" s="3"/>
      <c r="E76" s="3"/>
      <c r="F76" s="3"/>
      <c r="G76" s="3"/>
      <c r="H76" s="3"/>
      <c r="I76" s="3"/>
      <c r="J76" s="3"/>
      <c r="K76" s="3"/>
      <c r="L76" s="6">
        <f>L48+3</f>
        <v>3</v>
      </c>
      <c r="M76" s="6">
        <f>M48+2</f>
        <v>4</v>
      </c>
      <c r="N76" s="6">
        <f>N48+2</f>
        <v>2</v>
      </c>
      <c r="O76" s="6">
        <v>-10</v>
      </c>
      <c r="P76" s="6">
        <v>0.08</v>
      </c>
      <c r="Q76" s="6">
        <f>P76*10</f>
        <v>0.8</v>
      </c>
      <c r="R76" s="6">
        <v>0</v>
      </c>
      <c r="S76" s="6"/>
      <c r="T76" s="6"/>
      <c r="U76" s="6" t="s">
        <v>100</v>
      </c>
    </row>
    <row r="77" spans="1:22" s="2" customFormat="1" x14ac:dyDescent="0.3">
      <c r="A77" s="10" t="s">
        <v>121</v>
      </c>
      <c r="B77" s="6" t="s">
        <v>102</v>
      </c>
      <c r="C77" s="3"/>
      <c r="D77" s="3"/>
      <c r="E77" s="3"/>
      <c r="F77" s="3"/>
      <c r="G77" s="3"/>
      <c r="H77" s="3"/>
      <c r="I77" s="3"/>
      <c r="J77" s="3"/>
      <c r="K77" s="3"/>
      <c r="L77" s="6">
        <f>L44+3</f>
        <v>3</v>
      </c>
      <c r="M77" s="6">
        <f>M44+6</f>
        <v>13</v>
      </c>
      <c r="N77" s="6">
        <f>N44+6</f>
        <v>6</v>
      </c>
      <c r="O77" s="6">
        <v>-30</v>
      </c>
      <c r="P77" s="6">
        <v>0.4</v>
      </c>
      <c r="Q77" s="6">
        <f t="shared" ref="Q77" si="3">P77*10</f>
        <v>4</v>
      </c>
      <c r="R77" s="6">
        <v>0</v>
      </c>
      <c r="S77" s="6"/>
      <c r="T77" s="6"/>
      <c r="U77" s="6" t="s">
        <v>100</v>
      </c>
    </row>
    <row r="78" spans="1:22" s="2" customFormat="1" x14ac:dyDescent="0.3">
      <c r="A78" s="9" t="s">
        <v>94</v>
      </c>
      <c r="B78" s="3" t="s">
        <v>96</v>
      </c>
      <c r="C78" s="3"/>
      <c r="D78" s="3"/>
      <c r="E78" s="3"/>
      <c r="F78" s="3"/>
      <c r="G78" s="3"/>
      <c r="H78" s="3"/>
      <c r="I78" s="3"/>
      <c r="J78" s="3" t="s">
        <v>95</v>
      </c>
      <c r="K78" s="3" t="s">
        <v>140</v>
      </c>
      <c r="L78" s="3" t="s">
        <v>50</v>
      </c>
      <c r="M78" s="3" t="s">
        <v>44</v>
      </c>
      <c r="N78" s="3" t="s">
        <v>52</v>
      </c>
      <c r="O78" s="3" t="s">
        <v>53</v>
      </c>
      <c r="P78" s="3" t="s">
        <v>51</v>
      </c>
      <c r="Q78" s="3" t="s">
        <v>67</v>
      </c>
      <c r="R78" s="3" t="s">
        <v>134</v>
      </c>
      <c r="S78" s="3" t="s">
        <v>54</v>
      </c>
      <c r="T78" s="3" t="s">
        <v>143</v>
      </c>
      <c r="U78" s="3" t="s">
        <v>55</v>
      </c>
      <c r="V78" s="2" t="s">
        <v>158</v>
      </c>
    </row>
    <row r="79" spans="1:22" s="2" customFormat="1" x14ac:dyDescent="0.3">
      <c r="A79" s="11" t="s">
        <v>187</v>
      </c>
      <c r="B79" s="6" t="s">
        <v>103</v>
      </c>
      <c r="C79" s="8"/>
      <c r="D79" s="8"/>
      <c r="E79" s="8"/>
      <c r="F79" s="8"/>
      <c r="G79" s="8"/>
      <c r="H79" s="8"/>
      <c r="I79" s="8"/>
      <c r="J79" s="6" t="s">
        <v>182</v>
      </c>
      <c r="K79" s="6"/>
      <c r="L79" s="6">
        <f>(L44+1)+(L4+1)</f>
        <v>2</v>
      </c>
      <c r="M79" s="6">
        <f>(M44+1)+(M4+1)</f>
        <v>10</v>
      </c>
      <c r="N79" s="6">
        <f>(N44+1)+(N4+1)</f>
        <v>3</v>
      </c>
      <c r="O79" s="6">
        <v>-20</v>
      </c>
      <c r="P79" s="6">
        <v>0.4</v>
      </c>
      <c r="Q79" s="6">
        <f>P79*10</f>
        <v>4</v>
      </c>
      <c r="R79" s="6">
        <v>1</v>
      </c>
      <c r="S79" s="6"/>
      <c r="T79" s="6"/>
      <c r="U79" s="6" t="s">
        <v>88</v>
      </c>
    </row>
    <row r="80" spans="1:22" s="2" customFormat="1" x14ac:dyDescent="0.3">
      <c r="A80" s="11" t="s">
        <v>188</v>
      </c>
      <c r="B80" s="6" t="s">
        <v>103</v>
      </c>
      <c r="C80" s="8"/>
      <c r="D80" s="8"/>
      <c r="E80" s="8"/>
      <c r="F80" s="8"/>
      <c r="G80" s="8"/>
      <c r="H80" s="8"/>
      <c r="I80" s="8"/>
      <c r="J80" s="6" t="s">
        <v>184</v>
      </c>
      <c r="K80" s="6"/>
      <c r="L80" s="6">
        <f>(L44+2)+(L3+2)+(L4+2)</f>
        <v>6</v>
      </c>
      <c r="M80" s="6">
        <f>(M44+2)+(M3+2)+(M4+2)</f>
        <v>16</v>
      </c>
      <c r="N80" s="6">
        <f>(N44+2)+(N3+2)+(N4+2)</f>
        <v>7</v>
      </c>
      <c r="O80" s="6">
        <v>-35</v>
      </c>
      <c r="P80" s="6">
        <v>0.4</v>
      </c>
      <c r="Q80" s="6">
        <f t="shared" ref="Q80:Q81" si="4">P80*10</f>
        <v>4</v>
      </c>
      <c r="R80" s="6">
        <v>1</v>
      </c>
      <c r="S80" s="6"/>
      <c r="T80" s="6"/>
      <c r="U80" s="6" t="s">
        <v>88</v>
      </c>
    </row>
    <row r="81" spans="1:22" s="2" customFormat="1" x14ac:dyDescent="0.3">
      <c r="A81" s="11" t="s">
        <v>189</v>
      </c>
      <c r="B81" s="6" t="s">
        <v>103</v>
      </c>
      <c r="C81" s="8"/>
      <c r="D81" s="8"/>
      <c r="E81" s="8"/>
      <c r="F81" s="8"/>
      <c r="G81" s="8"/>
      <c r="H81" s="8"/>
      <c r="I81" s="8"/>
      <c r="J81" s="6" t="s">
        <v>183</v>
      </c>
      <c r="K81" s="6"/>
      <c r="L81" s="6">
        <f>(L44+3)+(L3+3)+(L4+3)+(L5+3)</f>
        <v>12</v>
      </c>
      <c r="M81" s="6">
        <f>(M44+3)+(M3+3)+(M4+3)+(M5+3)</f>
        <v>23</v>
      </c>
      <c r="N81" s="6">
        <f>(N44+3)+(N3+3)+(N4+3)+(N5+3)</f>
        <v>13</v>
      </c>
      <c r="O81" s="6">
        <v>-50</v>
      </c>
      <c r="P81" s="6">
        <v>0.4</v>
      </c>
      <c r="Q81" s="6">
        <f t="shared" si="4"/>
        <v>4</v>
      </c>
      <c r="R81" s="6">
        <v>1</v>
      </c>
      <c r="S81" s="6"/>
      <c r="T81" s="6"/>
      <c r="U81" s="6"/>
    </row>
    <row r="82" spans="1:22" s="2" customFormat="1" x14ac:dyDescent="0.3">
      <c r="A82" s="9" t="s">
        <v>86</v>
      </c>
      <c r="B82" s="3" t="s">
        <v>96</v>
      </c>
      <c r="C82" s="3"/>
      <c r="D82" s="3"/>
      <c r="E82" s="3"/>
      <c r="F82" s="3"/>
      <c r="G82" s="3"/>
      <c r="H82" s="3"/>
      <c r="I82" s="3"/>
      <c r="J82" s="3" t="s">
        <v>95</v>
      </c>
      <c r="K82" s="3" t="s">
        <v>140</v>
      </c>
      <c r="L82" s="3" t="s">
        <v>50</v>
      </c>
      <c r="M82" s="3" t="s">
        <v>44</v>
      </c>
      <c r="N82" s="3" t="s">
        <v>52</v>
      </c>
      <c r="O82" s="3" t="s">
        <v>53</v>
      </c>
      <c r="P82" s="3" t="s">
        <v>51</v>
      </c>
      <c r="Q82" s="3" t="s">
        <v>67</v>
      </c>
      <c r="R82" s="3" t="s">
        <v>134</v>
      </c>
      <c r="S82" s="3" t="s">
        <v>54</v>
      </c>
      <c r="T82" s="3" t="s">
        <v>143</v>
      </c>
      <c r="U82" s="3" t="s">
        <v>55</v>
      </c>
      <c r="V82" s="2" t="s">
        <v>158</v>
      </c>
    </row>
    <row r="83" spans="1:22" s="2" customFormat="1" x14ac:dyDescent="0.3">
      <c r="A83" s="10" t="s">
        <v>39</v>
      </c>
      <c r="B83" s="6" t="s">
        <v>103</v>
      </c>
      <c r="C83" s="3"/>
      <c r="D83" s="3"/>
      <c r="E83" s="3"/>
      <c r="F83" s="3"/>
      <c r="G83" s="3"/>
      <c r="H83" s="3"/>
      <c r="I83" s="3"/>
      <c r="J83" s="6" t="s">
        <v>105</v>
      </c>
      <c r="K83" s="6"/>
      <c r="L83" s="6">
        <v>0</v>
      </c>
      <c r="M83" s="6">
        <v>5</v>
      </c>
      <c r="N83" s="6">
        <v>-4</v>
      </c>
      <c r="O83" s="6">
        <v>-10</v>
      </c>
      <c r="P83" s="6">
        <v>0.1</v>
      </c>
      <c r="Q83" s="6">
        <f>P83*10</f>
        <v>1</v>
      </c>
      <c r="R83" s="6">
        <v>0</v>
      </c>
      <c r="S83" s="6"/>
      <c r="T83" s="6"/>
      <c r="U83" s="6"/>
    </row>
    <row r="84" spans="1:22" s="2" customFormat="1" x14ac:dyDescent="0.3">
      <c r="A84" s="10" t="s">
        <v>10</v>
      </c>
      <c r="B84" s="6" t="s">
        <v>103</v>
      </c>
      <c r="C84" s="3"/>
      <c r="D84" s="3"/>
      <c r="E84" s="3"/>
      <c r="F84" s="3"/>
      <c r="G84" s="3"/>
      <c r="H84" s="3"/>
      <c r="I84" s="3"/>
      <c r="J84" s="6" t="s">
        <v>104</v>
      </c>
      <c r="K84" s="6"/>
      <c r="L84" s="6">
        <v>0</v>
      </c>
      <c r="M84" s="6">
        <v>5</v>
      </c>
      <c r="N84" s="6">
        <v>-4</v>
      </c>
      <c r="O84" s="6">
        <v>-10</v>
      </c>
      <c r="P84" s="6">
        <v>0.1</v>
      </c>
      <c r="Q84" s="6">
        <f t="shared" ref="Q84:Q89" si="5">P84*10</f>
        <v>1</v>
      </c>
      <c r="R84" s="6">
        <v>0</v>
      </c>
      <c r="S84" s="6"/>
      <c r="T84" s="6"/>
      <c r="U84" s="6" t="s">
        <v>108</v>
      </c>
    </row>
    <row r="85" spans="1:22" s="2" customFormat="1" x14ac:dyDescent="0.3">
      <c r="A85" s="10" t="s">
        <v>17</v>
      </c>
      <c r="B85" s="6" t="s">
        <v>103</v>
      </c>
      <c r="C85" s="3"/>
      <c r="D85" s="3"/>
      <c r="E85" s="3"/>
      <c r="F85" s="3"/>
      <c r="G85" s="3"/>
      <c r="H85" s="3"/>
      <c r="I85" s="3"/>
      <c r="J85" s="6" t="s">
        <v>180</v>
      </c>
      <c r="K85" s="6"/>
      <c r="L85" s="6">
        <v>5</v>
      </c>
      <c r="M85" s="6">
        <v>10</v>
      </c>
      <c r="N85" s="6">
        <v>2</v>
      </c>
      <c r="O85" s="6">
        <v>-20</v>
      </c>
      <c r="P85" s="6">
        <v>0.3</v>
      </c>
      <c r="Q85" s="6">
        <f t="shared" si="5"/>
        <v>3</v>
      </c>
      <c r="R85" s="6">
        <v>1</v>
      </c>
      <c r="S85" s="6"/>
      <c r="T85" s="6"/>
      <c r="U85" s="6" t="s">
        <v>108</v>
      </c>
    </row>
    <row r="86" spans="1:22" s="2" customFormat="1" x14ac:dyDescent="0.3">
      <c r="A86" s="10" t="s">
        <v>190</v>
      </c>
      <c r="B86" s="6" t="s">
        <v>103</v>
      </c>
      <c r="C86" s="3"/>
      <c r="D86" s="3"/>
      <c r="E86" s="3"/>
      <c r="F86" s="3"/>
      <c r="G86" s="3"/>
      <c r="H86" s="3"/>
      <c r="I86" s="3"/>
      <c r="J86" s="6"/>
      <c r="K86" s="6"/>
      <c r="L86" s="6">
        <v>0</v>
      </c>
      <c r="M86" s="6">
        <f>M3+2</f>
        <v>4</v>
      </c>
      <c r="N86" s="6">
        <f>N3+2</f>
        <v>2</v>
      </c>
      <c r="O86" s="6">
        <v>-10</v>
      </c>
      <c r="P86" s="6">
        <v>0</v>
      </c>
      <c r="Q86" s="6">
        <f t="shared" si="5"/>
        <v>0</v>
      </c>
      <c r="R86" s="6">
        <v>0</v>
      </c>
      <c r="S86" s="6"/>
      <c r="T86" s="6"/>
      <c r="U86" s="6"/>
    </row>
    <row r="87" spans="1:22" s="2" customFormat="1" x14ac:dyDescent="0.3">
      <c r="A87" s="10" t="s">
        <v>32</v>
      </c>
      <c r="B87" s="6" t="s">
        <v>103</v>
      </c>
      <c r="C87" s="3"/>
      <c r="D87" s="3"/>
      <c r="E87" s="3"/>
      <c r="F87" s="3"/>
      <c r="G87" s="3"/>
      <c r="H87" s="3"/>
      <c r="I87" s="3"/>
      <c r="J87" s="6" t="s">
        <v>106</v>
      </c>
      <c r="K87" s="6"/>
      <c r="L87" s="6">
        <v>5</v>
      </c>
      <c r="M87" s="6">
        <v>10</v>
      </c>
      <c r="N87" s="6">
        <v>-4</v>
      </c>
      <c r="O87" s="6">
        <v>-20</v>
      </c>
      <c r="P87" s="6">
        <v>0.3</v>
      </c>
      <c r="Q87" s="6">
        <f t="shared" si="5"/>
        <v>3</v>
      </c>
      <c r="R87" s="6">
        <v>1</v>
      </c>
      <c r="S87" s="6"/>
      <c r="T87" s="6"/>
      <c r="U87" s="6" t="s">
        <v>108</v>
      </c>
    </row>
    <row r="88" spans="1:22" s="2" customFormat="1" x14ac:dyDescent="0.3">
      <c r="A88" s="10" t="s">
        <v>33</v>
      </c>
      <c r="B88" s="6" t="s">
        <v>103</v>
      </c>
      <c r="C88" s="3"/>
      <c r="D88" s="3"/>
      <c r="E88" s="3"/>
      <c r="F88" s="3"/>
      <c r="G88" s="3"/>
      <c r="H88" s="3"/>
      <c r="I88" s="3"/>
      <c r="J88" s="6" t="s">
        <v>107</v>
      </c>
      <c r="K88" s="6"/>
      <c r="L88" s="6">
        <v>5</v>
      </c>
      <c r="M88" s="6">
        <v>10</v>
      </c>
      <c r="N88" s="6">
        <v>-4</v>
      </c>
      <c r="O88" s="6">
        <v>-20</v>
      </c>
      <c r="P88" s="6">
        <v>0.3</v>
      </c>
      <c r="Q88" s="6">
        <f t="shared" si="5"/>
        <v>3</v>
      </c>
      <c r="R88" s="6">
        <v>1</v>
      </c>
      <c r="S88" s="6"/>
      <c r="T88" s="6"/>
      <c r="U88" s="6" t="s">
        <v>108</v>
      </c>
    </row>
    <row r="89" spans="1:22" s="2" customFormat="1" x14ac:dyDescent="0.3">
      <c r="A89" s="10" t="s">
        <v>113</v>
      </c>
      <c r="B89" s="6" t="s">
        <v>103</v>
      </c>
      <c r="C89" s="3"/>
      <c r="D89" s="3"/>
      <c r="E89" s="3"/>
      <c r="F89" s="3"/>
      <c r="G89" s="3"/>
      <c r="H89" s="3"/>
      <c r="I89" s="3"/>
      <c r="J89" s="6"/>
      <c r="K89" s="6"/>
      <c r="L89" s="6">
        <v>0</v>
      </c>
      <c r="M89" s="6">
        <v>3</v>
      </c>
      <c r="N89" s="6">
        <v>1</v>
      </c>
      <c r="O89" s="6">
        <v>-10</v>
      </c>
      <c r="P89" s="6">
        <v>0</v>
      </c>
      <c r="Q89" s="6">
        <f t="shared" si="5"/>
        <v>0</v>
      </c>
      <c r="R89" s="6">
        <v>0</v>
      </c>
      <c r="S89" s="6"/>
      <c r="T89" s="6"/>
      <c r="U89" s="6" t="s">
        <v>119</v>
      </c>
    </row>
    <row r="90" spans="1:22" s="2" customFormat="1" x14ac:dyDescent="0.3">
      <c r="A90" s="9" t="s">
        <v>90</v>
      </c>
      <c r="B90" s="3" t="s">
        <v>96</v>
      </c>
      <c r="C90" s="3"/>
      <c r="D90" s="3"/>
      <c r="E90" s="3"/>
      <c r="F90" s="3"/>
      <c r="G90" s="3"/>
      <c r="H90" s="3"/>
      <c r="I90" s="3"/>
      <c r="J90" s="3" t="s">
        <v>95</v>
      </c>
      <c r="K90" s="3" t="s">
        <v>140</v>
      </c>
      <c r="L90" s="3" t="s">
        <v>50</v>
      </c>
      <c r="M90" s="3" t="s">
        <v>44</v>
      </c>
      <c r="N90" s="3" t="s">
        <v>52</v>
      </c>
      <c r="O90" s="3" t="s">
        <v>53</v>
      </c>
      <c r="P90" s="3" t="s">
        <v>51</v>
      </c>
      <c r="Q90" s="3" t="s">
        <v>67</v>
      </c>
      <c r="R90" s="3" t="s">
        <v>134</v>
      </c>
      <c r="S90" s="3" t="s">
        <v>54</v>
      </c>
      <c r="T90" s="3" t="s">
        <v>143</v>
      </c>
      <c r="U90" s="3" t="s">
        <v>55</v>
      </c>
      <c r="V90" s="2" t="s">
        <v>158</v>
      </c>
    </row>
    <row r="91" spans="1:22" s="2" customFormat="1" x14ac:dyDescent="0.3">
      <c r="A91" s="10" t="s">
        <v>18</v>
      </c>
      <c r="B91" s="6" t="s">
        <v>109</v>
      </c>
      <c r="C91" s="3"/>
      <c r="D91" s="3"/>
      <c r="E91" s="3"/>
      <c r="F91" s="3"/>
      <c r="G91" s="3"/>
      <c r="H91" s="3"/>
      <c r="I91" s="3"/>
      <c r="J91" s="6" t="s">
        <v>114</v>
      </c>
      <c r="K91" s="6"/>
      <c r="L91" s="6">
        <f>(L45+1)+(L48+1)</f>
        <v>2</v>
      </c>
      <c r="M91" s="6">
        <f>(M44+1)+(M48+1)</f>
        <v>11</v>
      </c>
      <c r="N91" s="6">
        <f>(N44+1)+(N48+1)</f>
        <v>2</v>
      </c>
      <c r="O91" s="6">
        <v>-25</v>
      </c>
      <c r="P91" s="6">
        <v>0.4</v>
      </c>
      <c r="Q91" s="6">
        <v>4</v>
      </c>
      <c r="R91" s="6">
        <v>0</v>
      </c>
      <c r="S91" s="6"/>
      <c r="T91" s="6"/>
      <c r="U91" s="6"/>
    </row>
    <row r="92" spans="1:22" s="2" customFormat="1" x14ac:dyDescent="0.3">
      <c r="A92" s="10" t="s">
        <v>30</v>
      </c>
      <c r="B92" s="6" t="s">
        <v>109</v>
      </c>
      <c r="C92" s="3"/>
      <c r="D92" s="3"/>
      <c r="E92" s="3"/>
      <c r="F92" s="3"/>
      <c r="G92" s="3"/>
      <c r="H92" s="3"/>
      <c r="I92" s="3"/>
      <c r="J92" s="6" t="s">
        <v>115</v>
      </c>
      <c r="K92" s="6"/>
      <c r="L92" s="6">
        <f>(L48+1)+(L49+1)</f>
        <v>2</v>
      </c>
      <c r="M92" s="6">
        <f>(M48+1)+(M49+1)</f>
        <v>6</v>
      </c>
      <c r="N92" s="6">
        <f>(N48+1)+(N49+1)</f>
        <v>3</v>
      </c>
      <c r="O92" s="6">
        <v>-15</v>
      </c>
      <c r="P92" s="6">
        <v>0.1</v>
      </c>
      <c r="Q92" s="6">
        <v>1</v>
      </c>
      <c r="R92" s="6">
        <v>0</v>
      </c>
      <c r="S92" s="6"/>
      <c r="T92" s="6"/>
      <c r="U92" s="6"/>
    </row>
    <row r="93" spans="1:22" s="2" customFormat="1" x14ac:dyDescent="0.3">
      <c r="A93" s="10" t="s">
        <v>42</v>
      </c>
      <c r="B93" s="6" t="s">
        <v>109</v>
      </c>
      <c r="C93" s="3"/>
      <c r="D93" s="3"/>
      <c r="E93" s="3"/>
      <c r="F93" s="3"/>
      <c r="G93" s="3"/>
      <c r="H93" s="3"/>
      <c r="I93" s="3"/>
      <c r="J93" s="6" t="s">
        <v>116</v>
      </c>
      <c r="K93" s="6"/>
      <c r="L93" s="6">
        <v>20</v>
      </c>
      <c r="M93" s="6">
        <v>30</v>
      </c>
      <c r="N93" s="6">
        <v>1</v>
      </c>
      <c r="O93" s="6">
        <v>-60</v>
      </c>
      <c r="P93" s="6">
        <v>1</v>
      </c>
      <c r="Q93" s="6">
        <v>10</v>
      </c>
      <c r="R93" s="6">
        <v>1</v>
      </c>
      <c r="S93" s="6"/>
      <c r="T93" s="6"/>
      <c r="U93" s="6" t="s">
        <v>119</v>
      </c>
    </row>
    <row r="94" spans="1:22" s="2" customFormat="1" x14ac:dyDescent="0.3">
      <c r="A94" s="10" t="s">
        <v>43</v>
      </c>
      <c r="B94" s="6" t="s">
        <v>109</v>
      </c>
      <c r="C94" s="3"/>
      <c r="D94" s="3"/>
      <c r="E94" s="3"/>
      <c r="F94" s="3"/>
      <c r="G94" s="3"/>
      <c r="H94" s="3"/>
      <c r="I94" s="3"/>
      <c r="J94" s="6" t="s">
        <v>117</v>
      </c>
      <c r="K94" s="6"/>
      <c r="L94" s="6">
        <f>((L70+3)*2)+((L3+3)*2)</f>
        <v>14</v>
      </c>
      <c r="M94" s="6">
        <f>((M70+3)*2)+((M3+3)*2)</f>
        <v>28</v>
      </c>
      <c r="N94" s="6">
        <v>-5</v>
      </c>
      <c r="O94" s="6">
        <v>-60</v>
      </c>
      <c r="P94" s="6">
        <v>0.4</v>
      </c>
      <c r="Q94" s="6">
        <v>4</v>
      </c>
      <c r="R94" s="6">
        <v>1</v>
      </c>
      <c r="S94" s="6"/>
      <c r="T94" s="6"/>
      <c r="U94" s="6"/>
    </row>
    <row r="95" spans="1:22" s="2" customFormat="1" x14ac:dyDescent="0.3">
      <c r="A95" s="9" t="s">
        <v>167</v>
      </c>
      <c r="B95" s="3" t="s">
        <v>96</v>
      </c>
      <c r="C95" s="3"/>
      <c r="D95" s="3"/>
      <c r="E95" s="3"/>
      <c r="F95" s="3"/>
      <c r="G95" s="3"/>
      <c r="H95" s="3"/>
      <c r="I95" s="3"/>
      <c r="J95" s="3" t="s">
        <v>95</v>
      </c>
      <c r="K95" s="3" t="s">
        <v>140</v>
      </c>
      <c r="L95" s="3" t="s">
        <v>50</v>
      </c>
      <c r="M95" s="3" t="s">
        <v>44</v>
      </c>
      <c r="N95" s="3" t="s">
        <v>52</v>
      </c>
      <c r="O95" s="3" t="s">
        <v>53</v>
      </c>
      <c r="P95" s="3" t="s">
        <v>51</v>
      </c>
      <c r="Q95" s="3" t="s">
        <v>67</v>
      </c>
      <c r="R95" s="3" t="s">
        <v>134</v>
      </c>
      <c r="S95" s="3" t="s">
        <v>54</v>
      </c>
      <c r="T95" s="3" t="s">
        <v>143</v>
      </c>
      <c r="U95" s="3" t="s">
        <v>55</v>
      </c>
      <c r="V95" s="2" t="s">
        <v>158</v>
      </c>
    </row>
    <row r="96" spans="1:22" s="2" customFormat="1" x14ac:dyDescent="0.3">
      <c r="A96" s="12" t="s">
        <v>168</v>
      </c>
      <c r="B96" s="6" t="s">
        <v>109</v>
      </c>
      <c r="C96" s="3"/>
      <c r="D96" s="3"/>
      <c r="E96" s="3"/>
      <c r="F96" s="3"/>
      <c r="G96" s="3"/>
      <c r="H96" s="3"/>
      <c r="I96" s="3"/>
      <c r="J96" s="6" t="s">
        <v>177</v>
      </c>
      <c r="K96" s="6"/>
      <c r="L96" s="6">
        <v>4</v>
      </c>
      <c r="M96" s="6">
        <v>20</v>
      </c>
      <c r="N96" s="6">
        <v>1</v>
      </c>
      <c r="O96" s="6">
        <v>-40</v>
      </c>
      <c r="P96" s="6">
        <v>0.4</v>
      </c>
      <c r="Q96" s="6">
        <v>2</v>
      </c>
      <c r="R96" s="6">
        <v>1</v>
      </c>
      <c r="S96" s="6"/>
      <c r="T96" s="6"/>
      <c r="U96" s="6"/>
    </row>
    <row r="97" spans="1:22" s="2" customFormat="1" x14ac:dyDescent="0.3">
      <c r="A97" s="12" t="s">
        <v>169</v>
      </c>
      <c r="B97" s="6" t="s">
        <v>109</v>
      </c>
      <c r="C97" s="3"/>
      <c r="D97" s="3"/>
      <c r="E97" s="3"/>
      <c r="F97" s="3"/>
      <c r="G97" s="3"/>
      <c r="H97" s="3"/>
      <c r="I97" s="3"/>
      <c r="J97" s="6">
        <v>2</v>
      </c>
      <c r="K97" s="6"/>
      <c r="L97" s="6">
        <v>8</v>
      </c>
      <c r="M97" s="6">
        <v>40</v>
      </c>
      <c r="N97" s="6">
        <v>2</v>
      </c>
      <c r="O97" s="6">
        <v>-80</v>
      </c>
      <c r="P97" s="6">
        <v>0.8</v>
      </c>
      <c r="Q97" s="6">
        <v>4</v>
      </c>
      <c r="R97" s="6">
        <v>2</v>
      </c>
      <c r="S97" s="6"/>
      <c r="T97" s="6"/>
      <c r="U97" s="6"/>
    </row>
    <row r="98" spans="1:22" s="2" customFormat="1" x14ac:dyDescent="0.3">
      <c r="A98" s="12" t="s">
        <v>170</v>
      </c>
      <c r="B98" s="6" t="s">
        <v>109</v>
      </c>
      <c r="C98" s="3"/>
      <c r="D98" s="3"/>
      <c r="E98" s="3"/>
      <c r="F98" s="3"/>
      <c r="G98" s="3"/>
      <c r="H98" s="3"/>
      <c r="I98" s="3"/>
      <c r="J98" s="6">
        <v>3</v>
      </c>
      <c r="K98" s="6"/>
      <c r="L98" s="6">
        <v>12</v>
      </c>
      <c r="M98" s="6">
        <v>60</v>
      </c>
      <c r="N98" s="6">
        <v>3</v>
      </c>
      <c r="O98" s="6">
        <v>-99</v>
      </c>
      <c r="P98" s="6">
        <v>1.2</v>
      </c>
      <c r="Q98" s="6">
        <v>6</v>
      </c>
      <c r="R98" s="6">
        <v>3</v>
      </c>
      <c r="S98" s="6"/>
      <c r="T98" s="6"/>
      <c r="U98" s="6"/>
    </row>
    <row r="99" spans="1:22" s="2" customFormat="1" x14ac:dyDescent="0.3">
      <c r="A99" s="12"/>
      <c r="B99" s="6" t="s">
        <v>109</v>
      </c>
      <c r="C99" s="3"/>
      <c r="D99" s="3"/>
      <c r="E99" s="3"/>
      <c r="F99" s="3"/>
      <c r="G99" s="3"/>
      <c r="H99" s="3"/>
      <c r="I99" s="3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2" s="2" customFormat="1" x14ac:dyDescent="0.3">
      <c r="A100" s="12" t="s">
        <v>171</v>
      </c>
      <c r="B100" s="6" t="s">
        <v>109</v>
      </c>
      <c r="C100" s="3"/>
      <c r="D100" s="3"/>
      <c r="E100" s="3"/>
      <c r="F100" s="3"/>
      <c r="G100" s="3"/>
      <c r="H100" s="3"/>
      <c r="I100" s="3"/>
      <c r="J100" s="6" t="s">
        <v>178</v>
      </c>
      <c r="K100" s="6"/>
      <c r="L100" s="6">
        <v>5</v>
      </c>
      <c r="M100" s="6">
        <v>30</v>
      </c>
      <c r="N100" s="6">
        <v>2</v>
      </c>
      <c r="O100" s="6">
        <v>-60</v>
      </c>
      <c r="P100" s="6">
        <v>0.5</v>
      </c>
      <c r="Q100" s="6">
        <v>2</v>
      </c>
      <c r="R100" s="6">
        <v>2</v>
      </c>
      <c r="S100" s="6"/>
      <c r="T100" s="6"/>
      <c r="U100" s="6"/>
    </row>
    <row r="101" spans="1:22" s="2" customFormat="1" x14ac:dyDescent="0.3">
      <c r="A101" s="12" t="s">
        <v>172</v>
      </c>
      <c r="B101" s="6" t="s">
        <v>109</v>
      </c>
      <c r="C101" s="3"/>
      <c r="D101" s="3"/>
      <c r="E101" s="3"/>
      <c r="F101" s="3"/>
      <c r="G101" s="3"/>
      <c r="H101" s="3"/>
      <c r="I101" s="3"/>
      <c r="J101" s="6">
        <v>2</v>
      </c>
      <c r="K101" s="6"/>
      <c r="L101" s="6">
        <v>10</v>
      </c>
      <c r="M101" s="6">
        <v>60</v>
      </c>
      <c r="N101" s="6">
        <v>4</v>
      </c>
      <c r="O101" s="6">
        <v>-99</v>
      </c>
      <c r="P101" s="6">
        <v>1</v>
      </c>
      <c r="Q101" s="6">
        <v>5</v>
      </c>
      <c r="R101" s="6">
        <v>3</v>
      </c>
      <c r="S101" s="6"/>
      <c r="T101" s="6"/>
      <c r="U101" s="6"/>
    </row>
    <row r="102" spans="1:22" s="2" customFormat="1" x14ac:dyDescent="0.3">
      <c r="A102" s="12" t="s">
        <v>173</v>
      </c>
      <c r="B102" s="6" t="s">
        <v>109</v>
      </c>
      <c r="C102" s="3"/>
      <c r="D102" s="3"/>
      <c r="E102" s="3"/>
      <c r="F102" s="3"/>
      <c r="G102" s="3"/>
      <c r="H102" s="3"/>
      <c r="I102" s="3"/>
      <c r="J102" s="6">
        <v>3</v>
      </c>
      <c r="K102" s="6"/>
      <c r="L102" s="6">
        <v>15</v>
      </c>
      <c r="M102" s="6">
        <v>90</v>
      </c>
      <c r="N102" s="6">
        <v>6</v>
      </c>
      <c r="O102" s="6">
        <v>-99</v>
      </c>
      <c r="P102" s="6">
        <v>1.5</v>
      </c>
      <c r="Q102" s="6">
        <v>7</v>
      </c>
      <c r="R102" s="6">
        <v>4</v>
      </c>
      <c r="S102" s="6"/>
      <c r="T102" s="6"/>
      <c r="U102" s="6"/>
    </row>
    <row r="103" spans="1:22" s="2" customFormat="1" x14ac:dyDescent="0.3">
      <c r="A103" s="12"/>
      <c r="B103" s="6" t="s">
        <v>109</v>
      </c>
      <c r="C103" s="3"/>
      <c r="D103" s="3"/>
      <c r="E103" s="3"/>
      <c r="F103" s="3"/>
      <c r="G103" s="3"/>
      <c r="H103" s="3"/>
      <c r="I103" s="3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2" s="2" customFormat="1" x14ac:dyDescent="0.3">
      <c r="A104" s="12" t="s">
        <v>174</v>
      </c>
      <c r="B104" s="6" t="s">
        <v>109</v>
      </c>
      <c r="C104" s="3"/>
      <c r="D104" s="3"/>
      <c r="E104" s="3"/>
      <c r="F104" s="3"/>
      <c r="G104" s="3"/>
      <c r="H104" s="3"/>
      <c r="I104" s="3"/>
      <c r="J104" s="6" t="s">
        <v>179</v>
      </c>
      <c r="K104" s="6"/>
      <c r="L104" s="6">
        <v>6</v>
      </c>
      <c r="M104" s="6">
        <v>40</v>
      </c>
      <c r="N104" s="6">
        <v>3</v>
      </c>
      <c r="O104" s="6">
        <v>-80</v>
      </c>
      <c r="P104" s="6">
        <v>0.6</v>
      </c>
      <c r="Q104" s="6">
        <v>3</v>
      </c>
      <c r="R104" s="6">
        <v>3</v>
      </c>
      <c r="S104" s="6"/>
      <c r="T104" s="6"/>
      <c r="U104" s="6"/>
    </row>
    <row r="105" spans="1:22" s="2" customFormat="1" x14ac:dyDescent="0.3">
      <c r="A105" s="12" t="s">
        <v>175</v>
      </c>
      <c r="B105" s="6" t="s">
        <v>109</v>
      </c>
      <c r="C105" s="3"/>
      <c r="D105" s="3"/>
      <c r="E105" s="3"/>
      <c r="F105" s="3"/>
      <c r="G105" s="3"/>
      <c r="H105" s="3"/>
      <c r="I105" s="3"/>
      <c r="J105" s="6">
        <v>2</v>
      </c>
      <c r="K105" s="6"/>
      <c r="L105" s="6">
        <v>12</v>
      </c>
      <c r="M105" s="6">
        <v>80</v>
      </c>
      <c r="N105" s="6">
        <v>6</v>
      </c>
      <c r="O105" s="6">
        <v>-99</v>
      </c>
      <c r="P105" s="6">
        <v>1.2</v>
      </c>
      <c r="Q105" s="6">
        <v>6</v>
      </c>
      <c r="R105" s="6">
        <v>4</v>
      </c>
      <c r="S105" s="6"/>
      <c r="T105" s="6"/>
      <c r="U105" s="6"/>
    </row>
    <row r="106" spans="1:22" s="2" customFormat="1" x14ac:dyDescent="0.3">
      <c r="A106" s="12" t="s">
        <v>176</v>
      </c>
      <c r="B106" s="6" t="s">
        <v>109</v>
      </c>
      <c r="C106" s="3"/>
      <c r="D106" s="3"/>
      <c r="E106" s="3"/>
      <c r="F106" s="3"/>
      <c r="G106" s="3"/>
      <c r="H106" s="3"/>
      <c r="I106" s="3"/>
      <c r="J106" s="6">
        <v>3</v>
      </c>
      <c r="K106" s="6"/>
      <c r="L106" s="6">
        <v>18</v>
      </c>
      <c r="M106" s="6">
        <v>100</v>
      </c>
      <c r="N106" s="6">
        <v>9</v>
      </c>
      <c r="O106" s="6">
        <v>-99</v>
      </c>
      <c r="P106" s="6">
        <v>2</v>
      </c>
      <c r="Q106" s="6">
        <v>10</v>
      </c>
      <c r="R106" s="6">
        <v>5</v>
      </c>
      <c r="S106" s="6"/>
      <c r="T106" s="6"/>
      <c r="U106" s="6"/>
    </row>
    <row r="107" spans="1:22" s="2" customFormat="1" x14ac:dyDescent="0.3">
      <c r="A107" s="12"/>
      <c r="B107" s="6"/>
      <c r="C107" s="3"/>
      <c r="D107" s="3"/>
      <c r="E107" s="3"/>
      <c r="F107" s="3"/>
      <c r="G107" s="3"/>
      <c r="H107" s="3"/>
      <c r="I107" s="3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2" s="2" customFormat="1" x14ac:dyDescent="0.3">
      <c r="A108" s="9" t="s">
        <v>93</v>
      </c>
      <c r="B108" s="3" t="s">
        <v>96</v>
      </c>
      <c r="C108" s="3"/>
      <c r="D108" s="3"/>
      <c r="E108" s="3"/>
      <c r="F108" s="3"/>
      <c r="G108" s="3"/>
      <c r="H108" s="3"/>
      <c r="I108" s="3"/>
      <c r="J108" s="3" t="s">
        <v>95</v>
      </c>
      <c r="K108" s="3" t="s">
        <v>140</v>
      </c>
      <c r="L108" s="3" t="s">
        <v>50</v>
      </c>
      <c r="M108" s="3" t="s">
        <v>44</v>
      </c>
      <c r="N108" s="3" t="s">
        <v>52</v>
      </c>
      <c r="O108" s="3" t="s">
        <v>53</v>
      </c>
      <c r="P108" s="3" t="s">
        <v>51</v>
      </c>
      <c r="Q108" s="3" t="s">
        <v>67</v>
      </c>
      <c r="R108" s="3" t="s">
        <v>134</v>
      </c>
      <c r="S108" s="3" t="s">
        <v>54</v>
      </c>
      <c r="T108" s="3" t="s">
        <v>143</v>
      </c>
      <c r="U108" s="3" t="s">
        <v>55</v>
      </c>
      <c r="V108" s="2" t="s">
        <v>158</v>
      </c>
    </row>
    <row r="109" spans="1:22" s="2" customFormat="1" x14ac:dyDescent="0.3">
      <c r="A109" s="10" t="s">
        <v>111</v>
      </c>
      <c r="B109" s="6" t="s">
        <v>109</v>
      </c>
      <c r="C109" s="3"/>
      <c r="D109" s="3"/>
      <c r="E109" s="3"/>
      <c r="F109" s="3"/>
      <c r="G109" s="3"/>
      <c r="H109" s="3"/>
      <c r="I109" s="3"/>
      <c r="J109" s="6" t="s">
        <v>112</v>
      </c>
      <c r="K109" s="6"/>
      <c r="L109" s="6">
        <f>(L44+1)+(L26+1)</f>
        <v>2</v>
      </c>
      <c r="M109" s="6">
        <f>(M44+1)+(M26+1)</f>
        <v>14</v>
      </c>
      <c r="N109" s="6">
        <f>(N44+1)+(N26+1)</f>
        <v>2</v>
      </c>
      <c r="O109" s="6">
        <v>-30</v>
      </c>
      <c r="P109" s="6">
        <v>0.6</v>
      </c>
      <c r="Q109" s="6">
        <f>P109*10</f>
        <v>6</v>
      </c>
      <c r="R109" s="6">
        <v>0</v>
      </c>
      <c r="S109" s="6"/>
      <c r="T109" s="6"/>
      <c r="U109" s="6"/>
    </row>
    <row r="110" spans="1:22" s="2" customFormat="1" x14ac:dyDescent="0.3">
      <c r="A110" s="10"/>
      <c r="B110" s="6" t="s">
        <v>109</v>
      </c>
      <c r="C110" s="3"/>
      <c r="D110" s="3"/>
      <c r="E110" s="3"/>
      <c r="F110" s="3"/>
      <c r="G110" s="3"/>
      <c r="H110" s="3"/>
      <c r="I110" s="3"/>
      <c r="J110" s="6" t="s">
        <v>185</v>
      </c>
      <c r="K110" s="6"/>
      <c r="L110" s="6">
        <f>(L44+2)+(L26+2)+(L10+2)</f>
        <v>6</v>
      </c>
      <c r="M110" s="6">
        <f>(M44+2)+(M26+2)+(M10+2)</f>
        <v>20</v>
      </c>
      <c r="N110" s="6">
        <f>(N44+2)+(N26+2)+(N10+2)</f>
        <v>7</v>
      </c>
      <c r="O110" s="6">
        <v>-40</v>
      </c>
      <c r="P110" s="6">
        <v>0.6</v>
      </c>
      <c r="Q110" s="6">
        <f t="shared" ref="Q110:Q111" si="6">P110*10</f>
        <v>6</v>
      </c>
      <c r="R110" s="6">
        <v>1</v>
      </c>
      <c r="S110" s="6"/>
      <c r="T110" s="6"/>
      <c r="U110" s="6"/>
    </row>
    <row r="111" spans="1:22" s="2" customFormat="1" x14ac:dyDescent="0.3">
      <c r="A111" s="10"/>
      <c r="B111" s="6" t="s">
        <v>109</v>
      </c>
      <c r="C111" s="3"/>
      <c r="D111" s="3"/>
      <c r="E111" s="3"/>
      <c r="F111" s="3"/>
      <c r="G111" s="3"/>
      <c r="H111" s="3"/>
      <c r="I111" s="3"/>
      <c r="J111" s="6" t="s">
        <v>186</v>
      </c>
      <c r="K111" s="6"/>
      <c r="L111" s="6">
        <f>(L44+3)+(L26+3)+(L10+3)+(L9+3)</f>
        <v>12</v>
      </c>
      <c r="M111" s="6">
        <f>(M44+3)+(M26+3)+(M10+3)+(M9+3)</f>
        <v>27</v>
      </c>
      <c r="N111" s="6">
        <f>(N44+3)+(N26+3)+(N10+3)+(N9+3)</f>
        <v>14</v>
      </c>
      <c r="O111" s="6">
        <v>-55</v>
      </c>
      <c r="P111" s="6">
        <v>0.6</v>
      </c>
      <c r="Q111" s="6">
        <f t="shared" si="6"/>
        <v>6</v>
      </c>
      <c r="R111" s="6">
        <v>1</v>
      </c>
      <c r="S111" s="6"/>
      <c r="T111" s="6"/>
      <c r="U111" s="6"/>
    </row>
    <row r="112" spans="1:22" s="2" customFormat="1" x14ac:dyDescent="0.3">
      <c r="A112" s="9" t="s">
        <v>91</v>
      </c>
      <c r="B112" s="3" t="s">
        <v>96</v>
      </c>
      <c r="C112" s="3"/>
      <c r="D112" s="3"/>
      <c r="E112" s="3"/>
      <c r="F112" s="3"/>
      <c r="G112" s="3"/>
      <c r="H112" s="3"/>
      <c r="I112" s="3"/>
      <c r="J112" s="3" t="s">
        <v>95</v>
      </c>
      <c r="K112" s="3" t="s">
        <v>140</v>
      </c>
      <c r="L112" s="3" t="s">
        <v>50</v>
      </c>
      <c r="M112" s="3" t="s">
        <v>44</v>
      </c>
      <c r="N112" s="3" t="s">
        <v>52</v>
      </c>
      <c r="O112" s="3" t="s">
        <v>53</v>
      </c>
      <c r="P112" s="3" t="s">
        <v>51</v>
      </c>
      <c r="Q112" s="3" t="s">
        <v>67</v>
      </c>
      <c r="R112" s="3" t="s">
        <v>134</v>
      </c>
      <c r="S112" s="3" t="s">
        <v>54</v>
      </c>
      <c r="T112" s="3" t="s">
        <v>143</v>
      </c>
      <c r="U112" s="3" t="s">
        <v>55</v>
      </c>
      <c r="V112" s="2" t="s">
        <v>158</v>
      </c>
    </row>
    <row r="113" spans="1:22" s="2" customFormat="1" x14ac:dyDescent="0.3">
      <c r="A113" s="10" t="s">
        <v>20</v>
      </c>
      <c r="B113" s="6" t="s">
        <v>102</v>
      </c>
      <c r="C113" s="3"/>
      <c r="D113" s="3"/>
      <c r="E113" s="3"/>
      <c r="F113" s="3"/>
      <c r="G113" s="3"/>
      <c r="H113" s="3"/>
      <c r="I113" s="3"/>
      <c r="J113" s="6" t="s">
        <v>129</v>
      </c>
      <c r="K113" s="6"/>
      <c r="L113" s="6">
        <f>(L3+4)+(L4+4)+(L5+4)</f>
        <v>12</v>
      </c>
      <c r="M113" s="6">
        <f>(M3+4)+(M4+4)+(M5+4)</f>
        <v>16</v>
      </c>
      <c r="N113" s="6">
        <v>10</v>
      </c>
      <c r="O113" s="6">
        <v>-35</v>
      </c>
      <c r="P113" s="6">
        <v>0.1</v>
      </c>
      <c r="Q113" s="6">
        <f>P113*10</f>
        <v>1</v>
      </c>
      <c r="R113" s="6">
        <v>0</v>
      </c>
      <c r="S113" s="6"/>
      <c r="T113" s="6"/>
      <c r="U113" s="6"/>
    </row>
    <row r="114" spans="1:22" s="2" customFormat="1" x14ac:dyDescent="0.3">
      <c r="A114" s="10" t="s">
        <v>31</v>
      </c>
      <c r="B114" s="6" t="s">
        <v>102</v>
      </c>
      <c r="C114" s="3"/>
      <c r="D114" s="3"/>
      <c r="E114" s="3"/>
      <c r="F114" s="3"/>
      <c r="G114" s="3"/>
      <c r="H114" s="3"/>
      <c r="I114" s="3"/>
      <c r="J114" s="6" t="s">
        <v>128</v>
      </c>
      <c r="K114" s="6"/>
      <c r="L114" s="6">
        <f>(L47+4)+(L3+4)+(L5+4)</f>
        <v>12</v>
      </c>
      <c r="M114" s="6">
        <f>(M47+4)+(M3+4)+(M5+4)</f>
        <v>23</v>
      </c>
      <c r="N114" s="6">
        <v>10</v>
      </c>
      <c r="O114" s="6">
        <v>-50</v>
      </c>
      <c r="P114" s="6">
        <v>0.6</v>
      </c>
      <c r="Q114" s="6">
        <f t="shared" ref="Q114:Q115" si="7">P114*10</f>
        <v>6</v>
      </c>
      <c r="R114" s="6">
        <v>1</v>
      </c>
      <c r="S114" s="6"/>
      <c r="T114" s="6"/>
      <c r="U114" s="6"/>
    </row>
    <row r="115" spans="1:22" s="2" customFormat="1" x14ac:dyDescent="0.3">
      <c r="A115" s="10" t="s">
        <v>191</v>
      </c>
      <c r="B115" s="6" t="s">
        <v>102</v>
      </c>
      <c r="C115" s="3"/>
      <c r="D115" s="3"/>
      <c r="E115" s="3"/>
      <c r="F115" s="3"/>
      <c r="G115" s="3"/>
      <c r="H115" s="3"/>
      <c r="I115" s="3"/>
      <c r="J115" s="6" t="s">
        <v>192</v>
      </c>
      <c r="K115" s="6"/>
      <c r="L115" s="6">
        <f>(L50+3)+(L3+3)</f>
        <v>6</v>
      </c>
      <c r="M115" s="6">
        <v>18</v>
      </c>
      <c r="N115" s="6">
        <v>10</v>
      </c>
      <c r="O115" s="6">
        <v>-40</v>
      </c>
      <c r="P115" s="6">
        <v>0.4</v>
      </c>
      <c r="Q115" s="6">
        <f t="shared" si="7"/>
        <v>4</v>
      </c>
      <c r="R115" s="6">
        <v>1</v>
      </c>
      <c r="S115" s="6"/>
      <c r="T115" s="6"/>
      <c r="U115" s="6"/>
    </row>
    <row r="116" spans="1:22" s="2" customFormat="1" x14ac:dyDescent="0.3">
      <c r="A116" s="9" t="s">
        <v>63</v>
      </c>
      <c r="B116" s="3" t="s">
        <v>96</v>
      </c>
      <c r="C116" s="3"/>
      <c r="D116" s="3"/>
      <c r="E116" s="3"/>
      <c r="F116" s="3"/>
      <c r="G116" s="3"/>
      <c r="H116" s="3"/>
      <c r="I116" s="3"/>
      <c r="J116" s="3" t="s">
        <v>95</v>
      </c>
      <c r="K116" s="3" t="s">
        <v>140</v>
      </c>
      <c r="L116" s="3" t="s">
        <v>50</v>
      </c>
      <c r="M116" s="3" t="s">
        <v>44</v>
      </c>
      <c r="N116" s="3" t="s">
        <v>52</v>
      </c>
      <c r="O116" s="3" t="s">
        <v>53</v>
      </c>
      <c r="P116" s="3" t="s">
        <v>51</v>
      </c>
      <c r="Q116" s="3" t="s">
        <v>67</v>
      </c>
      <c r="R116" s="3" t="s">
        <v>134</v>
      </c>
      <c r="S116" s="3" t="s">
        <v>54</v>
      </c>
      <c r="T116" s="3"/>
      <c r="U116" s="3" t="s">
        <v>55</v>
      </c>
      <c r="V116" s="2" t="s">
        <v>158</v>
      </c>
    </row>
    <row r="117" spans="1:22" x14ac:dyDescent="0.3">
      <c r="A117" s="10" t="s">
        <v>21</v>
      </c>
      <c r="B117" s="3"/>
      <c r="C117" s="5"/>
      <c r="D117" s="4" t="s">
        <v>6</v>
      </c>
      <c r="E117" s="5">
        <v>15</v>
      </c>
      <c r="F117" s="5"/>
      <c r="G117" s="5">
        <v>5</v>
      </c>
      <c r="H117" s="5"/>
      <c r="I117" s="5"/>
      <c r="J117" s="14"/>
      <c r="K117" s="14"/>
      <c r="L117" s="14">
        <v>0</v>
      </c>
      <c r="M117" s="14">
        <v>0</v>
      </c>
      <c r="N117" s="15">
        <v>15</v>
      </c>
      <c r="O117" s="15">
        <v>5</v>
      </c>
      <c r="P117" s="15">
        <v>-0.1</v>
      </c>
      <c r="Q117" s="15"/>
      <c r="R117" s="15">
        <v>0</v>
      </c>
      <c r="S117" s="15" t="s">
        <v>69</v>
      </c>
      <c r="T117" s="15"/>
      <c r="U117" s="15" t="s">
        <v>68</v>
      </c>
    </row>
    <row r="118" spans="1:22" ht="15" x14ac:dyDescent="0.25">
      <c r="A118" s="10" t="s">
        <v>22</v>
      </c>
      <c r="B118" s="6" t="s">
        <v>110</v>
      </c>
      <c r="C118" s="5"/>
      <c r="D118" s="4" t="s">
        <v>6</v>
      </c>
      <c r="E118" s="5">
        <v>1</v>
      </c>
      <c r="F118" s="5"/>
      <c r="G118" s="5">
        <v>5</v>
      </c>
      <c r="H118" s="5"/>
      <c r="I118" s="4" t="s">
        <v>4</v>
      </c>
      <c r="J118" s="15"/>
      <c r="K118" s="15"/>
      <c r="L118" s="14">
        <v>0</v>
      </c>
      <c r="M118" s="14">
        <v>0</v>
      </c>
      <c r="N118" s="15">
        <v>15</v>
      </c>
      <c r="O118" s="15">
        <v>20</v>
      </c>
      <c r="P118" s="15"/>
      <c r="Q118" s="15"/>
      <c r="R118" s="15">
        <v>0</v>
      </c>
      <c r="S118" s="15"/>
      <c r="T118" s="15"/>
      <c r="U118" s="15" t="s">
        <v>68</v>
      </c>
    </row>
    <row r="119" spans="1:22" x14ac:dyDescent="0.3">
      <c r="A119" s="10" t="s">
        <v>23</v>
      </c>
      <c r="B119" s="3"/>
      <c r="C119" s="5"/>
      <c r="D119" s="4" t="s">
        <v>24</v>
      </c>
      <c r="E119" s="5">
        <v>15</v>
      </c>
      <c r="F119" s="5"/>
      <c r="G119" s="5">
        <v>10</v>
      </c>
      <c r="H119" s="5"/>
      <c r="I119" s="4" t="s">
        <v>4</v>
      </c>
      <c r="J119" s="15"/>
      <c r="K119" s="15"/>
      <c r="L119" s="14">
        <v>0</v>
      </c>
      <c r="M119" s="14">
        <v>0</v>
      </c>
      <c r="N119" s="15">
        <v>15</v>
      </c>
      <c r="O119" s="15">
        <v>5</v>
      </c>
      <c r="P119" s="15">
        <v>-0.1</v>
      </c>
      <c r="Q119" s="15"/>
      <c r="R119" s="15">
        <v>0</v>
      </c>
      <c r="S119" s="15" t="s">
        <v>69</v>
      </c>
      <c r="T119" s="15"/>
      <c r="U119" s="15" t="s">
        <v>68</v>
      </c>
    </row>
    <row r="120" spans="1:22" ht="15" x14ac:dyDescent="0.25">
      <c r="A120" s="10" t="s">
        <v>25</v>
      </c>
      <c r="B120" s="6" t="s">
        <v>110</v>
      </c>
      <c r="C120" s="5"/>
      <c r="D120" s="4" t="s">
        <v>24</v>
      </c>
      <c r="E120" s="5">
        <v>15</v>
      </c>
      <c r="F120" s="5"/>
      <c r="G120" s="5">
        <v>10</v>
      </c>
      <c r="H120" s="5"/>
      <c r="I120" s="4" t="s">
        <v>4</v>
      </c>
      <c r="J120" s="15"/>
      <c r="K120" s="15"/>
      <c r="L120" s="14">
        <v>0</v>
      </c>
      <c r="M120" s="14">
        <v>0</v>
      </c>
      <c r="N120" s="15">
        <v>15</v>
      </c>
      <c r="O120" s="15">
        <v>20</v>
      </c>
      <c r="P120" s="15"/>
      <c r="Q120" s="15"/>
      <c r="R120" s="15">
        <v>0</v>
      </c>
      <c r="S120" s="15"/>
      <c r="T120" s="15"/>
      <c r="U120" s="15" t="s">
        <v>68</v>
      </c>
    </row>
    <row r="121" spans="1:22" x14ac:dyDescent="0.3">
      <c r="A121" s="10" t="s">
        <v>0</v>
      </c>
      <c r="B121" s="3"/>
      <c r="C121" s="4"/>
      <c r="D121" s="4" t="s">
        <v>1</v>
      </c>
      <c r="E121" s="5">
        <v>10</v>
      </c>
      <c r="F121" s="5"/>
      <c r="G121" s="5"/>
      <c r="H121" s="5"/>
      <c r="I121" s="5"/>
      <c r="J121" s="14"/>
      <c r="K121" s="14"/>
      <c r="L121" s="14">
        <v>0</v>
      </c>
      <c r="M121" s="15">
        <v>5</v>
      </c>
      <c r="N121" s="15">
        <v>0</v>
      </c>
      <c r="O121" s="15">
        <v>40</v>
      </c>
      <c r="P121" s="15">
        <v>0.4</v>
      </c>
      <c r="Q121" s="15">
        <v>4</v>
      </c>
      <c r="R121" s="15">
        <v>0</v>
      </c>
      <c r="S121" s="15"/>
      <c r="T121" s="15"/>
      <c r="U121" s="15" t="s">
        <v>70</v>
      </c>
    </row>
    <row r="122" spans="1:22" x14ac:dyDescent="0.3">
      <c r="A122" s="10" t="s">
        <v>3</v>
      </c>
      <c r="B122" s="3"/>
      <c r="C122" s="5"/>
      <c r="D122" s="4" t="s">
        <v>1</v>
      </c>
      <c r="E122" s="5">
        <v>15</v>
      </c>
      <c r="F122" s="5"/>
      <c r="G122" s="5"/>
      <c r="H122" s="5"/>
      <c r="I122" s="4" t="s">
        <v>4</v>
      </c>
      <c r="J122" s="15"/>
      <c r="K122" s="15"/>
      <c r="L122" s="14"/>
      <c r="M122" s="14"/>
      <c r="N122" s="15"/>
      <c r="O122" s="15"/>
      <c r="P122" s="15"/>
      <c r="Q122" s="15"/>
      <c r="R122" s="15">
        <v>0</v>
      </c>
      <c r="S122" s="15"/>
      <c r="T122" s="15"/>
      <c r="U122" s="15"/>
    </row>
    <row r="123" spans="1:22" x14ac:dyDescent="0.3">
      <c r="A123" s="10" t="s">
        <v>26</v>
      </c>
      <c r="B123" s="3"/>
      <c r="C123" s="5"/>
      <c r="D123" s="4" t="s">
        <v>24</v>
      </c>
      <c r="E123" s="5">
        <v>15</v>
      </c>
      <c r="F123" s="5"/>
      <c r="G123" s="5">
        <v>10</v>
      </c>
      <c r="H123" s="5"/>
      <c r="I123" s="4" t="s">
        <v>4</v>
      </c>
      <c r="J123" s="15"/>
      <c r="K123" s="15"/>
      <c r="L123" s="14"/>
      <c r="M123" s="14"/>
      <c r="N123" s="15"/>
      <c r="O123" s="15"/>
      <c r="P123" s="15"/>
      <c r="Q123" s="15"/>
      <c r="R123" s="15">
        <v>0</v>
      </c>
      <c r="S123" s="15"/>
      <c r="T123" s="15"/>
      <c r="U123" s="15"/>
    </row>
    <row r="124" spans="1:22" x14ac:dyDescent="0.3">
      <c r="A124" s="10" t="s">
        <v>27</v>
      </c>
      <c r="B124" s="3"/>
      <c r="C124" s="5"/>
      <c r="D124" s="4" t="s">
        <v>24</v>
      </c>
      <c r="E124" s="5">
        <v>15</v>
      </c>
      <c r="F124" s="5"/>
      <c r="G124" s="5">
        <v>10</v>
      </c>
      <c r="H124" s="5"/>
      <c r="I124" s="4" t="s">
        <v>4</v>
      </c>
      <c r="J124" s="15"/>
      <c r="K124" s="15"/>
      <c r="L124" s="14"/>
      <c r="M124" s="14"/>
      <c r="N124" s="15"/>
      <c r="O124" s="15"/>
      <c r="P124" s="15"/>
      <c r="Q124" s="15"/>
      <c r="R124" s="15">
        <v>0</v>
      </c>
      <c r="S124" s="15"/>
      <c r="T124" s="15"/>
      <c r="U124" s="15"/>
    </row>
    <row r="125" spans="1:22" x14ac:dyDescent="0.3">
      <c r="A125" s="10" t="s">
        <v>28</v>
      </c>
      <c r="B125" s="3"/>
      <c r="C125" s="5"/>
      <c r="D125" s="4" t="s">
        <v>1</v>
      </c>
      <c r="E125" s="5">
        <v>15</v>
      </c>
      <c r="F125" s="5"/>
      <c r="G125" s="5">
        <v>10</v>
      </c>
      <c r="H125" s="5"/>
      <c r="I125" s="5"/>
      <c r="J125" s="14"/>
      <c r="K125" s="14"/>
      <c r="L125" s="14"/>
      <c r="M125" s="14"/>
      <c r="N125" s="15"/>
      <c r="O125" s="15"/>
      <c r="P125" s="15"/>
      <c r="Q125" s="15"/>
      <c r="R125" s="15">
        <v>0</v>
      </c>
      <c r="S125" s="15"/>
      <c r="T125" s="15"/>
      <c r="U125" s="15"/>
    </row>
    <row r="126" spans="1:22" x14ac:dyDescent="0.3">
      <c r="A126" s="10" t="s">
        <v>29</v>
      </c>
      <c r="B126" s="3"/>
      <c r="C126" s="5"/>
      <c r="D126" s="4" t="s">
        <v>24</v>
      </c>
      <c r="E126" s="5">
        <v>15</v>
      </c>
      <c r="F126" s="5"/>
      <c r="G126" s="5">
        <v>10</v>
      </c>
      <c r="H126" s="5"/>
      <c r="I126" s="5"/>
      <c r="J126" s="14"/>
      <c r="K126" s="14"/>
      <c r="L126" s="14"/>
      <c r="M126" s="14"/>
      <c r="N126" s="15"/>
      <c r="O126" s="15"/>
      <c r="P126" s="15"/>
      <c r="Q126" s="15"/>
      <c r="R126" s="15">
        <v>0</v>
      </c>
      <c r="S126" s="15"/>
      <c r="T126" s="15"/>
      <c r="U126" s="15"/>
    </row>
    <row r="127" spans="1:22" x14ac:dyDescent="0.3">
      <c r="A127" s="10" t="s">
        <v>34</v>
      </c>
      <c r="B127" s="3"/>
      <c r="C127" s="5"/>
      <c r="D127" s="4" t="s">
        <v>1</v>
      </c>
      <c r="E127" s="5">
        <v>15</v>
      </c>
      <c r="F127" s="5"/>
      <c r="G127" s="5"/>
      <c r="H127" s="4" t="s">
        <v>35</v>
      </c>
      <c r="I127" s="4" t="s">
        <v>4</v>
      </c>
      <c r="J127" s="15"/>
      <c r="K127" s="15"/>
      <c r="L127" s="14"/>
      <c r="M127" s="14"/>
      <c r="N127" s="15"/>
      <c r="O127" s="15"/>
      <c r="P127" s="15"/>
      <c r="Q127" s="15"/>
      <c r="R127" s="15"/>
      <c r="S127" s="15"/>
      <c r="T127" s="15"/>
      <c r="U127" s="15"/>
    </row>
    <row r="128" spans="1:22" x14ac:dyDescent="0.3">
      <c r="A128" s="10" t="s">
        <v>36</v>
      </c>
      <c r="B128" s="3"/>
      <c r="C128" s="5"/>
      <c r="D128" s="4" t="s">
        <v>1</v>
      </c>
      <c r="E128" s="5">
        <v>15</v>
      </c>
      <c r="F128" s="5"/>
      <c r="G128" s="5"/>
      <c r="H128" s="5"/>
      <c r="I128" s="4" t="s">
        <v>4</v>
      </c>
      <c r="J128" s="15"/>
      <c r="K128" s="15"/>
      <c r="L128" s="14"/>
      <c r="M128" s="14"/>
      <c r="N128" s="15"/>
      <c r="O128" s="15"/>
      <c r="P128" s="15"/>
      <c r="Q128" s="15"/>
      <c r="R128" s="15"/>
      <c r="S128" s="15"/>
      <c r="T128" s="15"/>
      <c r="U128" s="15"/>
    </row>
    <row r="129" spans="1:21" x14ac:dyDescent="0.3">
      <c r="A129" s="10" t="s">
        <v>37</v>
      </c>
      <c r="B129" s="3"/>
      <c r="C129" s="5"/>
      <c r="D129" s="4" t="s">
        <v>1</v>
      </c>
      <c r="E129" s="5">
        <v>15</v>
      </c>
      <c r="F129" s="5"/>
      <c r="G129" s="5"/>
      <c r="H129" s="5"/>
      <c r="I129" s="4" t="s">
        <v>4</v>
      </c>
      <c r="J129" s="15"/>
      <c r="K129" s="15"/>
      <c r="L129" s="14"/>
      <c r="M129" s="14"/>
      <c r="N129" s="15"/>
      <c r="O129" s="15"/>
      <c r="P129" s="15"/>
      <c r="Q129" s="15"/>
      <c r="R129" s="15"/>
      <c r="S129" s="15"/>
      <c r="T129" s="15"/>
      <c r="U129" s="15"/>
    </row>
    <row r="130" spans="1:21" x14ac:dyDescent="0.3">
      <c r="A130" s="10" t="s">
        <v>38</v>
      </c>
      <c r="B130" s="3"/>
      <c r="C130" s="5"/>
      <c r="D130" s="4" t="s">
        <v>1</v>
      </c>
      <c r="E130" s="5">
        <v>15</v>
      </c>
      <c r="F130" s="5"/>
      <c r="G130" s="5"/>
      <c r="H130" s="5"/>
      <c r="I130" s="4" t="s">
        <v>4</v>
      </c>
      <c r="J130" s="15"/>
      <c r="K130" s="15"/>
      <c r="L130" s="14"/>
      <c r="M130" s="14"/>
      <c r="N130" s="15"/>
      <c r="O130" s="15"/>
      <c r="P130" s="15"/>
      <c r="Q130" s="15"/>
      <c r="R130" s="15"/>
      <c r="S130" s="15"/>
      <c r="T130" s="15"/>
      <c r="U130" s="15"/>
    </row>
    <row r="131" spans="1:21" x14ac:dyDescent="0.3">
      <c r="A131" s="10" t="s">
        <v>41</v>
      </c>
      <c r="B131" s="3"/>
      <c r="C131" s="5"/>
      <c r="D131" s="4" t="s">
        <v>1</v>
      </c>
      <c r="E131" s="5">
        <v>64</v>
      </c>
      <c r="F131" s="5"/>
      <c r="G131" s="5"/>
      <c r="H131" s="4" t="s">
        <v>35</v>
      </c>
      <c r="I131" s="4" t="s">
        <v>4</v>
      </c>
      <c r="J131" s="15"/>
      <c r="K131" s="15"/>
      <c r="L131" s="14"/>
      <c r="M131" s="14"/>
      <c r="N131" s="15"/>
      <c r="O131" s="15"/>
      <c r="P131" s="15"/>
      <c r="Q131" s="15"/>
      <c r="R131" s="15"/>
      <c r="S131" s="15"/>
      <c r="T131" s="15"/>
      <c r="U131" s="15"/>
    </row>
    <row r="132" spans="1:21" x14ac:dyDescent="0.3">
      <c r="A132" s="10" t="s">
        <v>139</v>
      </c>
      <c r="B132" s="3"/>
      <c r="C132" s="4"/>
      <c r="D132" s="4"/>
      <c r="E132" s="4"/>
      <c r="F132" s="4"/>
      <c r="G132" s="4"/>
      <c r="H132" s="4"/>
      <c r="I132" s="4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x14ac:dyDescent="0.3">
      <c r="A133" s="10"/>
      <c r="B133" s="3"/>
      <c r="C133" s="4"/>
      <c r="D133" s="4"/>
      <c r="E133" s="4"/>
      <c r="F133" s="4"/>
      <c r="G133" s="4"/>
      <c r="H133" s="4"/>
      <c r="I133" s="4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 spans="1:21" x14ac:dyDescent="0.3">
      <c r="A134" s="10"/>
      <c r="B134" s="3"/>
      <c r="C134" s="4"/>
      <c r="D134" s="4"/>
      <c r="E134" s="4"/>
      <c r="F134" s="4"/>
      <c r="G134" s="4"/>
      <c r="H134" s="4"/>
      <c r="I134" s="4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1:21" x14ac:dyDescent="0.3">
      <c r="A135" s="10"/>
      <c r="B135" s="3"/>
      <c r="C135" s="4"/>
      <c r="D135" s="4"/>
      <c r="E135" s="4"/>
      <c r="F135" s="4"/>
      <c r="G135" s="4"/>
      <c r="H135" s="4"/>
      <c r="I135" s="4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 spans="1:21" x14ac:dyDescent="0.3">
      <c r="A136" s="10"/>
      <c r="B136" s="3"/>
      <c r="C136" s="4"/>
      <c r="D136" s="4"/>
      <c r="E136" s="4"/>
      <c r="F136" s="4"/>
      <c r="G136" s="4"/>
      <c r="H136" s="4"/>
      <c r="I136" s="4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9" spans="1:21" x14ac:dyDescent="0.3">
      <c r="J139" s="16" t="s">
        <v>118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2016-06-11T11:41:07Z</dcterms:created>
  <dcterms:modified xsi:type="dcterms:W3CDTF">2017-06-21T13:52:13Z</dcterms:modified>
</cp:coreProperties>
</file>