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coding\R\ph-tomato-root-disease\data\raw\2_invitro_ph\"/>
    </mc:Choice>
  </mc:AlternateContent>
  <xr:revisionPtr revIDLastSave="0" documentId="13_ncr:1_{B915B8A6-1F95-4F98-B5FC-3503F5576A4B}" xr6:coauthVersionLast="47" xr6:coauthVersionMax="47" xr10:uidLastSave="{00000000-0000-0000-0000-000000000000}"/>
  <bookViews>
    <workbookView xWindow="-110" yWindow="-110" windowWidth="25820" windowHeight="14020" activeTab="1" xr2:uid="{7BCA5D27-69CE-4095-A9B8-4A3CA4ACE469}"/>
  </bookViews>
  <sheets>
    <sheet name="Mini Trial" sheetId="1" r:id="rId1"/>
    <sheet name="Fusarium Main Experiment HCl" sheetId="6" r:id="rId2"/>
    <sheet name="Pythium Main Experiment HCl" sheetId="4" r:id="rId3"/>
  </sheets>
  <definedNames>
    <definedName name="_xlnm.Print_Area" localSheetId="1">'Fusarium Main Experiment HCl'!$A$44:$AG$73</definedName>
    <definedName name="_xlnm.Print_Area" localSheetId="0">'Mini Trial'!$A$1:$T$31</definedName>
    <definedName name="_xlnm.Print_Area" localSheetId="2">'Pythium Main Experiment HCl'!$A$44:$Z$73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4" l="1"/>
  <c r="AA14" i="4" s="1"/>
  <c r="H15" i="4"/>
  <c r="AA15" i="4" s="1"/>
  <c r="H16" i="4"/>
  <c r="AA16" i="4" s="1"/>
  <c r="H17" i="4"/>
  <c r="AA17" i="4" s="1"/>
  <c r="H18" i="4"/>
  <c r="AA18" i="4" s="1"/>
  <c r="H19" i="4"/>
  <c r="AA19" i="4" s="1"/>
  <c r="H20" i="4"/>
  <c r="AA20" i="4" s="1"/>
  <c r="H21" i="4"/>
  <c r="AA21" i="4" s="1"/>
  <c r="H22" i="4"/>
  <c r="AA22" i="4" s="1"/>
  <c r="H23" i="4"/>
  <c r="AA23" i="4" s="1"/>
  <c r="H24" i="4"/>
  <c r="AA24" i="4" s="1"/>
  <c r="H25" i="4"/>
  <c r="AA25" i="4" s="1"/>
  <c r="H26" i="4"/>
  <c r="AA26" i="4" s="1"/>
  <c r="H27" i="4"/>
  <c r="AA27" i="4" s="1"/>
  <c r="H28" i="4"/>
  <c r="AA28" i="4" s="1"/>
  <c r="H29" i="4"/>
  <c r="AA29" i="4" s="1"/>
  <c r="H30" i="4"/>
  <c r="AA30" i="4" s="1"/>
  <c r="H31" i="4"/>
  <c r="AA31" i="4" s="1"/>
  <c r="H32" i="4"/>
  <c r="AA32" i="4" s="1"/>
  <c r="H33" i="4"/>
  <c r="AA33" i="4" s="1"/>
  <c r="H34" i="4"/>
  <c r="AA34" i="4" s="1"/>
  <c r="H35" i="4"/>
  <c r="AA35" i="4" s="1"/>
  <c r="H36" i="4"/>
  <c r="AA36" i="4" s="1"/>
  <c r="H37" i="4"/>
  <c r="AA37" i="4" s="1"/>
  <c r="H38" i="4"/>
  <c r="AA38" i="4" s="1"/>
  <c r="H39" i="4"/>
  <c r="AA39" i="4" s="1"/>
  <c r="H40" i="4"/>
  <c r="AA40" i="4" s="1"/>
  <c r="H41" i="4"/>
  <c r="AA41" i="4" s="1"/>
  <c r="H42" i="4"/>
  <c r="AA42" i="4" s="1"/>
  <c r="H43" i="4"/>
  <c r="AA43" i="4" s="1"/>
  <c r="H44" i="4"/>
  <c r="AA44" i="4" s="1"/>
  <c r="H45" i="4"/>
  <c r="AA45" i="4" s="1"/>
  <c r="H46" i="4"/>
  <c r="AA46" i="4" s="1"/>
  <c r="H47" i="4"/>
  <c r="AA47" i="4" s="1"/>
  <c r="H48" i="4"/>
  <c r="AA48" i="4" s="1"/>
  <c r="H49" i="4"/>
  <c r="AA49" i="4" s="1"/>
  <c r="H50" i="4"/>
  <c r="AA50" i="4" s="1"/>
  <c r="H51" i="4"/>
  <c r="AA51" i="4" s="1"/>
  <c r="H52" i="4"/>
  <c r="AA52" i="4" s="1"/>
  <c r="H53" i="4"/>
  <c r="AA53" i="4" s="1"/>
  <c r="H54" i="4"/>
  <c r="AA54" i="4" s="1"/>
  <c r="H55" i="4"/>
  <c r="AA55" i="4" s="1"/>
  <c r="H56" i="4"/>
  <c r="AA56" i="4" s="1"/>
  <c r="H57" i="4"/>
  <c r="AA57" i="4" s="1"/>
  <c r="H58" i="4"/>
  <c r="AA58" i="4" s="1"/>
  <c r="H59" i="4"/>
  <c r="AA59" i="4" s="1"/>
  <c r="H60" i="4"/>
  <c r="AA60" i="4" s="1"/>
  <c r="H61" i="4"/>
  <c r="AA61" i="4" s="1"/>
  <c r="H62" i="4"/>
  <c r="AA62" i="4" s="1"/>
  <c r="H63" i="4"/>
  <c r="AA63" i="4" s="1"/>
  <c r="H64" i="4"/>
  <c r="AA64" i="4" s="1"/>
  <c r="H65" i="4"/>
  <c r="AA65" i="4" s="1"/>
  <c r="H66" i="4"/>
  <c r="AA66" i="4" s="1"/>
  <c r="H67" i="4"/>
  <c r="AA67" i="4" s="1"/>
  <c r="H68" i="4"/>
  <c r="AA68" i="4" s="1"/>
  <c r="H69" i="4"/>
  <c r="AA69" i="4" s="1"/>
  <c r="H70" i="4"/>
  <c r="AA70" i="4" s="1"/>
  <c r="H71" i="4"/>
  <c r="AA71" i="4" s="1"/>
  <c r="H72" i="4"/>
  <c r="AA72" i="4" s="1"/>
  <c r="H73" i="4"/>
  <c r="AA73" i="4" s="1"/>
  <c r="H13" i="4"/>
  <c r="AA13" i="4" s="1"/>
  <c r="H12" i="4"/>
  <c r="AA12" i="4" s="1"/>
  <c r="H11" i="4"/>
  <c r="AA11" i="4" s="1"/>
  <c r="H10" i="4"/>
  <c r="AA10" i="4" s="1"/>
  <c r="H9" i="4"/>
  <c r="AA9" i="4" s="1"/>
  <c r="H8" i="4"/>
  <c r="AA8" i="4" s="1"/>
  <c r="H7" i="4"/>
  <c r="AA7" i="4" s="1"/>
  <c r="H6" i="4"/>
  <c r="AA6" i="4" s="1"/>
  <c r="H5" i="4"/>
  <c r="AA5" i="4" s="1"/>
  <c r="H4" i="4"/>
  <c r="AA4" i="4" s="1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5" i="4"/>
  <c r="E6" i="4"/>
  <c r="E7" i="4"/>
  <c r="E8" i="4"/>
  <c r="E9" i="4"/>
  <c r="E10" i="4"/>
  <c r="E11" i="4"/>
  <c r="E12" i="4"/>
  <c r="E13" i="4"/>
  <c r="E4" i="4"/>
  <c r="AC73" i="6" l="1"/>
  <c r="AD73" i="6" s="1"/>
  <c r="AC72" i="6"/>
  <c r="AC71" i="6"/>
  <c r="AC70" i="6"/>
  <c r="AC69" i="6"/>
  <c r="AC68" i="6"/>
  <c r="AD68" i="6" s="1"/>
  <c r="AC67" i="6"/>
  <c r="AC66" i="6"/>
  <c r="AC65" i="6"/>
  <c r="AD65" i="6" s="1"/>
  <c r="AC64" i="6"/>
  <c r="AD64" i="6" s="1"/>
  <c r="AC63" i="6"/>
  <c r="AD63" i="6" s="1"/>
  <c r="AC62" i="6"/>
  <c r="AD62" i="6" s="1"/>
  <c r="AC61" i="6"/>
  <c r="AD61" i="6" s="1"/>
  <c r="AC60" i="6"/>
  <c r="AC59" i="6"/>
  <c r="AC58" i="6"/>
  <c r="AC57" i="6"/>
  <c r="AC56" i="6"/>
  <c r="AD56" i="6" s="1"/>
  <c r="AC55" i="6"/>
  <c r="AC54" i="6"/>
  <c r="AC53" i="6"/>
  <c r="AD53" i="6" s="1"/>
  <c r="AC52" i="6"/>
  <c r="AD52" i="6" s="1"/>
  <c r="AC51" i="6"/>
  <c r="AD51" i="6" s="1"/>
  <c r="AC50" i="6"/>
  <c r="AD50" i="6" s="1"/>
  <c r="AC49" i="6"/>
  <c r="AD49" i="6" s="1"/>
  <c r="AC48" i="6"/>
  <c r="AC47" i="6"/>
  <c r="AC46" i="6"/>
  <c r="AC45" i="6"/>
  <c r="AC44" i="6"/>
  <c r="AD44" i="6" s="1"/>
  <c r="AC43" i="6"/>
  <c r="AC42" i="6"/>
  <c r="AC41" i="6"/>
  <c r="AD41" i="6" s="1"/>
  <c r="AC40" i="6"/>
  <c r="AD40" i="6" s="1"/>
  <c r="AC39" i="6"/>
  <c r="AD39" i="6" s="1"/>
  <c r="AC38" i="6"/>
  <c r="AD38" i="6" s="1"/>
  <c r="AC37" i="6"/>
  <c r="AD37" i="6" s="1"/>
  <c r="AC36" i="6"/>
  <c r="AC35" i="6"/>
  <c r="AC34" i="6"/>
  <c r="AC33" i="6"/>
  <c r="AC32" i="6"/>
  <c r="AD32" i="6" s="1"/>
  <c r="AC31" i="6"/>
  <c r="AC30" i="6"/>
  <c r="AC29" i="6"/>
  <c r="AD29" i="6" s="1"/>
  <c r="AC28" i="6"/>
  <c r="AD28" i="6" s="1"/>
  <c r="AC27" i="6"/>
  <c r="AD27" i="6" s="1"/>
  <c r="AC26" i="6"/>
  <c r="AD26" i="6" s="1"/>
  <c r="AC25" i="6"/>
  <c r="AD25" i="6" s="1"/>
  <c r="AC24" i="6"/>
  <c r="AC23" i="6"/>
  <c r="AC22" i="6"/>
  <c r="AC21" i="6"/>
  <c r="AC20" i="6"/>
  <c r="AD20" i="6" s="1"/>
  <c r="AC19" i="6"/>
  <c r="AC18" i="6"/>
  <c r="AC17" i="6"/>
  <c r="AD17" i="6" s="1"/>
  <c r="AC16" i="6"/>
  <c r="AD16" i="6" s="1"/>
  <c r="AC15" i="6"/>
  <c r="AD15" i="6" s="1"/>
  <c r="AC14" i="6"/>
  <c r="AD14" i="6" s="1"/>
  <c r="AC13" i="6"/>
  <c r="AD13" i="6" s="1"/>
  <c r="AC12" i="6"/>
  <c r="AC11" i="6"/>
  <c r="AC10" i="6"/>
  <c r="AC9" i="6"/>
  <c r="AC8" i="6"/>
  <c r="AD8" i="6" s="1"/>
  <c r="AC7" i="6"/>
  <c r="AC6" i="6"/>
  <c r="AC5" i="6"/>
  <c r="AD5" i="6" s="1"/>
  <c r="AC4" i="6"/>
  <c r="AD4" i="6" s="1"/>
  <c r="Y73" i="6"/>
  <c r="Z73" i="6" s="1"/>
  <c r="Y72" i="6"/>
  <c r="Z72" i="6" s="1"/>
  <c r="Y71" i="6"/>
  <c r="Z71" i="6" s="1"/>
  <c r="Y70" i="6"/>
  <c r="Y69" i="6"/>
  <c r="Y68" i="6"/>
  <c r="Y67" i="6"/>
  <c r="Y66" i="6"/>
  <c r="Z66" i="6" s="1"/>
  <c r="Y65" i="6"/>
  <c r="Y64" i="6"/>
  <c r="Y63" i="6"/>
  <c r="Z63" i="6" s="1"/>
  <c r="Y62" i="6"/>
  <c r="Z62" i="6" s="1"/>
  <c r="Y61" i="6"/>
  <c r="Z61" i="6" s="1"/>
  <c r="Y60" i="6"/>
  <c r="Z60" i="6" s="1"/>
  <c r="Y59" i="6"/>
  <c r="Z59" i="6" s="1"/>
  <c r="Y58" i="6"/>
  <c r="Y57" i="6"/>
  <c r="Y56" i="6"/>
  <c r="Y55" i="6"/>
  <c r="Y54" i="6"/>
  <c r="Y53" i="6"/>
  <c r="Y52" i="6"/>
  <c r="Y51" i="6"/>
  <c r="Z51" i="6" s="1"/>
  <c r="Y50" i="6"/>
  <c r="Z50" i="6" s="1"/>
  <c r="Y49" i="6"/>
  <c r="Z49" i="6" s="1"/>
  <c r="Y48" i="6"/>
  <c r="Z48" i="6" s="1"/>
  <c r="Y47" i="6"/>
  <c r="Z47" i="6" s="1"/>
  <c r="Y46" i="6"/>
  <c r="Y45" i="6"/>
  <c r="Y44" i="6"/>
  <c r="Y43" i="6"/>
  <c r="Y42" i="6"/>
  <c r="Z42" i="6" s="1"/>
  <c r="Y41" i="6"/>
  <c r="Y40" i="6"/>
  <c r="Y39" i="6"/>
  <c r="Z39" i="6" s="1"/>
  <c r="Y38" i="6"/>
  <c r="Z38" i="6" s="1"/>
  <c r="Y37" i="6"/>
  <c r="Z37" i="6" s="1"/>
  <c r="Y36" i="6"/>
  <c r="Z36" i="6" s="1"/>
  <c r="Y35" i="6"/>
  <c r="Z35" i="6" s="1"/>
  <c r="Y34" i="6"/>
  <c r="Y33" i="6"/>
  <c r="Y32" i="6"/>
  <c r="Y31" i="6"/>
  <c r="Y30" i="6"/>
  <c r="Z30" i="6" s="1"/>
  <c r="Y29" i="6"/>
  <c r="Y28" i="6"/>
  <c r="Y27" i="6"/>
  <c r="Z27" i="6" s="1"/>
  <c r="Y26" i="6"/>
  <c r="Z26" i="6" s="1"/>
  <c r="Y25" i="6"/>
  <c r="Z25" i="6" s="1"/>
  <c r="Y24" i="6"/>
  <c r="Y23" i="6"/>
  <c r="Z23" i="6" s="1"/>
  <c r="Y22" i="6"/>
  <c r="Y21" i="6"/>
  <c r="Y20" i="6"/>
  <c r="Y19" i="6"/>
  <c r="Y18" i="6"/>
  <c r="Z18" i="6" s="1"/>
  <c r="Y17" i="6"/>
  <c r="Y16" i="6"/>
  <c r="Y15" i="6"/>
  <c r="Z15" i="6" s="1"/>
  <c r="Y14" i="6"/>
  <c r="Y13" i="6"/>
  <c r="Z13" i="6" s="1"/>
  <c r="Y12" i="6"/>
  <c r="Z12" i="6" s="1"/>
  <c r="Y11" i="6"/>
  <c r="Z11" i="6" s="1"/>
  <c r="Y10" i="6"/>
  <c r="Y9" i="6"/>
  <c r="Y8" i="6"/>
  <c r="Y7" i="6"/>
  <c r="Y6" i="6"/>
  <c r="Z6" i="6" s="1"/>
  <c r="Y5" i="6"/>
  <c r="Y4" i="6"/>
  <c r="U73" i="6"/>
  <c r="V73" i="6" s="1"/>
  <c r="U72" i="6"/>
  <c r="V72" i="6" s="1"/>
  <c r="U71" i="6"/>
  <c r="V71" i="6" s="1"/>
  <c r="U70" i="6"/>
  <c r="V70" i="6" s="1"/>
  <c r="U69" i="6"/>
  <c r="V69" i="6" s="1"/>
  <c r="U68" i="6"/>
  <c r="U67" i="6"/>
  <c r="U66" i="6"/>
  <c r="U65" i="6"/>
  <c r="U64" i="6"/>
  <c r="U63" i="6"/>
  <c r="U62" i="6"/>
  <c r="U61" i="6"/>
  <c r="V61" i="6" s="1"/>
  <c r="U60" i="6"/>
  <c r="V60" i="6" s="1"/>
  <c r="U59" i="6"/>
  <c r="V59" i="6" s="1"/>
  <c r="U58" i="6"/>
  <c r="V58" i="6" s="1"/>
  <c r="U57" i="6"/>
  <c r="V57" i="6" s="1"/>
  <c r="U56" i="6"/>
  <c r="U55" i="6"/>
  <c r="U54" i="6"/>
  <c r="U53" i="6"/>
  <c r="U52" i="6"/>
  <c r="V52" i="6" s="1"/>
  <c r="U51" i="6"/>
  <c r="U50" i="6"/>
  <c r="U49" i="6"/>
  <c r="V49" i="6" s="1"/>
  <c r="U48" i="6"/>
  <c r="V48" i="6" s="1"/>
  <c r="U47" i="6"/>
  <c r="V47" i="6" s="1"/>
  <c r="U46" i="6"/>
  <c r="V46" i="6" s="1"/>
  <c r="U45" i="6"/>
  <c r="V45" i="6" s="1"/>
  <c r="U44" i="6"/>
  <c r="U43" i="6"/>
  <c r="U42" i="6"/>
  <c r="U41" i="6"/>
  <c r="U40" i="6"/>
  <c r="V40" i="6" s="1"/>
  <c r="U39" i="6"/>
  <c r="U38" i="6"/>
  <c r="U37" i="6"/>
  <c r="V37" i="6" s="1"/>
  <c r="U36" i="6"/>
  <c r="V36" i="6" s="1"/>
  <c r="U35" i="6"/>
  <c r="V35" i="6" s="1"/>
  <c r="U34" i="6"/>
  <c r="U33" i="6"/>
  <c r="V33" i="6" s="1"/>
  <c r="U32" i="6"/>
  <c r="U31" i="6"/>
  <c r="U30" i="6"/>
  <c r="U29" i="6"/>
  <c r="U28" i="6"/>
  <c r="V28" i="6" s="1"/>
  <c r="U27" i="6"/>
  <c r="U26" i="6"/>
  <c r="U25" i="6"/>
  <c r="V25" i="6" s="1"/>
  <c r="U24" i="6"/>
  <c r="U23" i="6"/>
  <c r="V23" i="6" s="1"/>
  <c r="U22" i="6"/>
  <c r="V22" i="6" s="1"/>
  <c r="U21" i="6"/>
  <c r="V21" i="6" s="1"/>
  <c r="U20" i="6"/>
  <c r="U19" i="6"/>
  <c r="U18" i="6"/>
  <c r="U17" i="6"/>
  <c r="U16" i="6"/>
  <c r="V16" i="6" s="1"/>
  <c r="U15" i="6"/>
  <c r="U14" i="6"/>
  <c r="U13" i="6"/>
  <c r="V13" i="6" s="1"/>
  <c r="U12" i="6"/>
  <c r="V12" i="6" s="1"/>
  <c r="U11" i="6"/>
  <c r="V11" i="6" s="1"/>
  <c r="U10" i="6"/>
  <c r="V10" i="6" s="1"/>
  <c r="U9" i="6"/>
  <c r="V9" i="6" s="1"/>
  <c r="U8" i="6"/>
  <c r="U7" i="6"/>
  <c r="U6" i="6"/>
  <c r="U5" i="6"/>
  <c r="U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J56" i="6" l="1"/>
  <c r="R23" i="6"/>
  <c r="G82" i="6"/>
  <c r="R24" i="6"/>
  <c r="R36" i="6"/>
  <c r="R48" i="6"/>
  <c r="H81" i="6"/>
  <c r="V14" i="6"/>
  <c r="V26" i="6"/>
  <c r="V38" i="6"/>
  <c r="V50" i="6"/>
  <c r="V62" i="6"/>
  <c r="I80" i="6"/>
  <c r="Z4" i="6"/>
  <c r="Z16" i="6"/>
  <c r="Z28" i="6"/>
  <c r="Z40" i="6"/>
  <c r="Z52" i="6"/>
  <c r="I86" i="6"/>
  <c r="Z64" i="6"/>
  <c r="AD6" i="6"/>
  <c r="AD18" i="6"/>
  <c r="AD30" i="6"/>
  <c r="AD42" i="6"/>
  <c r="AD54" i="6"/>
  <c r="AD66" i="6"/>
  <c r="R7" i="6"/>
  <c r="R20" i="6"/>
  <c r="G83" i="6"/>
  <c r="H82" i="6"/>
  <c r="V24" i="6"/>
  <c r="I81" i="6"/>
  <c r="Z14" i="6"/>
  <c r="J20" i="6"/>
  <c r="R59" i="6"/>
  <c r="D85" i="6"/>
  <c r="R25" i="6"/>
  <c r="R37" i="6"/>
  <c r="R49" i="6"/>
  <c r="R61" i="6"/>
  <c r="V15" i="6"/>
  <c r="V27" i="6"/>
  <c r="V39" i="6"/>
  <c r="V51" i="6"/>
  <c r="V63" i="6"/>
  <c r="Z5" i="6"/>
  <c r="Z17" i="6"/>
  <c r="Z29" i="6"/>
  <c r="Z41" i="6"/>
  <c r="Z53" i="6"/>
  <c r="Z65" i="6"/>
  <c r="AD7" i="6"/>
  <c r="AD19" i="6"/>
  <c r="AD31" i="6"/>
  <c r="AD43" i="6"/>
  <c r="AD55" i="6"/>
  <c r="AD67" i="6"/>
  <c r="D82" i="6"/>
  <c r="J24" i="6"/>
  <c r="J71" i="6"/>
  <c r="R32" i="6"/>
  <c r="J70" i="6"/>
  <c r="J16" i="6"/>
  <c r="D80" i="6"/>
  <c r="J4" i="6"/>
  <c r="R63" i="6"/>
  <c r="V5" i="6"/>
  <c r="V17" i="6"/>
  <c r="V29" i="6"/>
  <c r="V41" i="6"/>
  <c r="V53" i="6"/>
  <c r="V65" i="6"/>
  <c r="Z7" i="6"/>
  <c r="Z19" i="6"/>
  <c r="Z31" i="6"/>
  <c r="Z43" i="6"/>
  <c r="Z55" i="6"/>
  <c r="Z67" i="6"/>
  <c r="AD9" i="6"/>
  <c r="AD21" i="6"/>
  <c r="AD33" i="6"/>
  <c r="AD45" i="6"/>
  <c r="AD57" i="6"/>
  <c r="AD69" i="6"/>
  <c r="J60" i="6"/>
  <c r="G84" i="6"/>
  <c r="D84" i="6"/>
  <c r="J44" i="6"/>
  <c r="H80" i="6"/>
  <c r="V4" i="6"/>
  <c r="H86" i="6"/>
  <c r="V64" i="6"/>
  <c r="I85" i="6"/>
  <c r="Z54" i="6"/>
  <c r="G80" i="6"/>
  <c r="R40" i="6"/>
  <c r="R52" i="6"/>
  <c r="G86" i="6"/>
  <c r="R64" i="6"/>
  <c r="V6" i="6"/>
  <c r="V18" i="6"/>
  <c r="V30" i="6"/>
  <c r="V42" i="6"/>
  <c r="H85" i="6"/>
  <c r="V54" i="6"/>
  <c r="V66" i="6"/>
  <c r="Z8" i="6"/>
  <c r="Z20" i="6"/>
  <c r="Z32" i="6"/>
  <c r="I84" i="6"/>
  <c r="Z44" i="6"/>
  <c r="Z56" i="6"/>
  <c r="Z68" i="6"/>
  <c r="AD10" i="6"/>
  <c r="AD22" i="6"/>
  <c r="AD34" i="6"/>
  <c r="AD46" i="6"/>
  <c r="AD58" i="6"/>
  <c r="AD70" i="6"/>
  <c r="J48" i="6"/>
  <c r="R31" i="6"/>
  <c r="J23" i="6"/>
  <c r="R68" i="6"/>
  <c r="H83" i="6"/>
  <c r="V34" i="6"/>
  <c r="I82" i="6"/>
  <c r="Z24" i="6"/>
  <c r="J8" i="6"/>
  <c r="R71" i="6"/>
  <c r="D86" i="6"/>
  <c r="J62" i="6"/>
  <c r="J50" i="6"/>
  <c r="J38" i="6"/>
  <c r="J26" i="6"/>
  <c r="D81" i="6"/>
  <c r="R29" i="6"/>
  <c r="R53" i="6"/>
  <c r="R65" i="6"/>
  <c r="V7" i="6"/>
  <c r="V19" i="6"/>
  <c r="V31" i="6"/>
  <c r="V43" i="6"/>
  <c r="V55" i="6"/>
  <c r="V67" i="6"/>
  <c r="Z9" i="6"/>
  <c r="Z21" i="6"/>
  <c r="Z33" i="6"/>
  <c r="Z45" i="6"/>
  <c r="Z57" i="6"/>
  <c r="Z69" i="6"/>
  <c r="AD11" i="6"/>
  <c r="AD23" i="6"/>
  <c r="AD35" i="6"/>
  <c r="AD47" i="6"/>
  <c r="AD59" i="6"/>
  <c r="AD71" i="6"/>
  <c r="J49" i="6"/>
  <c r="D83" i="6"/>
  <c r="J37" i="6"/>
  <c r="J25" i="6"/>
  <c r="G81" i="6"/>
  <c r="R30" i="6"/>
  <c r="G85" i="6"/>
  <c r="R54" i="6"/>
  <c r="R66" i="6"/>
  <c r="V8" i="6"/>
  <c r="V20" i="6"/>
  <c r="V32" i="6"/>
  <c r="H84" i="6"/>
  <c r="V44" i="6"/>
  <c r="V56" i="6"/>
  <c r="V68" i="6"/>
  <c r="Z10" i="6"/>
  <c r="Z22" i="6"/>
  <c r="I83" i="6"/>
  <c r="Z34" i="6"/>
  <c r="Z46" i="6"/>
  <c r="Z58" i="6"/>
  <c r="Z70" i="6"/>
  <c r="AD12" i="6"/>
  <c r="AD24" i="6"/>
  <c r="AD36" i="6"/>
  <c r="AD48" i="6"/>
  <c r="AD60" i="6"/>
  <c r="AD72" i="6"/>
  <c r="M19" i="6"/>
  <c r="N19" i="6" s="1"/>
  <c r="E7" i="6"/>
  <c r="F7" i="6" s="1"/>
  <c r="M73" i="6"/>
  <c r="N73" i="6" s="1"/>
  <c r="M72" i="6"/>
  <c r="N72" i="6" s="1"/>
  <c r="M71" i="6"/>
  <c r="N71" i="6" s="1"/>
  <c r="M70" i="6"/>
  <c r="N70" i="6" s="1"/>
  <c r="M69" i="6"/>
  <c r="N69" i="6" s="1"/>
  <c r="M68" i="6"/>
  <c r="N68" i="6" s="1"/>
  <c r="M67" i="6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M5" i="6"/>
  <c r="N5" i="6" s="1"/>
  <c r="M4" i="6"/>
  <c r="R4" i="6" s="1"/>
  <c r="E73" i="6"/>
  <c r="F73" i="6" s="1"/>
  <c r="E72" i="6"/>
  <c r="F72" i="6" s="1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F65" i="6" s="1"/>
  <c r="E64" i="6"/>
  <c r="F64" i="6" s="1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F53" i="6" s="1"/>
  <c r="E52" i="6"/>
  <c r="F52" i="6" s="1"/>
  <c r="E51" i="6"/>
  <c r="F51" i="6" s="1"/>
  <c r="E50" i="6"/>
  <c r="F50" i="6" s="1"/>
  <c r="E49" i="6"/>
  <c r="F49" i="6" s="1"/>
  <c r="E48" i="6"/>
  <c r="F48" i="6" s="1"/>
  <c r="E47" i="6"/>
  <c r="F47" i="6" s="1"/>
  <c r="E46" i="6"/>
  <c r="F46" i="6" s="1"/>
  <c r="E45" i="6"/>
  <c r="F45" i="6" s="1"/>
  <c r="E44" i="6"/>
  <c r="F44" i="6" s="1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6" i="6"/>
  <c r="F6" i="6" s="1"/>
  <c r="E5" i="6"/>
  <c r="F5" i="6" s="1"/>
  <c r="E4" i="6"/>
  <c r="F4" i="6" s="1"/>
  <c r="J68" i="6" l="1"/>
  <c r="R70" i="6"/>
  <c r="J52" i="6"/>
  <c r="R10" i="6"/>
  <c r="J61" i="6"/>
  <c r="J39" i="6"/>
  <c r="R22" i="6"/>
  <c r="R28" i="6"/>
  <c r="R33" i="6"/>
  <c r="R50" i="6"/>
  <c r="R13" i="6"/>
  <c r="R12" i="6"/>
  <c r="J33" i="6"/>
  <c r="J73" i="6"/>
  <c r="J51" i="6"/>
  <c r="J57" i="6"/>
  <c r="R16" i="6"/>
  <c r="J34" i="6"/>
  <c r="R14" i="6"/>
  <c r="R19" i="6"/>
  <c r="J6" i="6"/>
  <c r="J7" i="6"/>
  <c r="J69" i="6"/>
  <c r="R42" i="6"/>
  <c r="R56" i="6"/>
  <c r="R41" i="6"/>
  <c r="J28" i="6"/>
  <c r="R45" i="6"/>
  <c r="R62" i="6"/>
  <c r="R44" i="6"/>
  <c r="J53" i="6"/>
  <c r="J18" i="6"/>
  <c r="R34" i="6"/>
  <c r="J19" i="6"/>
  <c r="R21" i="6"/>
  <c r="R58" i="6"/>
  <c r="J47" i="6"/>
  <c r="J64" i="6"/>
  <c r="R26" i="6"/>
  <c r="R35" i="6"/>
  <c r="J30" i="6"/>
  <c r="J31" i="6"/>
  <c r="J46" i="6"/>
  <c r="J22" i="6"/>
  <c r="C81" i="6"/>
  <c r="F14" i="6"/>
  <c r="E80" i="6"/>
  <c r="N4" i="6"/>
  <c r="R18" i="6"/>
  <c r="R43" i="6"/>
  <c r="R17" i="6"/>
  <c r="J15" i="6"/>
  <c r="J17" i="6"/>
  <c r="R8" i="6"/>
  <c r="R51" i="6"/>
  <c r="J32" i="6"/>
  <c r="J42" i="6"/>
  <c r="J21" i="6"/>
  <c r="J43" i="6"/>
  <c r="J11" i="6"/>
  <c r="R46" i="6"/>
  <c r="J45" i="6"/>
  <c r="J72" i="6"/>
  <c r="R5" i="6"/>
  <c r="R38" i="6"/>
  <c r="J27" i="6"/>
  <c r="J29" i="6"/>
  <c r="J35" i="6"/>
  <c r="R39" i="6"/>
  <c r="J9" i="6"/>
  <c r="J54" i="6"/>
  <c r="R69" i="6"/>
  <c r="J55" i="6"/>
  <c r="J59" i="6"/>
  <c r="R6" i="6"/>
  <c r="J14" i="6"/>
  <c r="J5" i="6"/>
  <c r="J63" i="6"/>
  <c r="J65" i="6"/>
  <c r="R67" i="6"/>
  <c r="R27" i="6"/>
  <c r="R57" i="6"/>
  <c r="R9" i="6"/>
  <c r="R72" i="6"/>
  <c r="J67" i="6"/>
  <c r="R55" i="6"/>
  <c r="J13" i="6"/>
  <c r="J41" i="6"/>
  <c r="J40" i="6"/>
  <c r="R11" i="6"/>
  <c r="J12" i="6"/>
  <c r="R15" i="6"/>
  <c r="J10" i="6"/>
  <c r="R73" i="6"/>
  <c r="J66" i="6"/>
  <c r="J58" i="6"/>
  <c r="R60" i="6"/>
  <c r="R47" i="6"/>
  <c r="J36" i="6"/>
  <c r="E86" i="6"/>
  <c r="E85" i="6"/>
  <c r="C80" i="6"/>
  <c r="C85" i="6"/>
  <c r="E83" i="6"/>
  <c r="C84" i="6"/>
  <c r="E82" i="6"/>
  <c r="C86" i="6"/>
  <c r="C83" i="6"/>
  <c r="E84" i="6"/>
  <c r="C82" i="6"/>
  <c r="E81" i="6"/>
  <c r="D74" i="1"/>
  <c r="D67" i="1"/>
  <c r="E67" i="1"/>
  <c r="N46" i="1"/>
  <c r="N45" i="1"/>
  <c r="N63" i="1" s="1"/>
  <c r="N44" i="1"/>
  <c r="N43" i="1"/>
  <c r="N61" i="1" s="1"/>
  <c r="N42" i="1"/>
  <c r="N41" i="1"/>
  <c r="N59" i="1" s="1"/>
  <c r="N40" i="1"/>
  <c r="N57" i="1" s="1"/>
  <c r="N39" i="1"/>
  <c r="N38" i="1"/>
  <c r="N37" i="1"/>
  <c r="N55" i="1" s="1"/>
  <c r="P50" i="1"/>
  <c r="O50" i="1"/>
  <c r="N50" i="1"/>
  <c r="P49" i="1"/>
  <c r="O49" i="1"/>
  <c r="N49" i="1"/>
  <c r="P48" i="1"/>
  <c r="P65" i="1" s="1"/>
  <c r="O48" i="1"/>
  <c r="N48" i="1"/>
  <c r="P47" i="1"/>
  <c r="O47" i="1"/>
  <c r="N47" i="1"/>
  <c r="P46" i="1"/>
  <c r="O46" i="1"/>
  <c r="P45" i="1"/>
  <c r="O45" i="1"/>
  <c r="P44" i="1"/>
  <c r="O44" i="1"/>
  <c r="P43" i="1"/>
  <c r="P61" i="1" s="1"/>
  <c r="O43" i="1"/>
  <c r="P42" i="1"/>
  <c r="O42" i="1"/>
  <c r="P41" i="1"/>
  <c r="O41" i="1"/>
  <c r="O59" i="1" s="1"/>
  <c r="P40" i="1"/>
  <c r="O40" i="1"/>
  <c r="P39" i="1"/>
  <c r="O39" i="1"/>
  <c r="P38" i="1"/>
  <c r="O38" i="1"/>
  <c r="P37" i="1"/>
  <c r="P55" i="1" s="1"/>
  <c r="O37" i="1"/>
  <c r="D37" i="1"/>
  <c r="D55" i="1" s="1"/>
  <c r="E37" i="1"/>
  <c r="D38" i="1"/>
  <c r="E38" i="1"/>
  <c r="E55" i="1" s="1"/>
  <c r="D39" i="1"/>
  <c r="D57" i="1" s="1"/>
  <c r="E39" i="1"/>
  <c r="E57" i="1" s="1"/>
  <c r="D40" i="1"/>
  <c r="E40" i="1"/>
  <c r="D41" i="1"/>
  <c r="E74" i="1" s="1"/>
  <c r="E41" i="1"/>
  <c r="D42" i="1"/>
  <c r="E42" i="1"/>
  <c r="D43" i="1"/>
  <c r="E43" i="1"/>
  <c r="D44" i="1"/>
  <c r="E44" i="1"/>
  <c r="E61" i="1" s="1"/>
  <c r="D45" i="1"/>
  <c r="E45" i="1"/>
  <c r="D46" i="1"/>
  <c r="E46" i="1"/>
  <c r="D47" i="1"/>
  <c r="E47" i="1"/>
  <c r="D48" i="1"/>
  <c r="E48" i="1"/>
  <c r="D49" i="1"/>
  <c r="E49" i="1"/>
  <c r="D50" i="1"/>
  <c r="E50" i="1"/>
  <c r="C50" i="1"/>
  <c r="C49" i="1"/>
  <c r="C67" i="1" s="1"/>
  <c r="C47" i="1"/>
  <c r="C48" i="1"/>
  <c r="C46" i="1"/>
  <c r="C45" i="1"/>
  <c r="C63" i="1" s="1"/>
  <c r="C44" i="1"/>
  <c r="C43" i="1"/>
  <c r="C61" i="1" s="1"/>
  <c r="C42" i="1"/>
  <c r="C41" i="1"/>
  <c r="C40" i="1"/>
  <c r="C39" i="1"/>
  <c r="C57" i="1" s="1"/>
  <c r="C38" i="1"/>
  <c r="C37" i="1"/>
  <c r="C55" i="1" s="1"/>
  <c r="C59" i="1" l="1"/>
  <c r="N65" i="1"/>
  <c r="P59" i="1"/>
  <c r="D61" i="1"/>
  <c r="O65" i="1"/>
  <c r="E65" i="1"/>
  <c r="E59" i="1"/>
  <c r="O55" i="1"/>
  <c r="O61" i="1"/>
  <c r="N67" i="1"/>
  <c r="D65" i="1"/>
  <c r="D59" i="1"/>
  <c r="O67" i="1"/>
  <c r="O57" i="1"/>
  <c r="O63" i="1"/>
  <c r="P67" i="1"/>
  <c r="E63" i="1"/>
  <c r="C65" i="1"/>
  <c r="D63" i="1"/>
  <c r="P57" i="1"/>
  <c r="P63" i="1"/>
</calcChain>
</file>

<file path=xl/sharedStrings.xml><?xml version="1.0" encoding="utf-8"?>
<sst xmlns="http://schemas.openxmlformats.org/spreadsheetml/2006/main" count="166" uniqueCount="31">
  <si>
    <t>Fusarium Oxysporum</t>
  </si>
  <si>
    <t>Control (1)</t>
  </si>
  <si>
    <t>Control (2)</t>
  </si>
  <si>
    <t>pH</t>
  </si>
  <si>
    <t>Replicate</t>
  </si>
  <si>
    <t>Diameter (cm)</t>
  </si>
  <si>
    <t>Day 1</t>
  </si>
  <si>
    <t>Day 2</t>
  </si>
  <si>
    <t>Day 3</t>
  </si>
  <si>
    <t>Day 4</t>
  </si>
  <si>
    <t>Day 5</t>
  </si>
  <si>
    <t>Day 6</t>
  </si>
  <si>
    <t>Day 7</t>
  </si>
  <si>
    <t>Pythium irregulare</t>
  </si>
  <si>
    <t>12pm</t>
  </si>
  <si>
    <t>L (cm)</t>
  </si>
  <si>
    <t>W (cm)</t>
  </si>
  <si>
    <t>-</t>
  </si>
  <si>
    <t>1pm</t>
  </si>
  <si>
    <t>F. oxysporum</t>
  </si>
  <si>
    <t>ph</t>
  </si>
  <si>
    <t>day</t>
  </si>
  <si>
    <t>Mean (cm)</t>
  </si>
  <si>
    <t>Day 8</t>
  </si>
  <si>
    <t>pH 4</t>
  </si>
  <si>
    <t>pH 5</t>
  </si>
  <si>
    <t>pH 6</t>
  </si>
  <si>
    <t>pH 7</t>
  </si>
  <si>
    <t>pH 8</t>
  </si>
  <si>
    <t>Growth rate (cm/day)</t>
  </si>
  <si>
    <t>Cm/day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</si>
</sst>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8" xfId="0" applyBorder="1"/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2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3" borderId="23" xfId="0" applyFill="1" applyBorder="1" applyAlignment="1">
      <alignment horizontal="center" vertical="center"/>
    </xf>
    <xf numFmtId="0" fontId="0" fillId="0" borderId="12" xfId="0" applyBorder="1"/>
    <xf numFmtId="0" fontId="0" fillId="3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9" xfId="0" applyBorder="1"/>
    <xf numFmtId="0" fontId="0" fillId="0" borderId="10" xfId="0" applyBorder="1"/>
    <xf numFmtId="2" fontId="0" fillId="5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/>
    <xf numFmtId="0" fontId="0" fillId="5" borderId="9" xfId="0" applyFill="1" applyBorder="1"/>
    <xf numFmtId="0" fontId="0" fillId="5" borderId="4" xfId="0" applyFill="1" applyBorder="1"/>
    <xf numFmtId="0" fontId="0" fillId="5" borderId="24" xfId="0" applyFill="1" applyBorder="1"/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0" xfId="0" applyNumberFormat="1"/>
    <xf numFmtId="2" fontId="0" fillId="5" borderId="2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5" borderId="6" xfId="0" applyNumberFormat="1" applyFill="1" applyBorder="1"/>
    <xf numFmtId="2" fontId="0" fillId="5" borderId="9" xfId="0" applyNumberFormat="1" applyFill="1" applyBorder="1"/>
    <xf numFmtId="2" fontId="0" fillId="5" borderId="4" xfId="0" applyNumberFormat="1" applyFill="1" applyBorder="1"/>
    <xf numFmtId="2" fontId="0" fillId="5" borderId="24" xfId="0" applyNumberFormat="1" applyFill="1" applyBorder="1"/>
    <xf numFmtId="0" fontId="0" fillId="0" borderId="28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3" borderId="30" xfId="0" applyFill="1" applyBorder="1"/>
    <xf numFmtId="2" fontId="0" fillId="5" borderId="28" xfId="0" applyNumberFormat="1" applyFill="1" applyBorder="1" applyAlignment="1">
      <alignment horizontal="center" vertical="center"/>
    </xf>
    <xf numFmtId="2" fontId="0" fillId="5" borderId="29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 oxysporum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 Trial'!$A$72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Trial'!$C$72:$E$72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2-4FA5-88F1-C977AACE3CF9}"/>
            </c:ext>
          </c:extLst>
        </c:ser>
        <c:ser>
          <c:idx val="1"/>
          <c:order val="1"/>
          <c:tx>
            <c:strRef>
              <c:f>'Mini Trial'!$A$73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Trial'!$C$73:$E$73</c:f>
              <c:numCache>
                <c:formatCode>General</c:formatCode>
                <c:ptCount val="3"/>
                <c:pt idx="0">
                  <c:v>0.43982297150257105</c:v>
                </c:pt>
                <c:pt idx="1">
                  <c:v>2.2226768024147785</c:v>
                </c:pt>
                <c:pt idx="2">
                  <c:v>3.8563049822814714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2-4FA5-88F1-C977AACE3CF9}"/>
            </c:ext>
          </c:extLst>
        </c:ser>
        <c:ser>
          <c:idx val="2"/>
          <c:order val="2"/>
          <c:tx>
            <c:strRef>
              <c:f>'Mini Trial'!$A$74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Trial'!$C$74:$E$74</c:f>
              <c:numCache>
                <c:formatCode>General</c:formatCode>
                <c:ptCount val="3"/>
                <c:pt idx="0">
                  <c:v>0.42411500823462212</c:v>
                </c:pt>
                <c:pt idx="1">
                  <c:v>0.42411500823462212</c:v>
                </c:pt>
                <c:pt idx="2">
                  <c:v>2.1362830044410597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2-4FA5-88F1-C977AACE3CF9}"/>
            </c:ext>
          </c:extLst>
        </c:ser>
        <c:ser>
          <c:idx val="3"/>
          <c:order val="3"/>
          <c:tx>
            <c:strRef>
              <c:f>'Mini Trial'!$A$75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Trial'!$C$75:$E$75</c:f>
              <c:numCache>
                <c:formatCode>General</c:formatCode>
                <c:ptCount val="3"/>
                <c:pt idx="0">
                  <c:v>0.52228977865930304</c:v>
                </c:pt>
                <c:pt idx="1">
                  <c:v>2.3522674993753574</c:v>
                </c:pt>
                <c:pt idx="2">
                  <c:v>4.8694686130641784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A2-4FA5-88F1-C977AACE3CF9}"/>
            </c:ext>
          </c:extLst>
        </c:ser>
        <c:ser>
          <c:idx val="4"/>
          <c:order val="4"/>
          <c:tx>
            <c:strRef>
              <c:f>'Mini Trial'!$A$76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Trial'!$C$76:$E$76</c:f>
              <c:numCache>
                <c:formatCode>General</c:formatCode>
                <c:ptCount val="3"/>
                <c:pt idx="0">
                  <c:v>0.62046454908398418</c:v>
                </c:pt>
                <c:pt idx="1">
                  <c:v>2.6664267647343367</c:v>
                </c:pt>
                <c:pt idx="2">
                  <c:v>5.2778756580308528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2-4FA5-88F1-C977AACE3CF9}"/>
            </c:ext>
          </c:extLst>
        </c:ser>
        <c:ser>
          <c:idx val="5"/>
          <c:order val="5"/>
          <c:tx>
            <c:strRef>
              <c:f>'Mini Trial'!$A$77</c:f>
              <c:strCache>
                <c:ptCount val="1"/>
                <c:pt idx="0">
                  <c:v>Control (1)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Trial'!$C$77:$E$77</c:f>
              <c:numCache>
                <c:formatCode>General</c:formatCode>
                <c:ptCount val="3"/>
                <c:pt idx="0">
                  <c:v>0.65188047561988205</c:v>
                </c:pt>
                <c:pt idx="1">
                  <c:v>2.5132741228718345</c:v>
                </c:pt>
                <c:pt idx="2">
                  <c:v>5.6941366846315002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A2-4FA5-88F1-C977AACE3CF9}"/>
            </c:ext>
          </c:extLst>
        </c:ser>
        <c:ser>
          <c:idx val="6"/>
          <c:order val="6"/>
          <c:tx>
            <c:strRef>
              <c:f>'Mini Trial'!$A$78</c:f>
              <c:strCache>
                <c:ptCount val="1"/>
                <c:pt idx="0">
                  <c:v>Control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'Mini Trial'!$C$54:$E$54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Trial'!$C$78:$E$78</c:f>
              <c:numCache>
                <c:formatCode>General</c:formatCode>
                <c:ptCount val="3"/>
                <c:pt idx="0">
                  <c:v>0.52228977865930304</c:v>
                </c:pt>
                <c:pt idx="1">
                  <c:v>2.053816197284327</c:v>
                </c:pt>
                <c:pt idx="2">
                  <c:v>4.8773225946981533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A2-4FA5-88F1-C977AACE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35487"/>
        <c:axId val="712272847"/>
      </c:scatterChart>
      <c:valAx>
        <c:axId val="6080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2847"/>
        <c:crosses val="autoZero"/>
        <c:crossBetween val="midCat"/>
      </c:valAx>
      <c:valAx>
        <c:axId val="7122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Pythium irregulare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 Trial'!$A$72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Trial'!$N$72:$P$72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2-48BA-808E-219696D81726}"/>
            </c:ext>
          </c:extLst>
        </c:ser>
        <c:ser>
          <c:idx val="1"/>
          <c:order val="1"/>
          <c:tx>
            <c:strRef>
              <c:f>'Mini Trial'!$A$73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Trial'!$N$73:$P$73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2-48BA-808E-219696D81726}"/>
            </c:ext>
          </c:extLst>
        </c:ser>
        <c:ser>
          <c:idx val="2"/>
          <c:order val="2"/>
          <c:tx>
            <c:strRef>
              <c:f>'Mini Trial'!$A$74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Trial'!$N$74:$P$74</c:f>
              <c:numCache>
                <c:formatCode>General</c:formatCode>
                <c:ptCount val="3"/>
                <c:pt idx="0">
                  <c:v>3.1376656627728057</c:v>
                </c:pt>
                <c:pt idx="1">
                  <c:v>27.347564049499148</c:v>
                </c:pt>
                <c:pt idx="2">
                  <c:v>55.41769440932395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2-48BA-808E-219696D81726}"/>
            </c:ext>
          </c:extLst>
        </c:ser>
        <c:ser>
          <c:idx val="3"/>
          <c:order val="3"/>
          <c:tx>
            <c:strRef>
              <c:f>'Mini Trial'!$A$75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Trial'!$N$75:$P$75</c:f>
              <c:numCache>
                <c:formatCode>General</c:formatCode>
                <c:ptCount val="3"/>
                <c:pt idx="0">
                  <c:v>2.6507188014663878</c:v>
                </c:pt>
                <c:pt idx="1">
                  <c:v>21.69269727303752</c:v>
                </c:pt>
                <c:pt idx="2">
                  <c:v>55.41769440932395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2-48BA-808E-219696D81726}"/>
            </c:ext>
          </c:extLst>
        </c:ser>
        <c:ser>
          <c:idx val="4"/>
          <c:order val="4"/>
          <c:tx>
            <c:strRef>
              <c:f>'Mini Trial'!$A$76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Trial'!$N$76:$P$76</c:f>
              <c:numCache>
                <c:formatCode>General</c:formatCode>
                <c:ptCount val="3"/>
                <c:pt idx="0">
                  <c:v>4.4689155497314808</c:v>
                </c:pt>
                <c:pt idx="1">
                  <c:v>34.800992620140931</c:v>
                </c:pt>
                <c:pt idx="2">
                  <c:v>55.41769440932395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2-48BA-808E-219696D81726}"/>
            </c:ext>
          </c:extLst>
        </c:ser>
        <c:ser>
          <c:idx val="5"/>
          <c:order val="5"/>
          <c:tx>
            <c:strRef>
              <c:f>'Mini Trial'!$A$77</c:f>
              <c:strCache>
                <c:ptCount val="1"/>
                <c:pt idx="0">
                  <c:v>Control (1)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Trial'!$N$77:$P$77</c:f>
              <c:numCache>
                <c:formatCode>General</c:formatCode>
                <c:ptCount val="3"/>
                <c:pt idx="0">
                  <c:v>5.6038158958407944</c:v>
                </c:pt>
                <c:pt idx="1">
                  <c:v>40.432297451700634</c:v>
                </c:pt>
                <c:pt idx="2">
                  <c:v>55.41769440932395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2-48BA-808E-219696D81726}"/>
            </c:ext>
          </c:extLst>
        </c:ser>
        <c:ser>
          <c:idx val="6"/>
          <c:order val="6"/>
          <c:tx>
            <c:strRef>
              <c:f>'Mini Trial'!$A$78</c:f>
              <c:strCache>
                <c:ptCount val="1"/>
                <c:pt idx="0">
                  <c:v>Control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'Mini Trial'!$N$54:$P$54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'Mini Trial'!$N$78:$P$78</c:f>
              <c:numCache>
                <c:formatCode>General</c:formatCode>
                <c:ptCount val="3"/>
                <c:pt idx="0">
                  <c:v>5.8315813632260536</c:v>
                </c:pt>
                <c:pt idx="1">
                  <c:v>39.324886041310236</c:v>
                </c:pt>
                <c:pt idx="2">
                  <c:v>55.41769440932395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2-48BA-808E-219696D8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35487"/>
        <c:axId val="712272847"/>
      </c:scatterChart>
      <c:valAx>
        <c:axId val="6080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2847"/>
        <c:crosses val="autoZero"/>
        <c:crossBetween val="midCat"/>
      </c:valAx>
      <c:valAx>
        <c:axId val="7122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'Fusarium Main Experiment HCl'!$B$80</c:f>
              <c:strCache>
                <c:ptCount val="1"/>
                <c:pt idx="0">
                  <c:v>pH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HCl'!$C$80:$K$80</c:f>
              <c:numCache>
                <c:formatCode>0.00</c:formatCode>
                <c:ptCount val="9"/>
                <c:pt idx="0">
                  <c:v>0.51500000000000001</c:v>
                </c:pt>
                <c:pt idx="1">
                  <c:v>1.08</c:v>
                </c:pt>
                <c:pt idx="2">
                  <c:v>1.7950000000000004</c:v>
                </c:pt>
                <c:pt idx="4">
                  <c:v>2.4549999999999996</c:v>
                </c:pt>
                <c:pt idx="5">
                  <c:v>3.1100000000000003</c:v>
                </c:pt>
                <c:pt idx="6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E-4EC7-BE00-271EF49D7128}"/>
            </c:ext>
          </c:extLst>
        </c:ser>
        <c:ser>
          <c:idx val="1"/>
          <c:order val="1"/>
          <c:tx>
            <c:strRef>
              <c:f>'Fusarium Main Experiment HCl'!$B$81</c:f>
              <c:strCache>
                <c:ptCount val="1"/>
                <c:pt idx="0">
                  <c:v>pH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HCl'!$C$81:$K$81</c:f>
              <c:numCache>
                <c:formatCode>0.00</c:formatCode>
                <c:ptCount val="9"/>
                <c:pt idx="0">
                  <c:v>0.51999999999999991</c:v>
                </c:pt>
                <c:pt idx="1">
                  <c:v>1.2</c:v>
                </c:pt>
                <c:pt idx="2">
                  <c:v>1.94</c:v>
                </c:pt>
                <c:pt idx="4">
                  <c:v>2.6149999999999998</c:v>
                </c:pt>
                <c:pt idx="5">
                  <c:v>3.2950000000000004</c:v>
                </c:pt>
                <c:pt idx="6">
                  <c:v>4.1099999999999994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0E-4EC7-BE00-271EF49D7128}"/>
            </c:ext>
          </c:extLst>
        </c:ser>
        <c:ser>
          <c:idx val="2"/>
          <c:order val="2"/>
          <c:tx>
            <c:strRef>
              <c:f>'Fusarium Main Experiment HCl'!$B$82</c:f>
              <c:strCache>
                <c:ptCount val="1"/>
                <c:pt idx="0">
                  <c:v>pH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HCl'!$C$82:$K$82</c:f>
              <c:numCache>
                <c:formatCode>0.00</c:formatCode>
                <c:ptCount val="9"/>
                <c:pt idx="0">
                  <c:v>0.59</c:v>
                </c:pt>
                <c:pt idx="1">
                  <c:v>1.2649999999999999</c:v>
                </c:pt>
                <c:pt idx="2">
                  <c:v>2.0149999999999997</c:v>
                </c:pt>
                <c:pt idx="4">
                  <c:v>2.6700000000000004</c:v>
                </c:pt>
                <c:pt idx="5">
                  <c:v>3.335</c:v>
                </c:pt>
                <c:pt idx="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0E-4EC7-BE00-271EF49D7128}"/>
            </c:ext>
          </c:extLst>
        </c:ser>
        <c:ser>
          <c:idx val="3"/>
          <c:order val="3"/>
          <c:tx>
            <c:strRef>
              <c:f>'Fusarium Main Experiment HCl'!$B$83</c:f>
              <c:strCache>
                <c:ptCount val="1"/>
                <c:pt idx="0">
                  <c:v>pH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HCl'!$C$83:$K$83</c:f>
              <c:numCache>
                <c:formatCode>0.00</c:formatCode>
                <c:ptCount val="9"/>
                <c:pt idx="0">
                  <c:v>0.57999999999999996</c:v>
                </c:pt>
                <c:pt idx="1">
                  <c:v>1.2650000000000001</c:v>
                </c:pt>
                <c:pt idx="2">
                  <c:v>2.0449999999999999</c:v>
                </c:pt>
                <c:pt idx="4">
                  <c:v>2.7199999999999998</c:v>
                </c:pt>
                <c:pt idx="5">
                  <c:v>3.4350000000000001</c:v>
                </c:pt>
                <c:pt idx="6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0E-4EC7-BE00-271EF49D7128}"/>
            </c:ext>
          </c:extLst>
        </c:ser>
        <c:ser>
          <c:idx val="4"/>
          <c:order val="4"/>
          <c:tx>
            <c:strRef>
              <c:f>'Fusarium Main Experiment HCl'!$B$84</c:f>
              <c:strCache>
                <c:ptCount val="1"/>
                <c:pt idx="0">
                  <c:v>pH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HCl'!$C$84:$K$84</c:f>
              <c:numCache>
                <c:formatCode>0.00</c:formatCode>
                <c:ptCount val="9"/>
                <c:pt idx="0" formatCode="General">
                  <c:v>0.59499999999999997</c:v>
                </c:pt>
                <c:pt idx="1">
                  <c:v>1.2849999999999999</c:v>
                </c:pt>
                <c:pt idx="2">
                  <c:v>2.0350000000000001</c:v>
                </c:pt>
                <c:pt idx="4">
                  <c:v>2.68</c:v>
                </c:pt>
                <c:pt idx="5">
                  <c:v>3.3650000000000007</c:v>
                </c:pt>
                <c:pt idx="6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0E-4EC7-BE00-271EF49D7128}"/>
            </c:ext>
          </c:extLst>
        </c:ser>
        <c:ser>
          <c:idx val="5"/>
          <c:order val="5"/>
          <c:tx>
            <c:strRef>
              <c:f>'Fusarium Main Experiment HCl'!$B$85</c:f>
              <c:strCache>
                <c:ptCount val="1"/>
                <c:pt idx="0">
                  <c:v>Control (1)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HCl'!$C$85:$K$85</c:f>
              <c:numCache>
                <c:formatCode>0.00</c:formatCode>
                <c:ptCount val="9"/>
                <c:pt idx="0" formatCode="General">
                  <c:v>0.56499999999999995</c:v>
                </c:pt>
                <c:pt idx="1">
                  <c:v>1.17</c:v>
                </c:pt>
                <c:pt idx="2">
                  <c:v>1.9300000000000002</c:v>
                </c:pt>
                <c:pt idx="4">
                  <c:v>2.6399999999999997</c:v>
                </c:pt>
                <c:pt idx="5">
                  <c:v>3.3850000000000002</c:v>
                </c:pt>
                <c:pt idx="6">
                  <c:v>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0E-4EC7-BE00-271EF49D7128}"/>
            </c:ext>
          </c:extLst>
        </c:ser>
        <c:ser>
          <c:idx val="6"/>
          <c:order val="6"/>
          <c:tx>
            <c:strRef>
              <c:f>'Fusarium Main Experiment HCl'!$B$86</c:f>
              <c:strCache>
                <c:ptCount val="1"/>
                <c:pt idx="0">
                  <c:v>Control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'Fusarium Main Experiment HCl'!$C$79:$K$79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7</c:v>
                </c:pt>
              </c:numCache>
            </c:numRef>
          </c:xVal>
          <c:yVal>
            <c:numRef>
              <c:f>'Fusarium Main Experiment HCl'!$C$86:$K$86</c:f>
              <c:numCache>
                <c:formatCode>0.00</c:formatCode>
                <c:ptCount val="9"/>
                <c:pt idx="0" formatCode="General">
                  <c:v>0.60999999999999988</c:v>
                </c:pt>
                <c:pt idx="1">
                  <c:v>1.2599999999999998</c:v>
                </c:pt>
                <c:pt idx="2">
                  <c:v>2.0299999999999998</c:v>
                </c:pt>
                <c:pt idx="4">
                  <c:v>2.7699999999999996</c:v>
                </c:pt>
                <c:pt idx="5">
                  <c:v>3.5400000000000005</c:v>
                </c:pt>
                <c:pt idx="6">
                  <c:v>4.4249999999999998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0E-4EC7-BE00-271EF49D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18528"/>
        <c:axId val="1284000272"/>
      </c:scatterChart>
      <c:valAx>
        <c:axId val="12928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00272"/>
        <c:crosses val="autoZero"/>
        <c:crossBetween val="midCat"/>
        <c:majorUnit val="1"/>
        <c:minorUnit val="0.5"/>
      </c:valAx>
      <c:valAx>
        <c:axId val="12840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1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555171</xdr:colOff>
      <xdr:row>30</xdr:row>
      <xdr:rowOff>27215</xdr:rowOff>
    </xdr:from>
    <xdr:to>
      <xdr:col>28</xdr:col>
      <xdr:colOff>264886</xdr:colOff>
      <xdr:row>77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7F3ED1-31DE-4741-8CB8-EE1FBDDB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58057</xdr:colOff>
      <xdr:row>31</xdr:row>
      <xdr:rowOff>85270</xdr:rowOff>
    </xdr:from>
    <xdr:to>
      <xdr:col>37</xdr:col>
      <xdr:colOff>377372</xdr:colOff>
      <xdr:row>77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E5F51-DBCB-4064-B387-5CE3CF03B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594458</xdr:colOff>
      <xdr:row>76</xdr:row>
      <xdr:rowOff>97204</xdr:rowOff>
    </xdr:from>
    <xdr:to>
      <xdr:col>28</xdr:col>
      <xdr:colOff>442058</xdr:colOff>
      <xdr:row>106</xdr:row>
      <xdr:rowOff>156308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1F232-A322-4148-8B71-13B096BC6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C6B-6B2C-4B2A-9E3F-256BBA26FA5D}">
  <sheetPr>
    <pageSetUpPr fitToPage="1"/>
  </sheetPr>
  <dimension ref="A1:T78"/>
  <sheetViews>
    <sheetView zoomScale="70" zoomScaleNormal="70" workbookViewId="0">
      <selection activeCell="D74" sqref="D74:E74"/>
    </sheetView>
  </sheetViews>
  <sheetFormatPr defaultRowHeight="14.5" x14ac:dyDescent="0.35"/>
  <cols>
    <col min="1" max="1" width="10.81640625" customWidth="1"/>
    <col min="2" max="2" width="8.36328125" bestFit="1" customWidth="1"/>
    <col min="3" max="9" width="5.453125" bestFit="1" customWidth="1"/>
    <col min="12" max="12" width="9.90625" customWidth="1"/>
    <col min="13" max="13" width="8.36328125" bestFit="1" customWidth="1"/>
    <col min="14" max="14" width="5.54296875" bestFit="1" customWidth="1"/>
    <col min="15" max="20" width="5.453125" bestFit="1" customWidth="1"/>
  </cols>
  <sheetData>
    <row r="1" spans="1:20" x14ac:dyDescent="0.35">
      <c r="A1" s="3" t="s">
        <v>0</v>
      </c>
      <c r="B1" s="4"/>
      <c r="C1" s="88" t="s">
        <v>5</v>
      </c>
      <c r="D1" s="88"/>
      <c r="E1" s="88"/>
      <c r="F1" s="88"/>
      <c r="G1" s="88"/>
      <c r="H1" s="88"/>
      <c r="I1" s="85"/>
      <c r="L1" s="3" t="s">
        <v>13</v>
      </c>
      <c r="M1" s="4"/>
      <c r="N1" s="88" t="s">
        <v>5</v>
      </c>
      <c r="O1" s="88"/>
      <c r="P1" s="88"/>
      <c r="Q1" s="88"/>
      <c r="R1" s="88"/>
      <c r="S1" s="88"/>
      <c r="T1" s="85"/>
    </row>
    <row r="2" spans="1:20" x14ac:dyDescent="0.35">
      <c r="A2" s="6"/>
      <c r="B2" s="2"/>
      <c r="C2" s="2" t="s">
        <v>14</v>
      </c>
      <c r="D2" s="2" t="s">
        <v>14</v>
      </c>
      <c r="E2" s="2" t="s">
        <v>18</v>
      </c>
      <c r="F2" s="2"/>
      <c r="G2" s="2"/>
      <c r="H2" s="2"/>
      <c r="I2" s="7"/>
      <c r="L2" s="6"/>
      <c r="M2" s="2"/>
      <c r="N2" s="2" t="s">
        <v>14</v>
      </c>
      <c r="O2" s="2" t="s">
        <v>14</v>
      </c>
      <c r="P2" s="2" t="s">
        <v>18</v>
      </c>
      <c r="Q2" s="2"/>
      <c r="R2" s="2"/>
      <c r="S2" s="2"/>
      <c r="T2" s="7"/>
    </row>
    <row r="3" spans="1:20" ht="15" thickBot="1" x14ac:dyDescent="0.4">
      <c r="A3" s="8" t="s">
        <v>3</v>
      </c>
      <c r="B3" s="9" t="s">
        <v>4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10" t="s">
        <v>12</v>
      </c>
      <c r="L3" s="8" t="s">
        <v>3</v>
      </c>
      <c r="M3" s="9" t="s">
        <v>4</v>
      </c>
      <c r="N3" s="9" t="s">
        <v>6</v>
      </c>
      <c r="O3" s="9" t="s">
        <v>7</v>
      </c>
      <c r="P3" s="9" t="s">
        <v>8</v>
      </c>
      <c r="Q3" s="9" t="s">
        <v>9</v>
      </c>
      <c r="R3" s="9" t="s">
        <v>10</v>
      </c>
      <c r="S3" s="9" t="s">
        <v>11</v>
      </c>
      <c r="T3" s="10" t="s">
        <v>12</v>
      </c>
    </row>
    <row r="4" spans="1:20" x14ac:dyDescent="0.35">
      <c r="A4" s="82">
        <v>4</v>
      </c>
      <c r="B4" s="85">
        <v>1</v>
      </c>
      <c r="C4" s="11">
        <v>0</v>
      </c>
      <c r="D4" s="4">
        <v>0</v>
      </c>
      <c r="E4" s="4">
        <v>0</v>
      </c>
      <c r="F4" s="4"/>
      <c r="G4" s="4"/>
      <c r="H4" s="4"/>
      <c r="I4" s="5"/>
      <c r="L4" s="82">
        <v>4</v>
      </c>
      <c r="M4" s="85">
        <v>1</v>
      </c>
      <c r="N4" s="11">
        <v>0</v>
      </c>
      <c r="O4" s="4">
        <v>0</v>
      </c>
      <c r="P4" s="4">
        <v>0</v>
      </c>
      <c r="Q4" s="4"/>
      <c r="R4" s="4"/>
      <c r="S4" s="4"/>
      <c r="T4" s="5"/>
    </row>
    <row r="5" spans="1:20" x14ac:dyDescent="0.35">
      <c r="A5" s="83"/>
      <c r="B5" s="86"/>
      <c r="C5" s="12">
        <v>0</v>
      </c>
      <c r="D5" s="2">
        <v>0</v>
      </c>
      <c r="E5" s="2">
        <v>0</v>
      </c>
      <c r="F5" s="2"/>
      <c r="G5" s="2"/>
      <c r="H5" s="2"/>
      <c r="I5" s="7"/>
      <c r="L5" s="83"/>
      <c r="M5" s="86"/>
      <c r="N5" s="12">
        <v>0</v>
      </c>
      <c r="O5" s="2">
        <v>0</v>
      </c>
      <c r="P5" s="2">
        <v>0</v>
      </c>
      <c r="Q5" s="2"/>
      <c r="R5" s="2"/>
      <c r="S5" s="2"/>
      <c r="T5" s="7"/>
    </row>
    <row r="6" spans="1:20" x14ac:dyDescent="0.35">
      <c r="A6" s="83"/>
      <c r="B6" s="86">
        <v>2</v>
      </c>
      <c r="C6" s="12">
        <v>0</v>
      </c>
      <c r="D6" s="2">
        <v>0</v>
      </c>
      <c r="E6" s="2">
        <v>0</v>
      </c>
      <c r="F6" s="2"/>
      <c r="G6" s="2"/>
      <c r="H6" s="2"/>
      <c r="I6" s="7"/>
      <c r="L6" s="83"/>
      <c r="M6" s="86">
        <v>2</v>
      </c>
      <c r="N6" s="12">
        <v>0</v>
      </c>
      <c r="O6" s="2">
        <v>0</v>
      </c>
      <c r="P6" s="2">
        <v>0</v>
      </c>
      <c r="Q6" s="2"/>
      <c r="R6" s="2"/>
      <c r="S6" s="2"/>
      <c r="T6" s="7"/>
    </row>
    <row r="7" spans="1:20" ht="15" thickBot="1" x14ac:dyDescent="0.4">
      <c r="A7" s="84"/>
      <c r="B7" s="87"/>
      <c r="C7" s="13">
        <v>0</v>
      </c>
      <c r="D7" s="9">
        <v>0</v>
      </c>
      <c r="E7" s="9">
        <v>0</v>
      </c>
      <c r="F7" s="9"/>
      <c r="G7" s="9"/>
      <c r="H7" s="9"/>
      <c r="I7" s="10"/>
      <c r="L7" s="84"/>
      <c r="M7" s="87"/>
      <c r="N7" s="13">
        <v>0</v>
      </c>
      <c r="O7" s="9">
        <v>0</v>
      </c>
      <c r="P7" s="9">
        <v>0</v>
      </c>
      <c r="Q7" s="9"/>
      <c r="R7" s="9"/>
      <c r="S7" s="9"/>
      <c r="T7" s="10"/>
    </row>
    <row r="8" spans="1:20" x14ac:dyDescent="0.35">
      <c r="A8" s="82">
        <v>5</v>
      </c>
      <c r="B8" s="85">
        <v>1</v>
      </c>
      <c r="C8" s="11">
        <v>0.6</v>
      </c>
      <c r="D8" s="4">
        <v>1.6</v>
      </c>
      <c r="E8" s="4">
        <v>2.2000000000000002</v>
      </c>
      <c r="F8" s="4"/>
      <c r="G8" s="4"/>
      <c r="H8" s="4"/>
      <c r="I8" s="5"/>
      <c r="L8" s="82">
        <v>5</v>
      </c>
      <c r="M8" s="85">
        <v>1</v>
      </c>
      <c r="N8" s="11">
        <v>0</v>
      </c>
      <c r="O8" s="4">
        <v>0</v>
      </c>
      <c r="P8" s="4">
        <v>0</v>
      </c>
      <c r="Q8" s="4"/>
      <c r="R8" s="4"/>
      <c r="S8" s="4"/>
      <c r="T8" s="5"/>
    </row>
    <row r="9" spans="1:20" x14ac:dyDescent="0.35">
      <c r="A9" s="83"/>
      <c r="B9" s="86"/>
      <c r="C9" s="12">
        <v>0.8</v>
      </c>
      <c r="D9" s="2">
        <v>1.4</v>
      </c>
      <c r="E9" s="2">
        <v>2.1</v>
      </c>
      <c r="F9" s="2"/>
      <c r="G9" s="2"/>
      <c r="H9" s="2"/>
      <c r="I9" s="7"/>
      <c r="L9" s="83"/>
      <c r="M9" s="86"/>
      <c r="N9" s="12">
        <v>0</v>
      </c>
      <c r="O9" s="2">
        <v>0</v>
      </c>
      <c r="P9" s="2">
        <v>0</v>
      </c>
      <c r="Q9" s="2"/>
      <c r="R9" s="2"/>
      <c r="S9" s="2"/>
      <c r="T9" s="7"/>
    </row>
    <row r="10" spans="1:20" x14ac:dyDescent="0.35">
      <c r="A10" s="83"/>
      <c r="B10" s="86">
        <v>2</v>
      </c>
      <c r="C10" s="12">
        <v>0.8</v>
      </c>
      <c r="D10" s="2">
        <v>1.8</v>
      </c>
      <c r="E10" s="2">
        <v>2.6</v>
      </c>
      <c r="F10" s="2"/>
      <c r="G10" s="2"/>
      <c r="H10" s="2"/>
      <c r="I10" s="7"/>
      <c r="L10" s="83"/>
      <c r="M10" s="86">
        <v>2</v>
      </c>
      <c r="N10" s="12">
        <v>0</v>
      </c>
      <c r="O10" s="2">
        <v>0</v>
      </c>
      <c r="P10" s="2">
        <v>0</v>
      </c>
      <c r="Q10" s="2"/>
      <c r="R10" s="2"/>
      <c r="S10" s="2"/>
      <c r="T10" s="7"/>
    </row>
    <row r="11" spans="1:20" ht="15" thickBot="1" x14ac:dyDescent="0.4">
      <c r="A11" s="84"/>
      <c r="B11" s="87"/>
      <c r="C11" s="13">
        <v>0.8</v>
      </c>
      <c r="D11" s="9">
        <v>1.9</v>
      </c>
      <c r="E11" s="9">
        <v>2</v>
      </c>
      <c r="F11" s="9"/>
      <c r="G11" s="9"/>
      <c r="H11" s="9"/>
      <c r="I11" s="10"/>
      <c r="L11" s="84"/>
      <c r="M11" s="87"/>
      <c r="N11" s="13">
        <v>0</v>
      </c>
      <c r="O11" s="9">
        <v>0</v>
      </c>
      <c r="P11" s="9">
        <v>0</v>
      </c>
      <c r="Q11" s="9"/>
      <c r="R11" s="9"/>
      <c r="S11" s="9"/>
      <c r="T11" s="10"/>
    </row>
    <row r="12" spans="1:20" x14ac:dyDescent="0.35">
      <c r="A12" s="82">
        <v>6</v>
      </c>
      <c r="B12" s="85">
        <v>1</v>
      </c>
      <c r="C12" s="11">
        <v>0.9</v>
      </c>
      <c r="D12" s="4">
        <v>1.6</v>
      </c>
      <c r="E12" s="4">
        <v>2.6</v>
      </c>
      <c r="F12" s="4"/>
      <c r="G12" s="4"/>
      <c r="H12" s="4"/>
      <c r="I12" s="5"/>
      <c r="L12" s="82">
        <v>6</v>
      </c>
      <c r="M12" s="85">
        <v>1</v>
      </c>
      <c r="N12" s="11">
        <v>2</v>
      </c>
      <c r="O12" s="4">
        <v>6</v>
      </c>
      <c r="P12" s="4">
        <v>8.4</v>
      </c>
      <c r="Q12" s="4"/>
      <c r="R12" s="4"/>
      <c r="S12" s="4"/>
      <c r="T12" s="5"/>
    </row>
    <row r="13" spans="1:20" x14ac:dyDescent="0.35">
      <c r="A13" s="83"/>
      <c r="B13" s="86"/>
      <c r="C13" s="12">
        <v>0.6</v>
      </c>
      <c r="D13" s="2">
        <v>1.7</v>
      </c>
      <c r="E13" s="2">
        <v>2.5</v>
      </c>
      <c r="F13" s="2"/>
      <c r="G13" s="2"/>
      <c r="H13" s="2"/>
      <c r="I13" s="7"/>
      <c r="L13" s="83"/>
      <c r="M13" s="86"/>
      <c r="N13" s="12">
        <v>2</v>
      </c>
      <c r="O13" s="2">
        <v>6</v>
      </c>
      <c r="P13" s="2">
        <v>8.4</v>
      </c>
      <c r="Q13" s="2"/>
      <c r="R13" s="2"/>
      <c r="S13" s="2"/>
      <c r="T13" s="7"/>
    </row>
    <row r="14" spans="1:20" x14ac:dyDescent="0.35">
      <c r="A14" s="83"/>
      <c r="B14" s="86">
        <v>2</v>
      </c>
      <c r="C14" s="12">
        <v>0.9</v>
      </c>
      <c r="D14" s="2" t="s">
        <v>17</v>
      </c>
      <c r="E14" s="2" t="s">
        <v>17</v>
      </c>
      <c r="F14" s="2"/>
      <c r="G14" s="2"/>
      <c r="H14" s="2"/>
      <c r="I14" s="7"/>
      <c r="L14" s="83"/>
      <c r="M14" s="86">
        <v>2</v>
      </c>
      <c r="N14" s="12">
        <v>2.1</v>
      </c>
      <c r="O14" s="2">
        <v>5.8</v>
      </c>
      <c r="P14" s="2">
        <v>8.4</v>
      </c>
      <c r="Q14" s="2"/>
      <c r="R14" s="2"/>
      <c r="S14" s="2"/>
      <c r="T14" s="7"/>
    </row>
    <row r="15" spans="1:20" ht="15" thickBot="1" x14ac:dyDescent="0.4">
      <c r="A15" s="84"/>
      <c r="B15" s="87"/>
      <c r="C15" s="13">
        <v>0.6</v>
      </c>
      <c r="D15" s="9" t="s">
        <v>17</v>
      </c>
      <c r="E15" s="9" t="s">
        <v>17</v>
      </c>
      <c r="F15" s="9"/>
      <c r="G15" s="9"/>
      <c r="H15" s="9"/>
      <c r="I15" s="10"/>
      <c r="L15" s="84"/>
      <c r="M15" s="87"/>
      <c r="N15" s="13">
        <v>1.9</v>
      </c>
      <c r="O15" s="9">
        <v>5.8</v>
      </c>
      <c r="P15" s="2">
        <v>8.4</v>
      </c>
      <c r="Q15" s="9"/>
      <c r="R15" s="9"/>
      <c r="S15" s="9"/>
      <c r="T15" s="10"/>
    </row>
    <row r="16" spans="1:20" x14ac:dyDescent="0.35">
      <c r="A16" s="82">
        <v>7</v>
      </c>
      <c r="B16" s="85">
        <v>1</v>
      </c>
      <c r="C16" s="11">
        <v>0.7</v>
      </c>
      <c r="D16" s="4">
        <v>2.1</v>
      </c>
      <c r="E16" s="4">
        <v>3</v>
      </c>
      <c r="F16" s="4"/>
      <c r="G16" s="4"/>
      <c r="H16" s="4"/>
      <c r="I16" s="5"/>
      <c r="L16" s="82">
        <v>7</v>
      </c>
      <c r="M16" s="85">
        <v>1</v>
      </c>
      <c r="N16" s="14">
        <v>0</v>
      </c>
      <c r="O16" s="4">
        <v>2.2000000000000002</v>
      </c>
      <c r="P16" s="2">
        <v>8.4</v>
      </c>
      <c r="Q16" s="4"/>
      <c r="R16" s="4"/>
      <c r="S16" s="4"/>
      <c r="T16" s="5"/>
    </row>
    <row r="17" spans="1:20" x14ac:dyDescent="0.35">
      <c r="A17" s="83"/>
      <c r="B17" s="86"/>
      <c r="C17" s="12">
        <v>1</v>
      </c>
      <c r="D17" s="2">
        <v>1.8</v>
      </c>
      <c r="E17" s="2">
        <v>2.4</v>
      </c>
      <c r="F17" s="2"/>
      <c r="G17" s="2"/>
      <c r="H17" s="2"/>
      <c r="I17" s="7"/>
      <c r="L17" s="83"/>
      <c r="M17" s="86"/>
      <c r="N17" s="15">
        <v>0</v>
      </c>
      <c r="O17" s="2">
        <v>2.2000000000000002</v>
      </c>
      <c r="P17" s="2">
        <v>8.4</v>
      </c>
      <c r="Q17" s="2"/>
      <c r="R17" s="2"/>
      <c r="S17" s="2"/>
      <c r="T17" s="7"/>
    </row>
    <row r="18" spans="1:20" x14ac:dyDescent="0.35">
      <c r="A18" s="83"/>
      <c r="B18" s="86">
        <v>2</v>
      </c>
      <c r="C18" s="12">
        <v>0.7</v>
      </c>
      <c r="D18" s="2">
        <v>1.3</v>
      </c>
      <c r="E18" s="2">
        <v>2.6</v>
      </c>
      <c r="F18" s="2"/>
      <c r="G18" s="2"/>
      <c r="H18" s="2"/>
      <c r="I18" s="7"/>
      <c r="L18" s="83"/>
      <c r="M18" s="86">
        <v>2</v>
      </c>
      <c r="N18" s="12">
        <v>2.7</v>
      </c>
      <c r="O18" s="2">
        <v>7</v>
      </c>
      <c r="P18" s="2">
        <v>8.4</v>
      </c>
      <c r="Q18" s="2"/>
      <c r="R18" s="2"/>
      <c r="S18" s="2"/>
      <c r="T18" s="7"/>
    </row>
    <row r="19" spans="1:20" ht="15" thickBot="1" x14ac:dyDescent="0.4">
      <c r="A19" s="84"/>
      <c r="B19" s="87"/>
      <c r="C19" s="13">
        <v>0.9</v>
      </c>
      <c r="D19" s="9">
        <v>1.7</v>
      </c>
      <c r="E19" s="9">
        <v>2</v>
      </c>
      <c r="F19" s="9"/>
      <c r="G19" s="9"/>
      <c r="H19" s="9"/>
      <c r="I19" s="10"/>
      <c r="L19" s="84"/>
      <c r="M19" s="87"/>
      <c r="N19" s="13">
        <v>2.5</v>
      </c>
      <c r="O19" s="9">
        <v>7.2</v>
      </c>
      <c r="P19" s="2">
        <v>8.4</v>
      </c>
      <c r="Q19" s="9"/>
      <c r="R19" s="9"/>
      <c r="S19" s="9"/>
      <c r="T19" s="10"/>
    </row>
    <row r="20" spans="1:20" x14ac:dyDescent="0.35">
      <c r="A20" s="82">
        <v>8</v>
      </c>
      <c r="B20" s="85">
        <v>1</v>
      </c>
      <c r="C20" s="11">
        <v>1.1000000000000001</v>
      </c>
      <c r="D20" s="4">
        <v>2</v>
      </c>
      <c r="E20" s="4">
        <v>2.7</v>
      </c>
      <c r="F20" s="4"/>
      <c r="G20" s="4"/>
      <c r="H20" s="4"/>
      <c r="I20" s="5"/>
      <c r="L20" s="82">
        <v>8</v>
      </c>
      <c r="M20" s="85">
        <v>1</v>
      </c>
      <c r="N20" s="11">
        <v>2.2000000000000002</v>
      </c>
      <c r="O20" s="4">
        <v>6.4</v>
      </c>
      <c r="P20" s="2">
        <v>8.4</v>
      </c>
      <c r="Q20" s="4"/>
      <c r="R20" s="4"/>
      <c r="S20" s="4"/>
      <c r="T20" s="5"/>
    </row>
    <row r="21" spans="1:20" x14ac:dyDescent="0.35">
      <c r="A21" s="83"/>
      <c r="B21" s="86"/>
      <c r="C21" s="12">
        <v>0.7</v>
      </c>
      <c r="D21" s="2">
        <v>1.4</v>
      </c>
      <c r="E21" s="2">
        <v>2.2000000000000002</v>
      </c>
      <c r="F21" s="2"/>
      <c r="G21" s="2"/>
      <c r="H21" s="2"/>
      <c r="I21" s="7"/>
      <c r="L21" s="83"/>
      <c r="M21" s="86"/>
      <c r="N21" s="12">
        <v>2.1</v>
      </c>
      <c r="O21" s="2">
        <v>6.3</v>
      </c>
      <c r="P21" s="2">
        <v>8.4</v>
      </c>
      <c r="Q21" s="2"/>
      <c r="R21" s="2"/>
      <c r="S21" s="2"/>
      <c r="T21" s="7"/>
    </row>
    <row r="22" spans="1:20" x14ac:dyDescent="0.35">
      <c r="A22" s="83"/>
      <c r="B22" s="86">
        <v>2</v>
      </c>
      <c r="C22" s="12">
        <v>0.9</v>
      </c>
      <c r="D22" s="2">
        <v>1.9</v>
      </c>
      <c r="E22" s="2">
        <v>3</v>
      </c>
      <c r="F22" s="2"/>
      <c r="G22" s="2"/>
      <c r="H22" s="2"/>
      <c r="I22" s="7"/>
      <c r="L22" s="83"/>
      <c r="M22" s="86">
        <v>2</v>
      </c>
      <c r="N22" s="12">
        <v>2.6</v>
      </c>
      <c r="O22" s="2">
        <v>7</v>
      </c>
      <c r="P22" s="2">
        <v>8.4</v>
      </c>
      <c r="Q22" s="2"/>
      <c r="R22" s="2"/>
      <c r="S22" s="2"/>
      <c r="T22" s="7"/>
    </row>
    <row r="23" spans="1:20" ht="15" thickBot="1" x14ac:dyDescent="0.4">
      <c r="A23" s="84"/>
      <c r="B23" s="87"/>
      <c r="C23" s="13">
        <v>0.9</v>
      </c>
      <c r="D23" s="9">
        <v>2.1</v>
      </c>
      <c r="E23" s="9">
        <v>2.5</v>
      </c>
      <c r="F23" s="9"/>
      <c r="G23" s="9"/>
      <c r="H23" s="9"/>
      <c r="I23" s="10"/>
      <c r="L23" s="84"/>
      <c r="M23" s="87"/>
      <c r="N23" s="13">
        <v>2.6</v>
      </c>
      <c r="O23" s="9">
        <v>6.9</v>
      </c>
      <c r="P23" s="2">
        <v>8.4</v>
      </c>
      <c r="Q23" s="9"/>
      <c r="R23" s="9"/>
      <c r="S23" s="9"/>
      <c r="T23" s="10"/>
    </row>
    <row r="24" spans="1:20" x14ac:dyDescent="0.35">
      <c r="A24" s="82" t="s">
        <v>1</v>
      </c>
      <c r="B24" s="85">
        <v>1</v>
      </c>
      <c r="C24" s="11">
        <v>1</v>
      </c>
      <c r="D24" s="4">
        <v>1.9</v>
      </c>
      <c r="E24" s="4">
        <v>2.8</v>
      </c>
      <c r="F24" s="4"/>
      <c r="G24" s="4"/>
      <c r="H24" s="4"/>
      <c r="I24" s="5"/>
      <c r="L24" s="82" t="s">
        <v>1</v>
      </c>
      <c r="M24" s="85">
        <v>1</v>
      </c>
      <c r="N24" s="11">
        <v>2.6</v>
      </c>
      <c r="O24" s="4">
        <v>7</v>
      </c>
      <c r="P24" s="2">
        <v>8.4</v>
      </c>
      <c r="Q24" s="4"/>
      <c r="R24" s="4"/>
      <c r="S24" s="4"/>
      <c r="T24" s="5"/>
    </row>
    <row r="25" spans="1:20" x14ac:dyDescent="0.35">
      <c r="A25" s="83"/>
      <c r="B25" s="86"/>
      <c r="C25" s="12">
        <v>0.7</v>
      </c>
      <c r="D25" s="2">
        <v>1.6</v>
      </c>
      <c r="E25" s="2">
        <v>2.5</v>
      </c>
      <c r="F25" s="2"/>
      <c r="G25" s="2"/>
      <c r="H25" s="2"/>
      <c r="I25" s="7"/>
      <c r="L25" s="83"/>
      <c r="M25" s="86"/>
      <c r="N25" s="12">
        <v>2.7</v>
      </c>
      <c r="O25" s="2">
        <v>7.2</v>
      </c>
      <c r="P25" s="2">
        <v>8.4</v>
      </c>
      <c r="Q25" s="2"/>
      <c r="R25" s="2"/>
      <c r="S25" s="2"/>
      <c r="T25" s="7"/>
    </row>
    <row r="26" spans="1:20" x14ac:dyDescent="0.35">
      <c r="A26" s="83"/>
      <c r="B26" s="86">
        <v>2</v>
      </c>
      <c r="C26" s="12">
        <v>1.2</v>
      </c>
      <c r="D26" s="2">
        <v>2.1</v>
      </c>
      <c r="E26" s="2">
        <v>3</v>
      </c>
      <c r="F26" s="2"/>
      <c r="G26" s="2"/>
      <c r="H26" s="2"/>
      <c r="I26" s="7"/>
      <c r="L26" s="83"/>
      <c r="M26" s="86">
        <v>2</v>
      </c>
      <c r="N26" s="12">
        <v>2.5</v>
      </c>
      <c r="O26" s="2">
        <v>7.3</v>
      </c>
      <c r="P26" s="2">
        <v>8.4</v>
      </c>
      <c r="Q26" s="2"/>
      <c r="R26" s="2"/>
      <c r="S26" s="2"/>
      <c r="T26" s="7"/>
    </row>
    <row r="27" spans="1:20" ht="15" thickBot="1" x14ac:dyDescent="0.4">
      <c r="A27" s="84"/>
      <c r="B27" s="87"/>
      <c r="C27" s="13">
        <v>0.8</v>
      </c>
      <c r="D27" s="9">
        <v>1.6</v>
      </c>
      <c r="E27" s="9">
        <v>2.5</v>
      </c>
      <c r="F27" s="9"/>
      <c r="G27" s="9"/>
      <c r="H27" s="9"/>
      <c r="I27" s="10"/>
      <c r="L27" s="84"/>
      <c r="M27" s="87"/>
      <c r="N27" s="13">
        <v>2.9</v>
      </c>
      <c r="O27" s="9">
        <v>7.2</v>
      </c>
      <c r="P27" s="2">
        <v>8.4</v>
      </c>
      <c r="Q27" s="9"/>
      <c r="R27" s="9"/>
      <c r="S27" s="9"/>
      <c r="T27" s="10"/>
    </row>
    <row r="28" spans="1:20" x14ac:dyDescent="0.35">
      <c r="A28" s="82" t="s">
        <v>2</v>
      </c>
      <c r="B28" s="85">
        <v>1</v>
      </c>
      <c r="C28" s="11">
        <v>1</v>
      </c>
      <c r="D28" s="4">
        <v>1.9</v>
      </c>
      <c r="E28" s="4">
        <v>2.8</v>
      </c>
      <c r="F28" s="4"/>
      <c r="G28" s="4"/>
      <c r="H28" s="4"/>
      <c r="I28" s="5"/>
      <c r="L28" s="82" t="s">
        <v>2</v>
      </c>
      <c r="M28" s="85">
        <v>1</v>
      </c>
      <c r="N28" s="11">
        <v>2.6</v>
      </c>
      <c r="O28" s="4">
        <v>6.9</v>
      </c>
      <c r="P28" s="2">
        <v>8.4</v>
      </c>
      <c r="Q28" s="4"/>
      <c r="R28" s="4"/>
      <c r="S28" s="4"/>
      <c r="T28" s="5"/>
    </row>
    <row r="29" spans="1:20" x14ac:dyDescent="0.35">
      <c r="A29" s="83"/>
      <c r="B29" s="86"/>
      <c r="C29" s="12">
        <v>0.7</v>
      </c>
      <c r="D29" s="2">
        <v>1.5</v>
      </c>
      <c r="E29" s="2">
        <v>2.2999999999999998</v>
      </c>
      <c r="F29" s="2"/>
      <c r="G29" s="2"/>
      <c r="H29" s="2"/>
      <c r="I29" s="7"/>
      <c r="L29" s="83"/>
      <c r="M29" s="86"/>
      <c r="N29" s="12">
        <v>2.7</v>
      </c>
      <c r="O29" s="2">
        <v>7</v>
      </c>
      <c r="P29" s="2">
        <v>8.4</v>
      </c>
      <c r="Q29" s="2"/>
      <c r="R29" s="2"/>
      <c r="S29" s="2"/>
      <c r="T29" s="7"/>
    </row>
    <row r="30" spans="1:20" x14ac:dyDescent="0.35">
      <c r="A30" s="83"/>
      <c r="B30" s="86">
        <v>2</v>
      </c>
      <c r="C30" s="12">
        <v>0.9</v>
      </c>
      <c r="D30" s="2">
        <v>1.7</v>
      </c>
      <c r="E30" s="2">
        <v>2.6</v>
      </c>
      <c r="F30" s="2"/>
      <c r="G30" s="2"/>
      <c r="H30" s="2"/>
      <c r="I30" s="7"/>
      <c r="L30" s="83"/>
      <c r="M30" s="86">
        <v>2</v>
      </c>
      <c r="N30" s="12">
        <v>2.9</v>
      </c>
      <c r="O30" s="2">
        <v>7.2</v>
      </c>
      <c r="P30" s="2">
        <v>8.4</v>
      </c>
      <c r="Q30" s="2"/>
      <c r="R30" s="2"/>
      <c r="S30" s="2"/>
      <c r="T30" s="7"/>
    </row>
    <row r="31" spans="1:20" ht="15" thickBot="1" x14ac:dyDescent="0.4">
      <c r="A31" s="84"/>
      <c r="B31" s="87"/>
      <c r="C31" s="13">
        <v>0.7</v>
      </c>
      <c r="D31" s="9">
        <v>1.4</v>
      </c>
      <c r="E31" s="9">
        <v>2.2999999999999998</v>
      </c>
      <c r="F31" s="9"/>
      <c r="G31" s="9"/>
      <c r="H31" s="9"/>
      <c r="I31" s="10"/>
      <c r="L31" s="84"/>
      <c r="M31" s="87"/>
      <c r="N31" s="13">
        <v>2.7</v>
      </c>
      <c r="O31" s="9">
        <v>7.2</v>
      </c>
      <c r="P31" s="2">
        <v>8.4</v>
      </c>
      <c r="Q31" s="9"/>
      <c r="R31" s="9"/>
      <c r="S31" s="9"/>
      <c r="T31" s="10"/>
    </row>
    <row r="33" spans="1:16" ht="15" thickBot="1" x14ac:dyDescent="0.4"/>
    <row r="34" spans="1:16" x14ac:dyDescent="0.35">
      <c r="A34" t="s">
        <v>19</v>
      </c>
      <c r="L34" s="3" t="s">
        <v>13</v>
      </c>
    </row>
    <row r="35" spans="1:16" x14ac:dyDescent="0.35">
      <c r="D35" t="s">
        <v>21</v>
      </c>
      <c r="O35" t="s">
        <v>21</v>
      </c>
    </row>
    <row r="36" spans="1:16" x14ac:dyDescent="0.35">
      <c r="A36" t="s">
        <v>20</v>
      </c>
      <c r="B36" t="s">
        <v>4</v>
      </c>
      <c r="C36">
        <v>1</v>
      </c>
      <c r="D36">
        <v>2</v>
      </c>
      <c r="E36">
        <v>3</v>
      </c>
      <c r="L36" t="s">
        <v>20</v>
      </c>
      <c r="M36" t="s">
        <v>4</v>
      </c>
      <c r="N36">
        <v>1</v>
      </c>
      <c r="O36">
        <v>2</v>
      </c>
      <c r="P36">
        <v>3</v>
      </c>
    </row>
    <row r="37" spans="1:16" x14ac:dyDescent="0.35">
      <c r="A37">
        <v>4</v>
      </c>
      <c r="B37">
        <v>1</v>
      </c>
      <c r="C37">
        <f>(C4/2)*(C5/2)*PI()</f>
        <v>0</v>
      </c>
      <c r="D37">
        <f>(D4/2)*(D5/2)*PI()</f>
        <v>0</v>
      </c>
      <c r="E37">
        <f>(E4/2)*(E5/2)*PI()</f>
        <v>0</v>
      </c>
      <c r="L37">
        <v>4</v>
      </c>
      <c r="M37">
        <v>1</v>
      </c>
      <c r="N37">
        <f>(N4/2)*(N5/2)*PI()</f>
        <v>0</v>
      </c>
      <c r="O37">
        <f>(O4/2)*(O5/2)*PI()</f>
        <v>0</v>
      </c>
      <c r="P37">
        <f>(P4/2)*(P5/2)*PI()</f>
        <v>0</v>
      </c>
    </row>
    <row r="38" spans="1:16" x14ac:dyDescent="0.35">
      <c r="A38">
        <v>4</v>
      </c>
      <c r="B38">
        <v>2</v>
      </c>
      <c r="C38">
        <f>(C7/2)*(C6/2)*PI()</f>
        <v>0</v>
      </c>
      <c r="D38">
        <f>(D7/2)*(D6/2)*PI()</f>
        <v>0</v>
      </c>
      <c r="E38">
        <f>(E7/2)*(E6/2)*PI()</f>
        <v>0</v>
      </c>
      <c r="L38">
        <v>4</v>
      </c>
      <c r="M38">
        <v>2</v>
      </c>
      <c r="N38">
        <f>(N7/2)*(N6/2)*PI()</f>
        <v>0</v>
      </c>
      <c r="O38">
        <f>(O7/2)*(O6/2)*PI()</f>
        <v>0</v>
      </c>
      <c r="P38">
        <f>(P7/2)*(P6/2)*PI()</f>
        <v>0</v>
      </c>
    </row>
    <row r="39" spans="1:16" x14ac:dyDescent="0.35">
      <c r="A39">
        <v>5</v>
      </c>
      <c r="B39">
        <v>1</v>
      </c>
      <c r="C39">
        <f>(C8/2)*(C9/2)*PI()</f>
        <v>0.37699111843077515</v>
      </c>
      <c r="D39">
        <f>(D8/2)*(D9/2)*PI()</f>
        <v>1.759291886010284</v>
      </c>
      <c r="E39">
        <f>(E8/2)*(E9/2)*PI()</f>
        <v>3.6285395148962118</v>
      </c>
      <c r="L39">
        <v>5</v>
      </c>
      <c r="M39">
        <v>1</v>
      </c>
      <c r="N39">
        <f>(N8/2)*(N9/2)*PI()</f>
        <v>0</v>
      </c>
      <c r="O39">
        <f>(O8/2)*(O9/2)*PI()</f>
        <v>0</v>
      </c>
      <c r="P39">
        <f>(P8/2)*(P9/2)*PI()</f>
        <v>0</v>
      </c>
    </row>
    <row r="40" spans="1:16" x14ac:dyDescent="0.35">
      <c r="A40">
        <v>5</v>
      </c>
      <c r="B40">
        <v>2</v>
      </c>
      <c r="C40">
        <f>(C10/2)*(C11/2)*PI()</f>
        <v>0.50265482457436694</v>
      </c>
      <c r="D40">
        <f>(D10/2)*(D11/2)*PI()</f>
        <v>2.686061718819273</v>
      </c>
      <c r="E40">
        <f>(E10/2)*(E11/2)*PI()</f>
        <v>4.0840704496667311</v>
      </c>
      <c r="L40">
        <v>5</v>
      </c>
      <c r="M40">
        <v>2</v>
      </c>
      <c r="N40">
        <f>(N10/2)*(N11/2)*PI()</f>
        <v>0</v>
      </c>
      <c r="O40">
        <f>(O10/2)*(O11/2)*PI()</f>
        <v>0</v>
      </c>
      <c r="P40">
        <f>(P10/2)*(P11/2)*PI()</f>
        <v>0</v>
      </c>
    </row>
    <row r="41" spans="1:16" x14ac:dyDescent="0.35">
      <c r="A41">
        <v>6</v>
      </c>
      <c r="B41">
        <v>1</v>
      </c>
      <c r="C41">
        <f>(C12/2)*(C13/2)*PI()</f>
        <v>0.42411500823462212</v>
      </c>
      <c r="D41">
        <f>(D12/2)*(D13/2)*PI()</f>
        <v>2.1362830044410597</v>
      </c>
      <c r="E41">
        <f>(E12/2)*(E13/2)*PI()</f>
        <v>5.1050880620834143</v>
      </c>
      <c r="L41">
        <v>6</v>
      </c>
      <c r="M41">
        <v>1</v>
      </c>
      <c r="N41">
        <f>(N12/2)*(N13/2)*PI()</f>
        <v>3.1415926535897931</v>
      </c>
      <c r="O41">
        <f>(O12/2)*(O13/2)*PI()</f>
        <v>28.274333882308138</v>
      </c>
      <c r="P41">
        <f>(P12/2)*(P13/2)*PI()</f>
        <v>55.41769440932395</v>
      </c>
    </row>
    <row r="42" spans="1:16" x14ac:dyDescent="0.35">
      <c r="A42">
        <v>6</v>
      </c>
      <c r="B42">
        <v>2</v>
      </c>
      <c r="C42">
        <f>(C14/2)*(C15/2)*PI()</f>
        <v>0.42411500823462212</v>
      </c>
      <c r="D42" t="e">
        <f>(D14/2)*(D15/2)*PI()</f>
        <v>#VALUE!</v>
      </c>
      <c r="E42" t="e">
        <f>(E14/2)*(E15/2)*PI()</f>
        <v>#VALUE!</v>
      </c>
      <c r="L42">
        <v>6</v>
      </c>
      <c r="M42">
        <v>2</v>
      </c>
      <c r="N42">
        <f>(N14/2)*(N15/2)*PI()</f>
        <v>3.1337386719558182</v>
      </c>
      <c r="O42">
        <f>(O14/2)*(O15/2)*PI()</f>
        <v>26.420794216690162</v>
      </c>
      <c r="P42">
        <f>(P14/2)*(P15/2)*PI()</f>
        <v>55.41769440932395</v>
      </c>
    </row>
    <row r="43" spans="1:16" x14ac:dyDescent="0.35">
      <c r="A43">
        <v>7</v>
      </c>
      <c r="B43">
        <v>1</v>
      </c>
      <c r="C43">
        <f>(C16/2)*(C17/2)*PI()</f>
        <v>0.5497787143782138</v>
      </c>
      <c r="D43">
        <f>(D16/2)*(D17/2)*PI()</f>
        <v>2.9688050576423546</v>
      </c>
      <c r="E43">
        <f>(E16/2)*(E17/2)*PI()</f>
        <v>5.6548667764616267</v>
      </c>
      <c r="L43">
        <v>7</v>
      </c>
      <c r="M43">
        <v>1</v>
      </c>
      <c r="N43">
        <f>(N16/2)*(N17/2)*PI()</f>
        <v>0</v>
      </c>
      <c r="O43">
        <f>(O16/2)*(O17/2)*PI()</f>
        <v>3.8013271108436504</v>
      </c>
      <c r="P43">
        <f>(P16/2)*(P17/2)*PI()</f>
        <v>55.41769440932395</v>
      </c>
    </row>
    <row r="44" spans="1:16" x14ac:dyDescent="0.35">
      <c r="A44">
        <v>7</v>
      </c>
      <c r="B44">
        <v>2</v>
      </c>
      <c r="C44">
        <f>(C18/2)*(C19/2)*PI()</f>
        <v>0.49480084294039239</v>
      </c>
      <c r="D44">
        <f>(D18/2)*(D19/2)*PI()</f>
        <v>1.7357299411083607</v>
      </c>
      <c r="E44">
        <f>(E18/2)*(E19/2)*PI()</f>
        <v>4.0840704496667311</v>
      </c>
      <c r="L44">
        <v>7</v>
      </c>
      <c r="M44">
        <v>2</v>
      </c>
      <c r="N44">
        <f>(N18/2)*(N19/2)*PI()</f>
        <v>5.3014376029327757</v>
      </c>
      <c r="O44">
        <f>(O18/2)*(O19/2)*PI()</f>
        <v>39.58406743523139</v>
      </c>
      <c r="P44">
        <f>(P18/2)*(P19/2)*PI()</f>
        <v>55.41769440932395</v>
      </c>
    </row>
    <row r="45" spans="1:16" x14ac:dyDescent="0.35">
      <c r="A45">
        <v>8</v>
      </c>
      <c r="B45">
        <v>1</v>
      </c>
      <c r="C45">
        <f>(C20/2)*(C21/2)*PI()</f>
        <v>0.6047565858160352</v>
      </c>
      <c r="D45">
        <f>(D20/2)*(D21/2)*PI()</f>
        <v>2.1991148575128552</v>
      </c>
      <c r="E45">
        <f>(E20/2)*(E21/2)*PI()</f>
        <v>4.6652650905808439</v>
      </c>
      <c r="L45">
        <v>8</v>
      </c>
      <c r="M45">
        <v>1</v>
      </c>
      <c r="N45">
        <f>(N20/2)*(N21/2)*PI()</f>
        <v>3.6285395148962118</v>
      </c>
      <c r="O45">
        <f>(O20/2)*(O21/2)*PI()</f>
        <v>31.667253948185113</v>
      </c>
      <c r="P45">
        <f>(P20/2)*(P21/2)*PI()</f>
        <v>55.41769440932395</v>
      </c>
    </row>
    <row r="46" spans="1:16" x14ac:dyDescent="0.35">
      <c r="A46">
        <v>8</v>
      </c>
      <c r="B46">
        <v>2</v>
      </c>
      <c r="C46">
        <f>(C22/2)*(C23/2)*PI()</f>
        <v>0.63617251235193317</v>
      </c>
      <c r="D46">
        <f>(D22/2)*(D23/2)*PI()</f>
        <v>3.1337386719558182</v>
      </c>
      <c r="E46">
        <f>(E22/2)*(E23/2)*PI()</f>
        <v>5.8904862254808616</v>
      </c>
      <c r="L46">
        <v>8</v>
      </c>
      <c r="M46">
        <v>2</v>
      </c>
      <c r="N46">
        <f>(N22/2)*(N23/2)*PI()</f>
        <v>5.3092915845667505</v>
      </c>
      <c r="O46">
        <f>(O22/2)*(O23/2)*PI()</f>
        <v>37.934731292096757</v>
      </c>
      <c r="P46">
        <f>(P22/2)*(P23/2)*PI()</f>
        <v>55.41769440932395</v>
      </c>
    </row>
    <row r="47" spans="1:16" x14ac:dyDescent="0.35">
      <c r="A47" t="s">
        <v>1</v>
      </c>
      <c r="B47">
        <v>1</v>
      </c>
      <c r="C47">
        <f>(C24/2)*(C25/2)*PI()</f>
        <v>0.5497787143782138</v>
      </c>
      <c r="D47">
        <f>(D24/2)*(D25/2)*PI()</f>
        <v>2.3876104167282426</v>
      </c>
      <c r="E47">
        <f>(E24/2)*(E25/2)*PI()</f>
        <v>5.497787143782138</v>
      </c>
      <c r="L47" t="s">
        <v>1</v>
      </c>
      <c r="M47">
        <v>1</v>
      </c>
      <c r="N47">
        <f>(N24/2)*(N25/2)*PI()</f>
        <v>5.5134951070500877</v>
      </c>
      <c r="O47">
        <f>(O24/2)*(O25/2)*PI()</f>
        <v>39.58406743523139</v>
      </c>
      <c r="P47">
        <f>(P24/2)*(P25/2)*PI()</f>
        <v>55.41769440932395</v>
      </c>
    </row>
    <row r="48" spans="1:16" x14ac:dyDescent="0.35">
      <c r="A48" t="s">
        <v>1</v>
      </c>
      <c r="B48">
        <v>2</v>
      </c>
      <c r="C48">
        <f>(C26/2)*(C27/2)*PI()</f>
        <v>0.7539822368615503</v>
      </c>
      <c r="D48">
        <f>(D26/2)*(D27/2)*PI()</f>
        <v>2.6389378290154264</v>
      </c>
      <c r="E48">
        <f>(E26/2)*(E27/2)*PI()</f>
        <v>5.8904862254808616</v>
      </c>
      <c r="L48" t="s">
        <v>1</v>
      </c>
      <c r="M48">
        <v>2</v>
      </c>
      <c r="N48">
        <f>(N26/2)*(N27/2)*PI()</f>
        <v>5.6941366846315002</v>
      </c>
      <c r="O48">
        <f>(O26/2)*(O27/2)*PI()</f>
        <v>41.280527468169886</v>
      </c>
      <c r="P48">
        <f>(P26/2)*(P27/2)*PI()</f>
        <v>55.41769440932395</v>
      </c>
    </row>
    <row r="49" spans="1:16" x14ac:dyDescent="0.35">
      <c r="A49" t="s">
        <v>2</v>
      </c>
      <c r="B49">
        <v>1</v>
      </c>
      <c r="C49">
        <f>(C28/2)*(C29/2)*PI()</f>
        <v>0.5497787143782138</v>
      </c>
      <c r="D49">
        <f>(D28/2)*(D29/2)*PI()</f>
        <v>2.2383847656827274</v>
      </c>
      <c r="E49">
        <f>(E28/2)*(E29/2)*PI()</f>
        <v>5.0579641722795667</v>
      </c>
      <c r="L49" t="s">
        <v>2</v>
      </c>
      <c r="M49">
        <v>1</v>
      </c>
      <c r="N49">
        <f>(N28/2)*(N29/2)*PI()</f>
        <v>5.5134951070500877</v>
      </c>
      <c r="O49">
        <f>(O28/2)*(O29/2)*PI()</f>
        <v>37.934731292096757</v>
      </c>
      <c r="P49">
        <f>(P28/2)*(P29/2)*PI()</f>
        <v>55.41769440932395</v>
      </c>
    </row>
    <row r="50" spans="1:16" x14ac:dyDescent="0.35">
      <c r="A50" t="s">
        <v>2</v>
      </c>
      <c r="B50">
        <v>2</v>
      </c>
      <c r="C50">
        <f>(C30/2)*(C31/2)*PI()</f>
        <v>0.49480084294039239</v>
      </c>
      <c r="D50">
        <f>(D30/2)*(D31/2)*PI()</f>
        <v>1.8692476288859268</v>
      </c>
      <c r="E50">
        <f>(E30/2)*(E31/2)*PI()</f>
        <v>4.6966810171167399</v>
      </c>
      <c r="L50" t="s">
        <v>2</v>
      </c>
      <c r="M50">
        <v>2</v>
      </c>
      <c r="N50">
        <f>(N30/2)*(N31/2)*PI()</f>
        <v>6.1496676194020203</v>
      </c>
      <c r="O50">
        <f>(O30/2)*(O31/2)*PI()</f>
        <v>40.715040790523723</v>
      </c>
      <c r="P50">
        <f>(P30/2)*(P31/2)*PI()</f>
        <v>55.41769440932395</v>
      </c>
    </row>
    <row r="51" spans="1:16" ht="15" thickBot="1" x14ac:dyDescent="0.4"/>
    <row r="52" spans="1:16" x14ac:dyDescent="0.35">
      <c r="A52" t="s">
        <v>19</v>
      </c>
      <c r="L52" s="3" t="s">
        <v>13</v>
      </c>
    </row>
    <row r="53" spans="1:16" x14ac:dyDescent="0.35">
      <c r="D53" t="s">
        <v>21</v>
      </c>
      <c r="O53" t="s">
        <v>21</v>
      </c>
    </row>
    <row r="54" spans="1:16" x14ac:dyDescent="0.35">
      <c r="A54" t="s">
        <v>20</v>
      </c>
      <c r="B54" t="s">
        <v>4</v>
      </c>
      <c r="C54">
        <v>1</v>
      </c>
      <c r="D54">
        <v>2</v>
      </c>
      <c r="E54">
        <v>3</v>
      </c>
      <c r="L54" t="s">
        <v>20</v>
      </c>
      <c r="M54" t="s">
        <v>4</v>
      </c>
      <c r="N54">
        <v>1</v>
      </c>
      <c r="O54">
        <v>2</v>
      </c>
      <c r="P54">
        <v>3</v>
      </c>
    </row>
    <row r="55" spans="1:16" x14ac:dyDescent="0.35">
      <c r="A55">
        <v>4</v>
      </c>
      <c r="B55">
        <v>1</v>
      </c>
      <c r="C55">
        <f>(C37+C38)/2</f>
        <v>0</v>
      </c>
      <c r="D55">
        <f>(D37+D38)/2</f>
        <v>0</v>
      </c>
      <c r="E55">
        <f>(E37+E38)/2</f>
        <v>0</v>
      </c>
      <c r="L55">
        <v>4</v>
      </c>
      <c r="M55">
        <v>1</v>
      </c>
      <c r="N55">
        <f>(N37+N38)/2</f>
        <v>0</v>
      </c>
      <c r="O55">
        <f>(O37+O38)/2</f>
        <v>0</v>
      </c>
      <c r="P55">
        <f>(P37+P38)/2</f>
        <v>0</v>
      </c>
    </row>
    <row r="57" spans="1:16" x14ac:dyDescent="0.35">
      <c r="A57">
        <v>5</v>
      </c>
      <c r="B57">
        <v>1</v>
      </c>
      <c r="C57">
        <f>(C39+C40)/2</f>
        <v>0.43982297150257105</v>
      </c>
      <c r="D57">
        <f>(D39+D40)/2</f>
        <v>2.2226768024147785</v>
      </c>
      <c r="E57">
        <f>(E39+E40)/2</f>
        <v>3.8563049822814714</v>
      </c>
      <c r="L57">
        <v>5</v>
      </c>
      <c r="M57">
        <v>1</v>
      </c>
      <c r="N57">
        <f>(N39+N40)/2</f>
        <v>0</v>
      </c>
      <c r="O57">
        <f>(O39+O40)/2</f>
        <v>0</v>
      </c>
      <c r="P57">
        <f>(P39+P40)/2</f>
        <v>0</v>
      </c>
    </row>
    <row r="59" spans="1:16" x14ac:dyDescent="0.35">
      <c r="A59">
        <v>6</v>
      </c>
      <c r="B59">
        <v>1</v>
      </c>
      <c r="C59">
        <f>(C41+C42)/2</f>
        <v>0.42411500823462212</v>
      </c>
      <c r="D59" t="e">
        <f>(D41+D42)/2</f>
        <v>#VALUE!</v>
      </c>
      <c r="E59" t="e">
        <f>(E41+E42)/2</f>
        <v>#VALUE!</v>
      </c>
      <c r="L59">
        <v>6</v>
      </c>
      <c r="M59">
        <v>1</v>
      </c>
      <c r="N59">
        <f>(N41+N42)/2</f>
        <v>3.1376656627728057</v>
      </c>
      <c r="O59">
        <f>(O41+O42)/2</f>
        <v>27.347564049499148</v>
      </c>
      <c r="P59">
        <f>(P41+P42)/2</f>
        <v>55.41769440932395</v>
      </c>
    </row>
    <row r="61" spans="1:16" x14ac:dyDescent="0.35">
      <c r="A61">
        <v>7</v>
      </c>
      <c r="B61">
        <v>1</v>
      </c>
      <c r="C61">
        <f>(C43+C44)/2</f>
        <v>0.52228977865930304</v>
      </c>
      <c r="D61">
        <f>(D43+D44)/2</f>
        <v>2.3522674993753574</v>
      </c>
      <c r="E61">
        <f>(E43+E44)/2</f>
        <v>4.8694686130641784</v>
      </c>
      <c r="L61">
        <v>7</v>
      </c>
      <c r="M61">
        <v>1</v>
      </c>
      <c r="N61">
        <f>(N43+N44)/2</f>
        <v>2.6507188014663878</v>
      </c>
      <c r="O61">
        <f>(O43+O44)/2</f>
        <v>21.69269727303752</v>
      </c>
      <c r="P61">
        <f>(P43+P44)/2</f>
        <v>55.41769440932395</v>
      </c>
    </row>
    <row r="63" spans="1:16" x14ac:dyDescent="0.35">
      <c r="A63">
        <v>8</v>
      </c>
      <c r="B63">
        <v>1</v>
      </c>
      <c r="C63">
        <f>(C45+C46)/2</f>
        <v>0.62046454908398418</v>
      </c>
      <c r="D63">
        <f>(D45+D46)/2</f>
        <v>2.6664267647343367</v>
      </c>
      <c r="E63">
        <f>(E45+E46)/2</f>
        <v>5.2778756580308528</v>
      </c>
      <c r="L63">
        <v>8</v>
      </c>
      <c r="M63">
        <v>1</v>
      </c>
      <c r="N63">
        <f>(N45+N46)/2</f>
        <v>4.4689155497314808</v>
      </c>
      <c r="O63">
        <f>(O45+O46)/2</f>
        <v>34.800992620140931</v>
      </c>
      <c r="P63">
        <f>(P45+P46)/2</f>
        <v>55.41769440932395</v>
      </c>
    </row>
    <row r="65" spans="1:16" x14ac:dyDescent="0.35">
      <c r="A65" t="s">
        <v>1</v>
      </c>
      <c r="B65">
        <v>1</v>
      </c>
      <c r="C65">
        <f>(C47+C48)/2</f>
        <v>0.65188047561988205</v>
      </c>
      <c r="D65">
        <f>(D47+D48)/2</f>
        <v>2.5132741228718345</v>
      </c>
      <c r="E65">
        <f>(E47+E48)/2</f>
        <v>5.6941366846315002</v>
      </c>
      <c r="L65" t="s">
        <v>1</v>
      </c>
      <c r="M65">
        <v>1</v>
      </c>
      <c r="N65">
        <f>(N47+N48)/2</f>
        <v>5.6038158958407944</v>
      </c>
      <c r="O65">
        <f>(O47+O48)/2</f>
        <v>40.432297451700634</v>
      </c>
      <c r="P65">
        <f>(P47+P48)/2</f>
        <v>55.41769440932395</v>
      </c>
    </row>
    <row r="67" spans="1:16" x14ac:dyDescent="0.35">
      <c r="A67" t="s">
        <v>2</v>
      </c>
      <c r="B67">
        <v>1</v>
      </c>
      <c r="C67">
        <f>(C49+C50)/2</f>
        <v>0.52228977865930304</v>
      </c>
      <c r="D67">
        <f>(D49+D50)/2</f>
        <v>2.053816197284327</v>
      </c>
      <c r="E67">
        <f>(E49+E50)/2</f>
        <v>4.8773225946981533</v>
      </c>
      <c r="L67" t="s">
        <v>2</v>
      </c>
      <c r="M67">
        <v>1</v>
      </c>
      <c r="N67">
        <f>(N49+N50)/2</f>
        <v>5.8315813632260536</v>
      </c>
      <c r="O67">
        <f>(O49+O50)/2</f>
        <v>39.324886041310236</v>
      </c>
      <c r="P67">
        <f>(P49+P50)/2</f>
        <v>55.41769440932395</v>
      </c>
    </row>
    <row r="68" spans="1:16" ht="15" thickBot="1" x14ac:dyDescent="0.4"/>
    <row r="69" spans="1:16" x14ac:dyDescent="0.35">
      <c r="A69" t="s">
        <v>19</v>
      </c>
      <c r="L69" s="3" t="s">
        <v>13</v>
      </c>
    </row>
    <row r="70" spans="1:16" x14ac:dyDescent="0.35">
      <c r="D70" t="s">
        <v>21</v>
      </c>
      <c r="O70" t="s">
        <v>21</v>
      </c>
    </row>
    <row r="71" spans="1:16" x14ac:dyDescent="0.35">
      <c r="A71" t="s">
        <v>20</v>
      </c>
      <c r="B71" t="s">
        <v>4</v>
      </c>
      <c r="C71">
        <v>1</v>
      </c>
      <c r="D71">
        <v>2</v>
      </c>
      <c r="E71">
        <v>3</v>
      </c>
      <c r="L71" t="s">
        <v>20</v>
      </c>
      <c r="M71" t="s">
        <v>4</v>
      </c>
      <c r="N71">
        <v>1</v>
      </c>
      <c r="O71">
        <v>2</v>
      </c>
      <c r="P71">
        <v>3</v>
      </c>
    </row>
    <row r="72" spans="1:16" x14ac:dyDescent="0.35">
      <c r="A72">
        <v>4</v>
      </c>
      <c r="B72">
        <v>1</v>
      </c>
      <c r="C72">
        <v>0</v>
      </c>
      <c r="D72">
        <v>0</v>
      </c>
      <c r="E72">
        <v>0</v>
      </c>
      <c r="L72">
        <v>4</v>
      </c>
      <c r="M72">
        <v>1</v>
      </c>
      <c r="N72">
        <v>0</v>
      </c>
      <c r="O72">
        <v>0</v>
      </c>
      <c r="P72">
        <v>0</v>
      </c>
    </row>
    <row r="73" spans="1:16" x14ac:dyDescent="0.35">
      <c r="A73">
        <v>5</v>
      </c>
      <c r="B73">
        <v>1</v>
      </c>
      <c r="C73">
        <v>0.43982297150257105</v>
      </c>
      <c r="D73">
        <v>2.2226768024147785</v>
      </c>
      <c r="E73">
        <v>3.8563049822814714</v>
      </c>
      <c r="L73">
        <v>5</v>
      </c>
      <c r="M73">
        <v>1</v>
      </c>
      <c r="N73">
        <v>0</v>
      </c>
      <c r="O73">
        <v>0</v>
      </c>
      <c r="P73">
        <v>0</v>
      </c>
    </row>
    <row r="74" spans="1:16" x14ac:dyDescent="0.35">
      <c r="A74">
        <v>6</v>
      </c>
      <c r="B74">
        <v>1</v>
      </c>
      <c r="C74">
        <v>0.42411500823462212</v>
      </c>
      <c r="D74">
        <f>C41</f>
        <v>0.42411500823462212</v>
      </c>
      <c r="E74">
        <f>D41</f>
        <v>2.1362830044410597</v>
      </c>
      <c r="L74">
        <v>6</v>
      </c>
      <c r="M74">
        <v>1</v>
      </c>
      <c r="N74">
        <v>3.1376656627728057</v>
      </c>
      <c r="O74">
        <v>27.347564049499148</v>
      </c>
      <c r="P74">
        <v>55.41769440932395</v>
      </c>
    </row>
    <row r="75" spans="1:16" x14ac:dyDescent="0.35">
      <c r="A75">
        <v>7</v>
      </c>
      <c r="B75">
        <v>1</v>
      </c>
      <c r="C75">
        <v>0.52228977865930304</v>
      </c>
      <c r="D75">
        <v>2.3522674993753574</v>
      </c>
      <c r="E75">
        <v>4.8694686130641784</v>
      </c>
      <c r="L75">
        <v>7</v>
      </c>
      <c r="M75">
        <v>1</v>
      </c>
      <c r="N75">
        <v>2.6507188014663878</v>
      </c>
      <c r="O75">
        <v>21.69269727303752</v>
      </c>
      <c r="P75">
        <v>55.41769440932395</v>
      </c>
    </row>
    <row r="76" spans="1:16" x14ac:dyDescent="0.35">
      <c r="A76">
        <v>8</v>
      </c>
      <c r="B76">
        <v>1</v>
      </c>
      <c r="C76">
        <v>0.62046454908398418</v>
      </c>
      <c r="D76">
        <v>2.6664267647343367</v>
      </c>
      <c r="E76">
        <v>5.2778756580308528</v>
      </c>
      <c r="L76">
        <v>8</v>
      </c>
      <c r="M76">
        <v>1</v>
      </c>
      <c r="N76">
        <v>4.4689155497314808</v>
      </c>
      <c r="O76">
        <v>34.800992620140931</v>
      </c>
      <c r="P76">
        <v>55.41769440932395</v>
      </c>
    </row>
    <row r="77" spans="1:16" x14ac:dyDescent="0.35">
      <c r="A77" t="s">
        <v>1</v>
      </c>
      <c r="B77">
        <v>1</v>
      </c>
      <c r="C77">
        <v>0.65188047561988205</v>
      </c>
      <c r="D77">
        <v>2.5132741228718345</v>
      </c>
      <c r="E77">
        <v>5.6941366846315002</v>
      </c>
      <c r="L77" t="s">
        <v>1</v>
      </c>
      <c r="M77">
        <v>1</v>
      </c>
      <c r="N77">
        <v>5.6038158958407944</v>
      </c>
      <c r="O77">
        <v>40.432297451700634</v>
      </c>
      <c r="P77">
        <v>55.41769440932395</v>
      </c>
    </row>
    <row r="78" spans="1:16" x14ac:dyDescent="0.35">
      <c r="A78" t="s">
        <v>2</v>
      </c>
      <c r="B78">
        <v>1</v>
      </c>
      <c r="C78">
        <v>0.52228977865930304</v>
      </c>
      <c r="D78">
        <v>2.053816197284327</v>
      </c>
      <c r="E78">
        <v>4.8773225946981533</v>
      </c>
      <c r="L78" t="s">
        <v>2</v>
      </c>
      <c r="M78">
        <v>1</v>
      </c>
      <c r="N78">
        <v>5.8315813632260536</v>
      </c>
      <c r="O78">
        <v>39.324886041310236</v>
      </c>
      <c r="P78">
        <v>55.41769440932395</v>
      </c>
    </row>
  </sheetData>
  <mergeCells count="44">
    <mergeCell ref="L28:L31"/>
    <mergeCell ref="M28:M29"/>
    <mergeCell ref="M30:M31"/>
    <mergeCell ref="L20:L23"/>
    <mergeCell ref="M20:M21"/>
    <mergeCell ref="M22:M23"/>
    <mergeCell ref="L24:L27"/>
    <mergeCell ref="M24:M25"/>
    <mergeCell ref="M26:M27"/>
    <mergeCell ref="B22:B23"/>
    <mergeCell ref="B24:B25"/>
    <mergeCell ref="B26:B27"/>
    <mergeCell ref="L12:L15"/>
    <mergeCell ref="M12:M13"/>
    <mergeCell ref="M14:M15"/>
    <mergeCell ref="L16:L19"/>
    <mergeCell ref="M16:M17"/>
    <mergeCell ref="M18:M19"/>
    <mergeCell ref="L8:L11"/>
    <mergeCell ref="M8:M9"/>
    <mergeCell ref="M10:M11"/>
    <mergeCell ref="B16:B17"/>
    <mergeCell ref="B18:B19"/>
    <mergeCell ref="C1:I1"/>
    <mergeCell ref="N1:T1"/>
    <mergeCell ref="L4:L7"/>
    <mergeCell ref="M4:M5"/>
    <mergeCell ref="M6:M7"/>
    <mergeCell ref="A16:A19"/>
    <mergeCell ref="A20:A23"/>
    <mergeCell ref="A24:A27"/>
    <mergeCell ref="A28:A31"/>
    <mergeCell ref="B4:B5"/>
    <mergeCell ref="B6:B7"/>
    <mergeCell ref="B8:B9"/>
    <mergeCell ref="B10:B11"/>
    <mergeCell ref="B12:B13"/>
    <mergeCell ref="B14:B15"/>
    <mergeCell ref="A4:A7"/>
    <mergeCell ref="A8:A11"/>
    <mergeCell ref="A12:A15"/>
    <mergeCell ref="B28:B29"/>
    <mergeCell ref="B30:B31"/>
    <mergeCell ref="B20:B21"/>
  </mergeCells>
  <pageMargins left="0.25" right="0.25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8B2C-E58B-429D-A611-0686ACC27FAA}">
  <sheetPr>
    <pageSetUpPr fitToPage="1"/>
  </sheetPr>
  <dimension ref="A1:AG86"/>
  <sheetViews>
    <sheetView tabSelected="1" zoomScale="60" zoomScaleNormal="60" workbookViewId="0">
      <pane xSplit="1" topLeftCell="B1" activePane="topRight" state="frozen"/>
      <selection pane="topRight" activeCell="AC4" sqref="AC4:AC73"/>
    </sheetView>
  </sheetViews>
  <sheetFormatPr defaultRowHeight="14.5" x14ac:dyDescent="0.35"/>
  <cols>
    <col min="1" max="1" width="9" customWidth="1"/>
    <col min="3" max="3" width="5.81640625" bestFit="1" customWidth="1"/>
    <col min="4" max="4" width="6.81640625" bestFit="1" customWidth="1"/>
    <col min="5" max="5" width="9.90625" bestFit="1" customWidth="1"/>
    <col min="6" max="6" width="19.08984375" bestFit="1" customWidth="1"/>
    <col min="7" max="7" width="5.81640625" bestFit="1" customWidth="1"/>
    <col min="8" max="8" width="6.81640625" bestFit="1" customWidth="1"/>
    <col min="9" max="9" width="9.90625" bestFit="1" customWidth="1"/>
    <col min="10" max="10" width="19.08984375" bestFit="1" customWidth="1"/>
    <col min="11" max="11" width="5.81640625" bestFit="1" customWidth="1"/>
    <col min="12" max="12" width="6.81640625" bestFit="1" customWidth="1"/>
    <col min="13" max="13" width="9.90625" bestFit="1" customWidth="1"/>
    <col min="14" max="14" width="19.08984375" bestFit="1" customWidth="1"/>
    <col min="15" max="15" width="5.81640625" bestFit="1" customWidth="1"/>
    <col min="16" max="16" width="6.81640625" bestFit="1" customWidth="1"/>
    <col min="17" max="17" width="9.90625" bestFit="1" customWidth="1"/>
    <col min="18" max="18" width="19.08984375" bestFit="1" customWidth="1"/>
    <col min="19" max="19" width="5.81640625" bestFit="1" customWidth="1"/>
    <col min="20" max="20" width="6.81640625" bestFit="1" customWidth="1"/>
    <col min="21" max="21" width="9.90625" bestFit="1" customWidth="1"/>
    <col min="22" max="22" width="19.08984375" bestFit="1" customWidth="1"/>
    <col min="23" max="23" width="5.81640625" bestFit="1" customWidth="1"/>
    <col min="24" max="24" width="6.81640625" bestFit="1" customWidth="1"/>
    <col min="25" max="25" width="9.90625" bestFit="1" customWidth="1"/>
    <col min="26" max="26" width="19.08984375" bestFit="1" customWidth="1"/>
    <col min="27" max="27" width="5.81640625" bestFit="1" customWidth="1"/>
    <col min="28" max="28" width="6.81640625" bestFit="1" customWidth="1"/>
    <col min="29" max="29" width="9.90625" bestFit="1" customWidth="1"/>
    <col min="30" max="30" width="19.08984375" bestFit="1" customWidth="1"/>
    <col min="33" max="33" width="9.81640625" bestFit="1" customWidth="1"/>
  </cols>
  <sheetData>
    <row r="1" spans="1:33" x14ac:dyDescent="0.35">
      <c r="A1" s="100" t="s">
        <v>0</v>
      </c>
      <c r="B1" s="101"/>
      <c r="C1" s="111">
        <v>43600</v>
      </c>
      <c r="D1" s="88"/>
      <c r="E1" s="85"/>
      <c r="F1" s="73"/>
      <c r="G1" s="82"/>
      <c r="H1" s="88"/>
      <c r="I1" s="85"/>
      <c r="J1" s="73"/>
      <c r="K1" s="82"/>
      <c r="L1" s="88"/>
      <c r="M1" s="85"/>
      <c r="N1" s="73"/>
      <c r="O1" s="82"/>
      <c r="P1" s="88"/>
      <c r="Q1" s="85"/>
      <c r="R1" s="73"/>
      <c r="S1" s="82"/>
      <c r="T1" s="88"/>
      <c r="U1" s="85"/>
      <c r="V1" s="73"/>
      <c r="W1" s="82"/>
      <c r="X1" s="88"/>
      <c r="Y1" s="85"/>
      <c r="Z1" s="73"/>
      <c r="AA1" s="104"/>
      <c r="AB1" s="105"/>
      <c r="AC1" s="106"/>
      <c r="AD1" s="80"/>
      <c r="AE1" s="107"/>
      <c r="AF1" s="105"/>
      <c r="AG1" s="106"/>
    </row>
    <row r="2" spans="1:33" ht="15" thickBot="1" x14ac:dyDescent="0.4">
      <c r="A2" s="102"/>
      <c r="B2" s="103"/>
      <c r="C2" s="108" t="s">
        <v>6</v>
      </c>
      <c r="D2" s="109"/>
      <c r="E2" s="110"/>
      <c r="F2" s="74"/>
      <c r="G2" s="89" t="s">
        <v>7</v>
      </c>
      <c r="H2" s="90"/>
      <c r="I2" s="90"/>
      <c r="J2" s="91"/>
      <c r="K2" s="89" t="s">
        <v>8</v>
      </c>
      <c r="L2" s="90"/>
      <c r="M2" s="90"/>
      <c r="N2" s="91"/>
      <c r="O2" s="89" t="s">
        <v>9</v>
      </c>
      <c r="P2" s="90"/>
      <c r="Q2" s="90"/>
      <c r="R2" s="91"/>
      <c r="S2" s="89" t="s">
        <v>10</v>
      </c>
      <c r="T2" s="90"/>
      <c r="U2" s="90"/>
      <c r="V2" s="91"/>
      <c r="W2" s="89" t="s">
        <v>11</v>
      </c>
      <c r="X2" s="90"/>
      <c r="Y2" s="90"/>
      <c r="Z2" s="91"/>
      <c r="AA2" s="92" t="s">
        <v>12</v>
      </c>
      <c r="AB2" s="93"/>
      <c r="AC2" s="93"/>
      <c r="AD2" s="93"/>
      <c r="AE2" s="97" t="s">
        <v>23</v>
      </c>
      <c r="AF2" s="98"/>
      <c r="AG2" s="99"/>
    </row>
    <row r="3" spans="1:33" ht="15" thickBot="1" x14ac:dyDescent="0.4">
      <c r="A3" s="42" t="s">
        <v>3</v>
      </c>
      <c r="B3" s="44" t="s">
        <v>4</v>
      </c>
      <c r="C3" s="23" t="s">
        <v>15</v>
      </c>
      <c r="D3" s="24" t="s">
        <v>16</v>
      </c>
      <c r="E3" s="25" t="s">
        <v>22</v>
      </c>
      <c r="F3" s="75" t="s">
        <v>29</v>
      </c>
      <c r="G3" s="23" t="s">
        <v>15</v>
      </c>
      <c r="H3" s="24" t="s">
        <v>16</v>
      </c>
      <c r="I3" s="25" t="s">
        <v>22</v>
      </c>
      <c r="J3" s="75" t="s">
        <v>29</v>
      </c>
      <c r="K3" s="23" t="s">
        <v>15</v>
      </c>
      <c r="L3" s="24" t="s">
        <v>16</v>
      </c>
      <c r="M3" s="25" t="s">
        <v>22</v>
      </c>
      <c r="N3" s="75" t="s">
        <v>29</v>
      </c>
      <c r="O3" s="23" t="s">
        <v>15</v>
      </c>
      <c r="P3" s="24" t="s">
        <v>16</v>
      </c>
      <c r="Q3" s="25" t="s">
        <v>22</v>
      </c>
      <c r="R3" s="75" t="s">
        <v>29</v>
      </c>
      <c r="S3" s="23" t="s">
        <v>15</v>
      </c>
      <c r="T3" s="24" t="s">
        <v>16</v>
      </c>
      <c r="U3" s="25" t="s">
        <v>22</v>
      </c>
      <c r="V3" s="75" t="s">
        <v>29</v>
      </c>
      <c r="W3" s="23" t="s">
        <v>15</v>
      </c>
      <c r="X3" s="24" t="s">
        <v>16</v>
      </c>
      <c r="Y3" s="25" t="s">
        <v>22</v>
      </c>
      <c r="Z3" s="75" t="s">
        <v>29</v>
      </c>
      <c r="AA3" s="23" t="s">
        <v>15</v>
      </c>
      <c r="AB3" s="24" t="s">
        <v>16</v>
      </c>
      <c r="AC3" s="25" t="s">
        <v>22</v>
      </c>
      <c r="AD3" s="75" t="s">
        <v>29</v>
      </c>
      <c r="AE3" s="26" t="s">
        <v>15</v>
      </c>
      <c r="AF3" s="24" t="s">
        <v>16</v>
      </c>
      <c r="AG3" s="25" t="s">
        <v>22</v>
      </c>
    </row>
    <row r="4" spans="1:33" x14ac:dyDescent="0.35">
      <c r="A4" s="94">
        <v>4</v>
      </c>
      <c r="B4" s="37">
        <v>1</v>
      </c>
      <c r="C4" s="33">
        <v>0.5</v>
      </c>
      <c r="D4" s="36">
        <v>0.5</v>
      </c>
      <c r="E4" s="49">
        <f t="shared" ref="E4:E35" si="0">AVERAGE(C4:D4)</f>
        <v>0.5</v>
      </c>
      <c r="F4" s="76">
        <f>E4-0.4</f>
        <v>9.9999999999999978E-2</v>
      </c>
      <c r="G4" s="33">
        <v>1</v>
      </c>
      <c r="H4" s="36">
        <v>1</v>
      </c>
      <c r="I4" s="49">
        <f t="shared" ref="I4:I67" si="1">AVERAGE(G4:H4)</f>
        <v>1</v>
      </c>
      <c r="J4" s="76">
        <f>I4-E4</f>
        <v>0.5</v>
      </c>
      <c r="K4" s="33">
        <v>1.7</v>
      </c>
      <c r="L4" s="36">
        <v>1.8</v>
      </c>
      <c r="M4" s="49">
        <f t="shared" ref="M4:M67" si="2">AVERAGE(K4:L4)</f>
        <v>1.75</v>
      </c>
      <c r="N4" s="76">
        <f>M4-I4</f>
        <v>0.75</v>
      </c>
      <c r="O4" s="33">
        <v>2.5</v>
      </c>
      <c r="P4" s="36">
        <v>2.2999999999999998</v>
      </c>
      <c r="Q4" s="49">
        <f t="shared" ref="Q4:Q67" si="3">AVERAGE(O4:P4)</f>
        <v>2.4</v>
      </c>
      <c r="R4" s="76">
        <f>Q4-M4</f>
        <v>0.64999999999999991</v>
      </c>
      <c r="S4" s="33">
        <v>3.2</v>
      </c>
      <c r="T4" s="36">
        <v>3</v>
      </c>
      <c r="U4" s="49">
        <f t="shared" ref="U4:U67" si="4">AVERAGE(S4:T4)</f>
        <v>3.1</v>
      </c>
      <c r="V4" s="76">
        <f>U4-Q4</f>
        <v>0.70000000000000018</v>
      </c>
      <c r="W4" s="33">
        <v>3.8</v>
      </c>
      <c r="X4" s="36">
        <v>3.9</v>
      </c>
      <c r="Y4" s="49">
        <f t="shared" ref="Y4:Y67" si="5">AVERAGE(W4:X4)</f>
        <v>3.8499999999999996</v>
      </c>
      <c r="Z4" s="76">
        <f>Y4-U4</f>
        <v>0.74999999999999956</v>
      </c>
      <c r="AA4" s="33">
        <v>4.5</v>
      </c>
      <c r="AB4" s="36">
        <v>4.5999999999999996</v>
      </c>
      <c r="AC4" s="49">
        <f t="shared" ref="AC4:AC67" si="6">AVERAGE(AA4:AB4)</f>
        <v>4.55</v>
      </c>
      <c r="AD4" s="76">
        <f>AC4-Y4</f>
        <v>0.70000000000000018</v>
      </c>
      <c r="AE4" s="11"/>
      <c r="AF4" s="36"/>
      <c r="AG4" s="49"/>
    </row>
    <row r="5" spans="1:33" x14ac:dyDescent="0.35">
      <c r="A5" s="95"/>
      <c r="B5" s="38">
        <v>2</v>
      </c>
      <c r="C5" s="34">
        <v>0.5</v>
      </c>
      <c r="D5" s="2">
        <v>0.4</v>
      </c>
      <c r="E5" s="50">
        <f t="shared" si="0"/>
        <v>0.45</v>
      </c>
      <c r="F5" s="77">
        <f t="shared" ref="F5:F68" si="7">E5-0.4</f>
        <v>4.9999999999999989E-2</v>
      </c>
      <c r="G5" s="34">
        <v>1.1000000000000001</v>
      </c>
      <c r="H5" s="2">
        <v>1.1000000000000001</v>
      </c>
      <c r="I5" s="50">
        <f t="shared" si="1"/>
        <v>1.1000000000000001</v>
      </c>
      <c r="J5" s="77">
        <f t="shared" ref="J5:J68" si="8">I5-E5</f>
        <v>0.65000000000000013</v>
      </c>
      <c r="K5" s="34">
        <v>1.7</v>
      </c>
      <c r="L5" s="2">
        <v>1.7</v>
      </c>
      <c r="M5" s="50">
        <f t="shared" si="2"/>
        <v>1.7</v>
      </c>
      <c r="N5" s="77">
        <f t="shared" ref="N5:N68" si="9">M5-I5</f>
        <v>0.59999999999999987</v>
      </c>
      <c r="O5" s="34">
        <v>2.5</v>
      </c>
      <c r="P5" s="2">
        <v>2.4</v>
      </c>
      <c r="Q5" s="50">
        <f t="shared" si="3"/>
        <v>2.4500000000000002</v>
      </c>
      <c r="R5" s="77">
        <f t="shared" ref="R5:R68" si="10">Q5-M5</f>
        <v>0.75000000000000022</v>
      </c>
      <c r="S5" s="34">
        <v>3.2</v>
      </c>
      <c r="T5" s="2">
        <v>3.1</v>
      </c>
      <c r="U5" s="50">
        <f t="shared" si="4"/>
        <v>3.1500000000000004</v>
      </c>
      <c r="V5" s="77">
        <f t="shared" ref="V5:V68" si="11">U5-Q5</f>
        <v>0.70000000000000018</v>
      </c>
      <c r="W5" s="34">
        <v>3.9</v>
      </c>
      <c r="X5" s="2">
        <v>4.0999999999999996</v>
      </c>
      <c r="Y5" s="50">
        <f t="shared" si="5"/>
        <v>4</v>
      </c>
      <c r="Z5" s="77">
        <f t="shared" ref="Z5:Z68" si="12">Y5-U5</f>
        <v>0.84999999999999964</v>
      </c>
      <c r="AA5" s="34">
        <v>4.5999999999999996</v>
      </c>
      <c r="AB5" s="2">
        <v>4.5</v>
      </c>
      <c r="AC5" s="50">
        <f t="shared" si="6"/>
        <v>4.55</v>
      </c>
      <c r="AD5" s="77">
        <f t="shared" ref="AD5:AD68" si="13">AC5-Y5</f>
        <v>0.54999999999999982</v>
      </c>
      <c r="AE5" s="12"/>
      <c r="AF5" s="2"/>
      <c r="AG5" s="50"/>
    </row>
    <row r="6" spans="1:33" x14ac:dyDescent="0.35">
      <c r="A6" s="95"/>
      <c r="B6" s="38">
        <v>3</v>
      </c>
      <c r="C6" s="34">
        <v>0.5</v>
      </c>
      <c r="D6" s="2">
        <v>0.5</v>
      </c>
      <c r="E6" s="50">
        <f t="shared" si="0"/>
        <v>0.5</v>
      </c>
      <c r="F6" s="77">
        <f t="shared" si="7"/>
        <v>9.9999999999999978E-2</v>
      </c>
      <c r="G6" s="34">
        <v>1.3</v>
      </c>
      <c r="H6" s="2">
        <v>1.1000000000000001</v>
      </c>
      <c r="I6" s="50">
        <f t="shared" si="1"/>
        <v>1.2000000000000002</v>
      </c>
      <c r="J6" s="77">
        <f t="shared" si="8"/>
        <v>0.70000000000000018</v>
      </c>
      <c r="K6" s="34">
        <v>1.8</v>
      </c>
      <c r="L6" s="2">
        <v>1.8</v>
      </c>
      <c r="M6" s="50">
        <f t="shared" si="2"/>
        <v>1.8</v>
      </c>
      <c r="N6" s="77">
        <f t="shared" si="9"/>
        <v>0.59999999999999987</v>
      </c>
      <c r="O6" s="34">
        <v>2.5</v>
      </c>
      <c r="P6" s="2">
        <v>2.5</v>
      </c>
      <c r="Q6" s="50">
        <f t="shared" si="3"/>
        <v>2.5</v>
      </c>
      <c r="R6" s="77">
        <f t="shared" si="10"/>
        <v>0.7</v>
      </c>
      <c r="S6" s="34">
        <v>3.1</v>
      </c>
      <c r="T6" s="2">
        <v>3.1</v>
      </c>
      <c r="U6" s="50">
        <f t="shared" si="4"/>
        <v>3.1</v>
      </c>
      <c r="V6" s="77">
        <f t="shared" si="11"/>
        <v>0.60000000000000009</v>
      </c>
      <c r="W6" s="34">
        <v>3.8</v>
      </c>
      <c r="X6" s="2">
        <v>3.8</v>
      </c>
      <c r="Y6" s="50">
        <f t="shared" si="5"/>
        <v>3.8</v>
      </c>
      <c r="Z6" s="77">
        <f t="shared" si="12"/>
        <v>0.69999999999999973</v>
      </c>
      <c r="AA6" s="34">
        <v>4.5</v>
      </c>
      <c r="AB6" s="2">
        <v>4.5</v>
      </c>
      <c r="AC6" s="50">
        <f t="shared" si="6"/>
        <v>4.5</v>
      </c>
      <c r="AD6" s="77">
        <f t="shared" si="13"/>
        <v>0.70000000000000018</v>
      </c>
      <c r="AE6" s="12"/>
      <c r="AF6" s="2"/>
      <c r="AG6" s="50"/>
    </row>
    <row r="7" spans="1:33" x14ac:dyDescent="0.35">
      <c r="A7" s="95"/>
      <c r="B7" s="38">
        <v>4</v>
      </c>
      <c r="C7" s="34">
        <v>0.5</v>
      </c>
      <c r="D7" s="2">
        <v>0.6</v>
      </c>
      <c r="E7" s="50">
        <f t="shared" si="0"/>
        <v>0.55000000000000004</v>
      </c>
      <c r="F7" s="77">
        <f t="shared" si="7"/>
        <v>0.15000000000000002</v>
      </c>
      <c r="G7" s="34">
        <v>1.2</v>
      </c>
      <c r="H7" s="2">
        <v>1.2</v>
      </c>
      <c r="I7" s="50">
        <f t="shared" si="1"/>
        <v>1.2</v>
      </c>
      <c r="J7" s="77">
        <f t="shared" si="8"/>
        <v>0.64999999999999991</v>
      </c>
      <c r="K7" s="34">
        <v>1.9</v>
      </c>
      <c r="L7" s="2">
        <v>1.9</v>
      </c>
      <c r="M7" s="50">
        <f t="shared" si="2"/>
        <v>1.9</v>
      </c>
      <c r="N7" s="77">
        <f t="shared" si="9"/>
        <v>0.7</v>
      </c>
      <c r="O7" s="34">
        <v>2.6</v>
      </c>
      <c r="P7" s="2">
        <v>2.6</v>
      </c>
      <c r="Q7" s="50">
        <f t="shared" si="3"/>
        <v>2.6</v>
      </c>
      <c r="R7" s="77">
        <f t="shared" si="10"/>
        <v>0.70000000000000018</v>
      </c>
      <c r="S7" s="34">
        <v>3.1</v>
      </c>
      <c r="T7" s="2">
        <v>3.2</v>
      </c>
      <c r="U7" s="50">
        <f t="shared" si="4"/>
        <v>3.1500000000000004</v>
      </c>
      <c r="V7" s="77">
        <f t="shared" si="11"/>
        <v>0.55000000000000027</v>
      </c>
      <c r="W7" s="34">
        <v>3.8</v>
      </c>
      <c r="X7" s="2">
        <v>3.8</v>
      </c>
      <c r="Y7" s="50">
        <f t="shared" si="5"/>
        <v>3.8</v>
      </c>
      <c r="Z7" s="77">
        <f t="shared" si="12"/>
        <v>0.64999999999999947</v>
      </c>
      <c r="AA7" s="34">
        <v>4.5999999999999996</v>
      </c>
      <c r="AB7" s="2">
        <v>4.3</v>
      </c>
      <c r="AC7" s="50">
        <f t="shared" si="6"/>
        <v>4.4499999999999993</v>
      </c>
      <c r="AD7" s="77">
        <f t="shared" si="13"/>
        <v>0.64999999999999947</v>
      </c>
      <c r="AE7" s="12"/>
      <c r="AF7" s="2"/>
      <c r="AG7" s="50"/>
    </row>
    <row r="8" spans="1:33" x14ac:dyDescent="0.35">
      <c r="A8" s="95"/>
      <c r="B8" s="38">
        <v>5</v>
      </c>
      <c r="C8" s="34">
        <v>0.5</v>
      </c>
      <c r="D8" s="2">
        <v>0.6</v>
      </c>
      <c r="E8" s="50">
        <f t="shared" si="0"/>
        <v>0.55000000000000004</v>
      </c>
      <c r="F8" s="77">
        <f t="shared" si="7"/>
        <v>0.15000000000000002</v>
      </c>
      <c r="G8" s="34">
        <v>1.1000000000000001</v>
      </c>
      <c r="H8" s="2">
        <v>1</v>
      </c>
      <c r="I8" s="50">
        <f t="shared" si="1"/>
        <v>1.05</v>
      </c>
      <c r="J8" s="77">
        <f t="shared" si="8"/>
        <v>0.5</v>
      </c>
      <c r="K8" s="34">
        <v>1.8</v>
      </c>
      <c r="L8" s="2">
        <v>1.8</v>
      </c>
      <c r="M8" s="50">
        <f t="shared" si="2"/>
        <v>1.8</v>
      </c>
      <c r="N8" s="77">
        <f t="shared" si="9"/>
        <v>0.75</v>
      </c>
      <c r="O8" s="34">
        <v>2.5</v>
      </c>
      <c r="P8" s="2">
        <v>2.4</v>
      </c>
      <c r="Q8" s="50">
        <f t="shared" si="3"/>
        <v>2.4500000000000002</v>
      </c>
      <c r="R8" s="77">
        <f t="shared" si="10"/>
        <v>0.65000000000000013</v>
      </c>
      <c r="S8" s="34">
        <v>3</v>
      </c>
      <c r="T8" s="2">
        <v>3.1</v>
      </c>
      <c r="U8" s="50">
        <f t="shared" si="4"/>
        <v>3.05</v>
      </c>
      <c r="V8" s="77">
        <f t="shared" si="11"/>
        <v>0.59999999999999964</v>
      </c>
      <c r="W8" s="34">
        <v>3.9</v>
      </c>
      <c r="X8" s="2">
        <v>3.8</v>
      </c>
      <c r="Y8" s="50">
        <f t="shared" si="5"/>
        <v>3.8499999999999996</v>
      </c>
      <c r="Z8" s="77">
        <f t="shared" si="12"/>
        <v>0.79999999999999982</v>
      </c>
      <c r="AA8" s="34">
        <v>4.7</v>
      </c>
      <c r="AB8" s="2">
        <v>4.4000000000000004</v>
      </c>
      <c r="AC8" s="50">
        <f t="shared" si="6"/>
        <v>4.5500000000000007</v>
      </c>
      <c r="AD8" s="77">
        <f t="shared" si="13"/>
        <v>0.70000000000000107</v>
      </c>
      <c r="AE8" s="12"/>
      <c r="AF8" s="2"/>
      <c r="AG8" s="50"/>
    </row>
    <row r="9" spans="1:33" x14ac:dyDescent="0.35">
      <c r="A9" s="95"/>
      <c r="B9" s="38">
        <v>6</v>
      </c>
      <c r="C9" s="34">
        <v>0.5</v>
      </c>
      <c r="D9" s="2">
        <v>0.5</v>
      </c>
      <c r="E9" s="50">
        <f t="shared" si="0"/>
        <v>0.5</v>
      </c>
      <c r="F9" s="77">
        <f t="shared" si="7"/>
        <v>9.9999999999999978E-2</v>
      </c>
      <c r="G9" s="34">
        <v>1</v>
      </c>
      <c r="H9" s="2">
        <v>1</v>
      </c>
      <c r="I9" s="50">
        <f>AVERAGE(G9:H9)</f>
        <v>1</v>
      </c>
      <c r="J9" s="77">
        <f t="shared" si="8"/>
        <v>0.5</v>
      </c>
      <c r="K9" s="34">
        <v>1.8</v>
      </c>
      <c r="L9" s="2">
        <v>1.8</v>
      </c>
      <c r="M9" s="50">
        <f t="shared" si="2"/>
        <v>1.8</v>
      </c>
      <c r="N9" s="77">
        <f t="shared" si="9"/>
        <v>0.8</v>
      </c>
      <c r="O9" s="34">
        <v>2.5</v>
      </c>
      <c r="P9" s="2">
        <v>2.4</v>
      </c>
      <c r="Q9" s="50">
        <f>AVERAGE(O9:P9)</f>
        <v>2.4500000000000002</v>
      </c>
      <c r="R9" s="77">
        <f t="shared" si="10"/>
        <v>0.65000000000000013</v>
      </c>
      <c r="S9" s="34">
        <v>3.1</v>
      </c>
      <c r="T9" s="2">
        <v>3.1</v>
      </c>
      <c r="U9" s="50">
        <f>AVERAGE(S9:T9)</f>
        <v>3.1</v>
      </c>
      <c r="V9" s="77">
        <f t="shared" si="11"/>
        <v>0.64999999999999991</v>
      </c>
      <c r="W9" s="34">
        <v>3.9</v>
      </c>
      <c r="X9" s="2">
        <v>3.7</v>
      </c>
      <c r="Y9" s="50">
        <f>AVERAGE(W9:X9)</f>
        <v>3.8</v>
      </c>
      <c r="Z9" s="77">
        <f t="shared" si="12"/>
        <v>0.69999999999999973</v>
      </c>
      <c r="AA9" s="34">
        <v>4.5</v>
      </c>
      <c r="AB9" s="2">
        <v>4.5999999999999996</v>
      </c>
      <c r="AC9" s="50">
        <f>AVERAGE(AA9:AB9)</f>
        <v>4.55</v>
      </c>
      <c r="AD9" s="77">
        <f t="shared" si="13"/>
        <v>0.75</v>
      </c>
      <c r="AE9" s="12"/>
      <c r="AF9" s="2"/>
      <c r="AG9" s="50"/>
    </row>
    <row r="10" spans="1:33" x14ac:dyDescent="0.35">
      <c r="A10" s="95"/>
      <c r="B10" s="38">
        <v>7</v>
      </c>
      <c r="C10" s="34">
        <v>0.6</v>
      </c>
      <c r="D10" s="2">
        <v>0.6</v>
      </c>
      <c r="E10" s="50">
        <f t="shared" si="0"/>
        <v>0.6</v>
      </c>
      <c r="F10" s="77">
        <f t="shared" si="7"/>
        <v>0.19999999999999996</v>
      </c>
      <c r="G10" s="34">
        <v>1.1000000000000001</v>
      </c>
      <c r="H10" s="2">
        <v>1.1000000000000001</v>
      </c>
      <c r="I10" s="50">
        <f t="shared" si="1"/>
        <v>1.1000000000000001</v>
      </c>
      <c r="J10" s="77">
        <f t="shared" si="8"/>
        <v>0.50000000000000011</v>
      </c>
      <c r="K10" s="34">
        <v>1.9</v>
      </c>
      <c r="L10" s="2">
        <v>1.8</v>
      </c>
      <c r="M10" s="50">
        <f t="shared" si="2"/>
        <v>1.85</v>
      </c>
      <c r="N10" s="77">
        <f t="shared" si="9"/>
        <v>0.75</v>
      </c>
      <c r="O10" s="34">
        <v>2.5</v>
      </c>
      <c r="P10" s="2">
        <v>2.5</v>
      </c>
      <c r="Q10" s="50">
        <f t="shared" si="3"/>
        <v>2.5</v>
      </c>
      <c r="R10" s="77">
        <f t="shared" si="10"/>
        <v>0.64999999999999991</v>
      </c>
      <c r="S10" s="34">
        <v>3.2</v>
      </c>
      <c r="T10" s="2">
        <v>3.2</v>
      </c>
      <c r="U10" s="50">
        <f t="shared" si="4"/>
        <v>3.2</v>
      </c>
      <c r="V10" s="77">
        <f t="shared" si="11"/>
        <v>0.70000000000000018</v>
      </c>
      <c r="W10" s="34">
        <v>4</v>
      </c>
      <c r="X10" s="2">
        <v>3.9</v>
      </c>
      <c r="Y10" s="50">
        <f t="shared" si="5"/>
        <v>3.95</v>
      </c>
      <c r="Z10" s="77">
        <f t="shared" si="12"/>
        <v>0.75</v>
      </c>
      <c r="AA10" s="34">
        <v>4.5</v>
      </c>
      <c r="AB10" s="2">
        <v>4.5999999999999996</v>
      </c>
      <c r="AC10" s="50">
        <f t="shared" si="6"/>
        <v>4.55</v>
      </c>
      <c r="AD10" s="77">
        <f t="shared" si="13"/>
        <v>0.59999999999999964</v>
      </c>
      <c r="AE10" s="12"/>
      <c r="AF10" s="2"/>
      <c r="AG10" s="50"/>
    </row>
    <row r="11" spans="1:33" x14ac:dyDescent="0.35">
      <c r="A11" s="95"/>
      <c r="B11" s="38">
        <v>8</v>
      </c>
      <c r="C11" s="34">
        <v>0.5</v>
      </c>
      <c r="D11" s="2">
        <v>0.5</v>
      </c>
      <c r="E11" s="50">
        <f t="shared" si="0"/>
        <v>0.5</v>
      </c>
      <c r="F11" s="77">
        <f t="shared" si="7"/>
        <v>9.9999999999999978E-2</v>
      </c>
      <c r="G11" s="34">
        <v>1.1000000000000001</v>
      </c>
      <c r="H11" s="2">
        <v>1.1000000000000001</v>
      </c>
      <c r="I11" s="50">
        <f t="shared" si="1"/>
        <v>1.1000000000000001</v>
      </c>
      <c r="J11" s="77">
        <f t="shared" si="8"/>
        <v>0.60000000000000009</v>
      </c>
      <c r="K11" s="34">
        <v>1.8</v>
      </c>
      <c r="L11" s="2">
        <v>1.8</v>
      </c>
      <c r="M11" s="50">
        <f t="shared" si="2"/>
        <v>1.8</v>
      </c>
      <c r="N11" s="77">
        <f t="shared" si="9"/>
        <v>0.7</v>
      </c>
      <c r="O11" s="34">
        <v>2.5</v>
      </c>
      <c r="P11" s="2">
        <v>2.5</v>
      </c>
      <c r="Q11" s="50">
        <f t="shared" si="3"/>
        <v>2.5</v>
      </c>
      <c r="R11" s="77">
        <f t="shared" si="10"/>
        <v>0.7</v>
      </c>
      <c r="S11" s="34">
        <v>3.2</v>
      </c>
      <c r="T11" s="2">
        <v>3.2</v>
      </c>
      <c r="U11" s="50">
        <f t="shared" si="4"/>
        <v>3.2</v>
      </c>
      <c r="V11" s="77">
        <f t="shared" si="11"/>
        <v>0.70000000000000018</v>
      </c>
      <c r="W11" s="34">
        <v>4</v>
      </c>
      <c r="X11" s="2">
        <v>3.8</v>
      </c>
      <c r="Y11" s="50">
        <f t="shared" si="5"/>
        <v>3.9</v>
      </c>
      <c r="Z11" s="77">
        <f t="shared" si="12"/>
        <v>0.69999999999999973</v>
      </c>
      <c r="AA11" s="34">
        <v>4.5</v>
      </c>
      <c r="AB11" s="2">
        <v>4.5999999999999996</v>
      </c>
      <c r="AC11" s="50">
        <f t="shared" si="6"/>
        <v>4.55</v>
      </c>
      <c r="AD11" s="77">
        <f t="shared" si="13"/>
        <v>0.64999999999999991</v>
      </c>
      <c r="AE11" s="12"/>
      <c r="AF11" s="2"/>
      <c r="AG11" s="50"/>
    </row>
    <row r="12" spans="1:33" x14ac:dyDescent="0.35">
      <c r="A12" s="95"/>
      <c r="B12" s="38">
        <v>9</v>
      </c>
      <c r="C12" s="34">
        <v>0.5</v>
      </c>
      <c r="D12" s="2">
        <v>0.5</v>
      </c>
      <c r="E12" s="50">
        <f t="shared" si="0"/>
        <v>0.5</v>
      </c>
      <c r="F12" s="77">
        <f t="shared" si="7"/>
        <v>9.9999999999999978E-2</v>
      </c>
      <c r="G12" s="34">
        <v>1</v>
      </c>
      <c r="H12" s="2">
        <v>1</v>
      </c>
      <c r="I12" s="50">
        <f t="shared" si="1"/>
        <v>1</v>
      </c>
      <c r="J12" s="77">
        <f t="shared" si="8"/>
        <v>0.5</v>
      </c>
      <c r="K12" s="34">
        <v>1.7</v>
      </c>
      <c r="L12" s="2">
        <v>1.8</v>
      </c>
      <c r="M12" s="50">
        <f t="shared" si="2"/>
        <v>1.75</v>
      </c>
      <c r="N12" s="77">
        <f t="shared" si="9"/>
        <v>0.75</v>
      </c>
      <c r="O12" s="34">
        <v>2.2999999999999998</v>
      </c>
      <c r="P12" s="2">
        <v>2.2999999999999998</v>
      </c>
      <c r="Q12" s="50">
        <f t="shared" si="3"/>
        <v>2.2999999999999998</v>
      </c>
      <c r="R12" s="77">
        <f t="shared" si="10"/>
        <v>0.54999999999999982</v>
      </c>
      <c r="S12" s="34">
        <v>3</v>
      </c>
      <c r="T12" s="2">
        <v>3</v>
      </c>
      <c r="U12" s="50">
        <f t="shared" si="4"/>
        <v>3</v>
      </c>
      <c r="V12" s="77">
        <f t="shared" si="11"/>
        <v>0.70000000000000018</v>
      </c>
      <c r="W12" s="34">
        <v>3.8</v>
      </c>
      <c r="X12" s="2">
        <v>3.7</v>
      </c>
      <c r="Y12" s="50">
        <f t="shared" si="5"/>
        <v>3.75</v>
      </c>
      <c r="Z12" s="77">
        <f t="shared" si="12"/>
        <v>0.75</v>
      </c>
      <c r="AA12" s="34">
        <v>4.3</v>
      </c>
      <c r="AB12" s="2">
        <v>4.3</v>
      </c>
      <c r="AC12" s="50">
        <f t="shared" si="6"/>
        <v>4.3</v>
      </c>
      <c r="AD12" s="77">
        <f t="shared" si="13"/>
        <v>0.54999999999999982</v>
      </c>
      <c r="AE12" s="12"/>
      <c r="AF12" s="2"/>
      <c r="AG12" s="50"/>
    </row>
    <row r="13" spans="1:33" ht="15" thickBot="1" x14ac:dyDescent="0.4">
      <c r="A13" s="96"/>
      <c r="B13" s="46">
        <v>10</v>
      </c>
      <c r="C13" s="35">
        <v>0.5</v>
      </c>
      <c r="D13" s="9">
        <v>0.5</v>
      </c>
      <c r="E13" s="51">
        <f t="shared" si="0"/>
        <v>0.5</v>
      </c>
      <c r="F13" s="78">
        <f t="shared" si="7"/>
        <v>9.9999999999999978E-2</v>
      </c>
      <c r="G13" s="35">
        <v>1</v>
      </c>
      <c r="H13" s="9">
        <v>1.1000000000000001</v>
      </c>
      <c r="I13" s="51">
        <f t="shared" si="1"/>
        <v>1.05</v>
      </c>
      <c r="J13" s="78">
        <f t="shared" si="8"/>
        <v>0.55000000000000004</v>
      </c>
      <c r="K13" s="35">
        <v>1.8</v>
      </c>
      <c r="L13" s="9">
        <v>1.8</v>
      </c>
      <c r="M13" s="51">
        <f t="shared" si="2"/>
        <v>1.8</v>
      </c>
      <c r="N13" s="78">
        <f t="shared" si="9"/>
        <v>0.75</v>
      </c>
      <c r="O13" s="35">
        <v>2.4</v>
      </c>
      <c r="P13" s="9">
        <v>2.4</v>
      </c>
      <c r="Q13" s="51">
        <f t="shared" si="3"/>
        <v>2.4</v>
      </c>
      <c r="R13" s="78">
        <f t="shared" si="10"/>
        <v>0.59999999999999987</v>
      </c>
      <c r="S13" s="35">
        <v>3</v>
      </c>
      <c r="T13" s="9">
        <v>3.1</v>
      </c>
      <c r="U13" s="51">
        <f t="shared" si="4"/>
        <v>3.05</v>
      </c>
      <c r="V13" s="78">
        <f t="shared" si="11"/>
        <v>0.64999999999999991</v>
      </c>
      <c r="W13" s="35">
        <v>3.7</v>
      </c>
      <c r="X13" s="9">
        <v>3.7</v>
      </c>
      <c r="Y13" s="51">
        <f t="shared" si="5"/>
        <v>3.7</v>
      </c>
      <c r="Z13" s="78">
        <f t="shared" si="12"/>
        <v>0.65000000000000036</v>
      </c>
      <c r="AA13" s="35">
        <v>4.4000000000000004</v>
      </c>
      <c r="AB13" s="9">
        <v>4.3</v>
      </c>
      <c r="AC13" s="51">
        <f t="shared" si="6"/>
        <v>4.3499999999999996</v>
      </c>
      <c r="AD13" s="78">
        <f t="shared" si="13"/>
        <v>0.64999999999999947</v>
      </c>
      <c r="AE13" s="13"/>
      <c r="AF13" s="9"/>
      <c r="AG13" s="51"/>
    </row>
    <row r="14" spans="1:33" x14ac:dyDescent="0.35">
      <c r="A14" s="94">
        <v>5</v>
      </c>
      <c r="B14" s="37">
        <v>1</v>
      </c>
      <c r="C14" s="33">
        <v>0.5</v>
      </c>
      <c r="D14" s="36">
        <v>0.5</v>
      </c>
      <c r="E14" s="49">
        <f t="shared" si="0"/>
        <v>0.5</v>
      </c>
      <c r="F14" s="76">
        <f t="shared" si="7"/>
        <v>9.9999999999999978E-2</v>
      </c>
      <c r="G14" s="33">
        <v>1.2</v>
      </c>
      <c r="H14" s="36">
        <v>1.1000000000000001</v>
      </c>
      <c r="I14" s="49">
        <f t="shared" si="1"/>
        <v>1.1499999999999999</v>
      </c>
      <c r="J14" s="76">
        <f t="shared" si="8"/>
        <v>0.64999999999999991</v>
      </c>
      <c r="K14" s="33">
        <v>1.9</v>
      </c>
      <c r="L14" s="36">
        <v>1.8</v>
      </c>
      <c r="M14" s="49">
        <f t="shared" si="2"/>
        <v>1.85</v>
      </c>
      <c r="N14" s="76">
        <f t="shared" si="9"/>
        <v>0.70000000000000018</v>
      </c>
      <c r="O14" s="33">
        <v>2.6</v>
      </c>
      <c r="P14" s="36">
        <v>2.5</v>
      </c>
      <c r="Q14" s="49">
        <f t="shared" si="3"/>
        <v>2.5499999999999998</v>
      </c>
      <c r="R14" s="76">
        <f t="shared" si="10"/>
        <v>0.69999999999999973</v>
      </c>
      <c r="S14" s="33">
        <v>3.1</v>
      </c>
      <c r="T14" s="36">
        <v>3.3</v>
      </c>
      <c r="U14" s="49">
        <f t="shared" si="4"/>
        <v>3.2</v>
      </c>
      <c r="V14" s="76">
        <f t="shared" si="11"/>
        <v>0.65000000000000036</v>
      </c>
      <c r="W14" s="33">
        <v>3.8</v>
      </c>
      <c r="X14" s="36">
        <v>4.3</v>
      </c>
      <c r="Y14" s="49">
        <f t="shared" si="5"/>
        <v>4.05</v>
      </c>
      <c r="Z14" s="76">
        <f t="shared" si="12"/>
        <v>0.84999999999999964</v>
      </c>
      <c r="AA14" s="33">
        <v>4.9000000000000004</v>
      </c>
      <c r="AB14" s="36">
        <v>4.3</v>
      </c>
      <c r="AC14" s="49">
        <f t="shared" si="6"/>
        <v>4.5999999999999996</v>
      </c>
      <c r="AD14" s="76">
        <f t="shared" si="13"/>
        <v>0.54999999999999982</v>
      </c>
      <c r="AE14" s="11"/>
      <c r="AF14" s="36"/>
      <c r="AG14" s="49"/>
    </row>
    <row r="15" spans="1:33" x14ac:dyDescent="0.35">
      <c r="A15" s="95"/>
      <c r="B15" s="38">
        <v>2</v>
      </c>
      <c r="C15" s="34">
        <v>0.5</v>
      </c>
      <c r="D15" s="2">
        <v>0.5</v>
      </c>
      <c r="E15" s="50">
        <f t="shared" si="0"/>
        <v>0.5</v>
      </c>
      <c r="F15" s="77">
        <f t="shared" si="7"/>
        <v>9.9999999999999978E-2</v>
      </c>
      <c r="G15" s="34">
        <v>1.3</v>
      </c>
      <c r="H15" s="2">
        <v>1.2</v>
      </c>
      <c r="I15" s="50">
        <f t="shared" si="1"/>
        <v>1.25</v>
      </c>
      <c r="J15" s="77">
        <f t="shared" si="8"/>
        <v>0.75</v>
      </c>
      <c r="K15" s="34">
        <v>2</v>
      </c>
      <c r="L15" s="2">
        <v>2</v>
      </c>
      <c r="M15" s="50">
        <f t="shared" si="2"/>
        <v>2</v>
      </c>
      <c r="N15" s="77">
        <f t="shared" si="9"/>
        <v>0.75</v>
      </c>
      <c r="O15" s="34">
        <v>2.6</v>
      </c>
      <c r="P15" s="2">
        <v>2.8</v>
      </c>
      <c r="Q15" s="50">
        <f t="shared" si="3"/>
        <v>2.7</v>
      </c>
      <c r="R15" s="77">
        <f t="shared" si="10"/>
        <v>0.70000000000000018</v>
      </c>
      <c r="S15" s="34">
        <v>3.6</v>
      </c>
      <c r="T15" s="2">
        <v>3.5</v>
      </c>
      <c r="U15" s="50">
        <f t="shared" si="4"/>
        <v>3.55</v>
      </c>
      <c r="V15" s="77">
        <f t="shared" si="11"/>
        <v>0.84999999999999964</v>
      </c>
      <c r="W15" s="34">
        <v>4.5</v>
      </c>
      <c r="X15" s="2">
        <v>4.5</v>
      </c>
      <c r="Y15" s="50">
        <f t="shared" si="5"/>
        <v>4.5</v>
      </c>
      <c r="Z15" s="77">
        <f t="shared" si="12"/>
        <v>0.95000000000000018</v>
      </c>
      <c r="AA15" s="34">
        <v>5.2</v>
      </c>
      <c r="AB15" s="2">
        <v>5.2</v>
      </c>
      <c r="AC15" s="50">
        <f t="shared" si="6"/>
        <v>5.2</v>
      </c>
      <c r="AD15" s="77">
        <f t="shared" si="13"/>
        <v>0.70000000000000018</v>
      </c>
      <c r="AE15" s="12"/>
      <c r="AF15" s="2"/>
      <c r="AG15" s="50"/>
    </row>
    <row r="16" spans="1:33" x14ac:dyDescent="0.35">
      <c r="A16" s="95"/>
      <c r="B16" s="38">
        <v>3</v>
      </c>
      <c r="C16" s="34">
        <v>0.6</v>
      </c>
      <c r="D16" s="2">
        <v>0.5</v>
      </c>
      <c r="E16" s="50">
        <f t="shared" si="0"/>
        <v>0.55000000000000004</v>
      </c>
      <c r="F16" s="77">
        <f t="shared" si="7"/>
        <v>0.15000000000000002</v>
      </c>
      <c r="G16" s="34">
        <v>1.2</v>
      </c>
      <c r="H16" s="2">
        <v>1.2</v>
      </c>
      <c r="I16" s="50">
        <f t="shared" si="1"/>
        <v>1.2</v>
      </c>
      <c r="J16" s="77">
        <f t="shared" si="8"/>
        <v>0.64999999999999991</v>
      </c>
      <c r="K16" s="34">
        <v>2</v>
      </c>
      <c r="L16" s="2">
        <v>1.9</v>
      </c>
      <c r="M16" s="50">
        <f t="shared" si="2"/>
        <v>1.95</v>
      </c>
      <c r="N16" s="77">
        <f t="shared" si="9"/>
        <v>0.75</v>
      </c>
      <c r="O16" s="34">
        <v>2.6</v>
      </c>
      <c r="P16" s="2">
        <v>2.8</v>
      </c>
      <c r="Q16" s="50">
        <f t="shared" si="3"/>
        <v>2.7</v>
      </c>
      <c r="R16" s="77">
        <f t="shared" si="10"/>
        <v>0.75000000000000022</v>
      </c>
      <c r="S16" s="34">
        <v>3.3</v>
      </c>
      <c r="T16" s="2">
        <v>3.5</v>
      </c>
      <c r="U16" s="50">
        <f t="shared" si="4"/>
        <v>3.4</v>
      </c>
      <c r="V16" s="77">
        <f t="shared" si="11"/>
        <v>0.69999999999999973</v>
      </c>
      <c r="W16" s="34">
        <v>4</v>
      </c>
      <c r="X16" s="2">
        <v>4.5</v>
      </c>
      <c r="Y16" s="50">
        <f t="shared" si="5"/>
        <v>4.25</v>
      </c>
      <c r="Z16" s="77">
        <f t="shared" si="12"/>
        <v>0.85000000000000009</v>
      </c>
      <c r="AA16" s="34">
        <v>5.2</v>
      </c>
      <c r="AB16" s="2">
        <v>4.5</v>
      </c>
      <c r="AC16" s="50">
        <f t="shared" si="6"/>
        <v>4.8499999999999996</v>
      </c>
      <c r="AD16" s="77">
        <f t="shared" si="13"/>
        <v>0.59999999999999964</v>
      </c>
      <c r="AE16" s="12"/>
      <c r="AF16" s="2"/>
      <c r="AG16" s="50"/>
    </row>
    <row r="17" spans="1:33" x14ac:dyDescent="0.35">
      <c r="A17" s="95"/>
      <c r="B17" s="38">
        <v>4</v>
      </c>
      <c r="C17" s="34">
        <v>0.5</v>
      </c>
      <c r="D17" s="2">
        <v>0.5</v>
      </c>
      <c r="E17" s="50">
        <f t="shared" si="0"/>
        <v>0.5</v>
      </c>
      <c r="F17" s="77">
        <f t="shared" si="7"/>
        <v>9.9999999999999978E-2</v>
      </c>
      <c r="G17" s="34">
        <v>1.2</v>
      </c>
      <c r="H17" s="2">
        <v>1.2</v>
      </c>
      <c r="I17" s="50">
        <f t="shared" si="1"/>
        <v>1.2</v>
      </c>
      <c r="J17" s="77">
        <f t="shared" si="8"/>
        <v>0.7</v>
      </c>
      <c r="K17" s="34">
        <v>2</v>
      </c>
      <c r="L17" s="2">
        <v>2.1</v>
      </c>
      <c r="M17" s="50">
        <f t="shared" si="2"/>
        <v>2.0499999999999998</v>
      </c>
      <c r="N17" s="77">
        <f t="shared" si="9"/>
        <v>0.84999999999999987</v>
      </c>
      <c r="O17" s="34">
        <v>2.6</v>
      </c>
      <c r="P17" s="2">
        <v>2.8</v>
      </c>
      <c r="Q17" s="50">
        <f t="shared" si="3"/>
        <v>2.7</v>
      </c>
      <c r="R17" s="77">
        <f t="shared" si="10"/>
        <v>0.65000000000000036</v>
      </c>
      <c r="S17" s="34">
        <v>3.4</v>
      </c>
      <c r="T17" s="2">
        <v>3.4</v>
      </c>
      <c r="U17" s="50">
        <f t="shared" si="4"/>
        <v>3.4</v>
      </c>
      <c r="V17" s="77">
        <f t="shared" si="11"/>
        <v>0.69999999999999973</v>
      </c>
      <c r="W17" s="34">
        <v>4.4000000000000004</v>
      </c>
      <c r="X17" s="2">
        <v>4.4000000000000004</v>
      </c>
      <c r="Y17" s="50">
        <f t="shared" si="5"/>
        <v>4.4000000000000004</v>
      </c>
      <c r="Z17" s="77">
        <f t="shared" si="12"/>
        <v>1.0000000000000004</v>
      </c>
      <c r="AA17" s="34">
        <v>5.0999999999999996</v>
      </c>
      <c r="AB17" s="2">
        <v>5</v>
      </c>
      <c r="AC17" s="50">
        <f t="shared" si="6"/>
        <v>5.05</v>
      </c>
      <c r="AD17" s="77">
        <f t="shared" si="13"/>
        <v>0.64999999999999947</v>
      </c>
      <c r="AE17" s="12"/>
      <c r="AF17" s="2"/>
      <c r="AG17" s="50"/>
    </row>
    <row r="18" spans="1:33" x14ac:dyDescent="0.35">
      <c r="A18" s="95"/>
      <c r="B18" s="38">
        <v>5</v>
      </c>
      <c r="C18" s="34">
        <v>0.5</v>
      </c>
      <c r="D18" s="2">
        <v>0.5</v>
      </c>
      <c r="E18" s="50">
        <f t="shared" si="0"/>
        <v>0.5</v>
      </c>
      <c r="F18" s="77">
        <f t="shared" si="7"/>
        <v>9.9999999999999978E-2</v>
      </c>
      <c r="G18" s="34">
        <v>1.3</v>
      </c>
      <c r="H18" s="2">
        <v>1.3</v>
      </c>
      <c r="I18" s="50">
        <f t="shared" si="1"/>
        <v>1.3</v>
      </c>
      <c r="J18" s="77">
        <f t="shared" si="8"/>
        <v>0.8</v>
      </c>
      <c r="K18" s="34">
        <v>2</v>
      </c>
      <c r="L18" s="2">
        <v>2</v>
      </c>
      <c r="M18" s="50">
        <f t="shared" si="2"/>
        <v>2</v>
      </c>
      <c r="N18" s="77">
        <f t="shared" si="9"/>
        <v>0.7</v>
      </c>
      <c r="O18" s="34">
        <v>2.7</v>
      </c>
      <c r="P18" s="2">
        <v>2.8</v>
      </c>
      <c r="Q18" s="50">
        <f t="shared" si="3"/>
        <v>2.75</v>
      </c>
      <c r="R18" s="77">
        <f t="shared" si="10"/>
        <v>0.75</v>
      </c>
      <c r="S18" s="34">
        <v>3.3</v>
      </c>
      <c r="T18" s="2">
        <v>3.3</v>
      </c>
      <c r="U18" s="50">
        <f t="shared" si="4"/>
        <v>3.3</v>
      </c>
      <c r="V18" s="77">
        <f t="shared" si="11"/>
        <v>0.54999999999999982</v>
      </c>
      <c r="W18" s="34">
        <v>3.9</v>
      </c>
      <c r="X18" s="2">
        <v>3.9</v>
      </c>
      <c r="Y18" s="50">
        <f t="shared" si="5"/>
        <v>3.9</v>
      </c>
      <c r="Z18" s="77">
        <f t="shared" si="12"/>
        <v>0.60000000000000009</v>
      </c>
      <c r="AA18" s="34">
        <v>4.5</v>
      </c>
      <c r="AB18" s="2">
        <v>4.4000000000000004</v>
      </c>
      <c r="AC18" s="50">
        <f t="shared" si="6"/>
        <v>4.45</v>
      </c>
      <c r="AD18" s="77">
        <f t="shared" si="13"/>
        <v>0.55000000000000027</v>
      </c>
      <c r="AE18" s="12"/>
      <c r="AF18" s="2"/>
      <c r="AG18" s="50"/>
    </row>
    <row r="19" spans="1:33" x14ac:dyDescent="0.35">
      <c r="A19" s="95"/>
      <c r="B19" s="38">
        <v>6</v>
      </c>
      <c r="C19" s="34">
        <v>0.5</v>
      </c>
      <c r="D19" s="2">
        <v>0.5</v>
      </c>
      <c r="E19" s="50">
        <f t="shared" si="0"/>
        <v>0.5</v>
      </c>
      <c r="F19" s="77">
        <f t="shared" si="7"/>
        <v>9.9999999999999978E-2</v>
      </c>
      <c r="G19" s="34">
        <v>1.2</v>
      </c>
      <c r="H19" s="2">
        <v>1.2</v>
      </c>
      <c r="I19" s="50">
        <f t="shared" si="1"/>
        <v>1.2</v>
      </c>
      <c r="J19" s="77">
        <f t="shared" si="8"/>
        <v>0.7</v>
      </c>
      <c r="K19" s="34">
        <v>1.9</v>
      </c>
      <c r="L19" s="2">
        <v>1.9</v>
      </c>
      <c r="M19" s="50">
        <f>AVERAGE(K19:L19)</f>
        <v>1.9</v>
      </c>
      <c r="N19" s="77">
        <f t="shared" si="9"/>
        <v>0.7</v>
      </c>
      <c r="O19" s="34">
        <v>2.6</v>
      </c>
      <c r="P19" s="2">
        <v>2.5</v>
      </c>
      <c r="Q19" s="50">
        <f t="shared" si="3"/>
        <v>2.5499999999999998</v>
      </c>
      <c r="R19" s="77">
        <f t="shared" si="10"/>
        <v>0.64999999999999991</v>
      </c>
      <c r="S19" s="34">
        <v>3</v>
      </c>
      <c r="T19" s="2">
        <v>3.2</v>
      </c>
      <c r="U19" s="50">
        <f t="shared" si="4"/>
        <v>3.1</v>
      </c>
      <c r="V19" s="77">
        <f t="shared" si="11"/>
        <v>0.55000000000000027</v>
      </c>
      <c r="W19" s="34">
        <v>4</v>
      </c>
      <c r="X19" s="2">
        <v>3.8</v>
      </c>
      <c r="Y19" s="50">
        <f t="shared" si="5"/>
        <v>3.9</v>
      </c>
      <c r="Z19" s="77">
        <f t="shared" si="12"/>
        <v>0.79999999999999982</v>
      </c>
      <c r="AA19" s="34">
        <v>4.3</v>
      </c>
      <c r="AB19" s="2">
        <v>4.5</v>
      </c>
      <c r="AC19" s="50">
        <f t="shared" si="6"/>
        <v>4.4000000000000004</v>
      </c>
      <c r="AD19" s="77">
        <f t="shared" si="13"/>
        <v>0.50000000000000044</v>
      </c>
      <c r="AE19" s="12"/>
      <c r="AF19" s="2"/>
      <c r="AG19" s="50"/>
    </row>
    <row r="20" spans="1:33" x14ac:dyDescent="0.35">
      <c r="A20" s="95"/>
      <c r="B20" s="38">
        <v>7</v>
      </c>
      <c r="C20" s="34">
        <v>0.5</v>
      </c>
      <c r="D20" s="2">
        <v>0.5</v>
      </c>
      <c r="E20" s="50">
        <f t="shared" si="0"/>
        <v>0.5</v>
      </c>
      <c r="F20" s="77">
        <f t="shared" si="7"/>
        <v>9.9999999999999978E-2</v>
      </c>
      <c r="G20" s="34">
        <v>1.1000000000000001</v>
      </c>
      <c r="H20" s="2">
        <v>1.1000000000000001</v>
      </c>
      <c r="I20" s="50">
        <f>AVERAGE(G20:H20)</f>
        <v>1.1000000000000001</v>
      </c>
      <c r="J20" s="77">
        <f t="shared" si="8"/>
        <v>0.60000000000000009</v>
      </c>
      <c r="K20" s="34">
        <v>1.8</v>
      </c>
      <c r="L20" s="2">
        <v>1.8</v>
      </c>
      <c r="M20" s="50">
        <f t="shared" si="2"/>
        <v>1.8</v>
      </c>
      <c r="N20" s="77">
        <f t="shared" si="9"/>
        <v>0.7</v>
      </c>
      <c r="O20" s="34">
        <v>2.5</v>
      </c>
      <c r="P20" s="2">
        <v>2.4</v>
      </c>
      <c r="Q20" s="50">
        <f>AVERAGE(O20:P20)</f>
        <v>2.4500000000000002</v>
      </c>
      <c r="R20" s="77">
        <f t="shared" si="10"/>
        <v>0.65000000000000013</v>
      </c>
      <c r="S20" s="34">
        <v>3.1</v>
      </c>
      <c r="T20" s="2">
        <v>3</v>
      </c>
      <c r="U20" s="50">
        <f>AVERAGE(S20:T20)</f>
        <v>3.05</v>
      </c>
      <c r="V20" s="77">
        <f t="shared" si="11"/>
        <v>0.59999999999999964</v>
      </c>
      <c r="W20" s="34">
        <v>3.8</v>
      </c>
      <c r="X20" s="2">
        <v>4.0999999999999996</v>
      </c>
      <c r="Y20" s="50">
        <f>AVERAGE(W20:X20)</f>
        <v>3.9499999999999997</v>
      </c>
      <c r="Z20" s="77">
        <f t="shared" si="12"/>
        <v>0.89999999999999991</v>
      </c>
      <c r="AA20" s="34">
        <v>5</v>
      </c>
      <c r="AB20" s="2">
        <v>4.7</v>
      </c>
      <c r="AC20" s="50">
        <f>AVERAGE(AA20:AB20)</f>
        <v>4.8499999999999996</v>
      </c>
      <c r="AD20" s="77">
        <f t="shared" si="13"/>
        <v>0.89999999999999991</v>
      </c>
      <c r="AE20" s="12"/>
      <c r="AF20" s="2"/>
      <c r="AG20" s="50"/>
    </row>
    <row r="21" spans="1:33" x14ac:dyDescent="0.35">
      <c r="A21" s="95"/>
      <c r="B21" s="38">
        <v>8</v>
      </c>
      <c r="C21" s="34">
        <v>0.6</v>
      </c>
      <c r="D21" s="2">
        <v>0.6</v>
      </c>
      <c r="E21" s="50">
        <f t="shared" si="0"/>
        <v>0.6</v>
      </c>
      <c r="F21" s="77">
        <f t="shared" si="7"/>
        <v>0.19999999999999996</v>
      </c>
      <c r="G21" s="34">
        <v>1.2</v>
      </c>
      <c r="H21" s="2">
        <v>1.3</v>
      </c>
      <c r="I21" s="50">
        <f t="shared" si="1"/>
        <v>1.25</v>
      </c>
      <c r="J21" s="77">
        <f t="shared" si="8"/>
        <v>0.65</v>
      </c>
      <c r="K21" s="34">
        <v>2</v>
      </c>
      <c r="L21" s="2">
        <v>2</v>
      </c>
      <c r="M21" s="50">
        <f t="shared" si="2"/>
        <v>2</v>
      </c>
      <c r="N21" s="77">
        <f t="shared" si="9"/>
        <v>0.75</v>
      </c>
      <c r="O21" s="34">
        <v>2.7</v>
      </c>
      <c r="P21" s="2">
        <v>2.6</v>
      </c>
      <c r="Q21" s="50">
        <f t="shared" si="3"/>
        <v>2.6500000000000004</v>
      </c>
      <c r="R21" s="77">
        <f t="shared" si="10"/>
        <v>0.65000000000000036</v>
      </c>
      <c r="S21" s="34">
        <v>3.6</v>
      </c>
      <c r="T21" s="2">
        <v>3.4</v>
      </c>
      <c r="U21" s="50">
        <f t="shared" si="4"/>
        <v>3.5</v>
      </c>
      <c r="V21" s="77">
        <f t="shared" si="11"/>
        <v>0.84999999999999964</v>
      </c>
      <c r="W21" s="34">
        <v>4.3</v>
      </c>
      <c r="X21" s="2">
        <v>4.4000000000000004</v>
      </c>
      <c r="Y21" s="50">
        <f t="shared" si="5"/>
        <v>4.3499999999999996</v>
      </c>
      <c r="Z21" s="77">
        <f t="shared" si="12"/>
        <v>0.84999999999999964</v>
      </c>
      <c r="AA21" s="34">
        <v>5.3</v>
      </c>
      <c r="AB21" s="2">
        <v>5</v>
      </c>
      <c r="AC21" s="50">
        <f t="shared" si="6"/>
        <v>5.15</v>
      </c>
      <c r="AD21" s="77">
        <f t="shared" si="13"/>
        <v>0.80000000000000071</v>
      </c>
      <c r="AE21" s="12"/>
      <c r="AF21" s="2"/>
      <c r="AG21" s="50"/>
    </row>
    <row r="22" spans="1:33" x14ac:dyDescent="0.35">
      <c r="A22" s="95"/>
      <c r="B22" s="38">
        <v>9</v>
      </c>
      <c r="C22" s="34">
        <v>0.5</v>
      </c>
      <c r="D22" s="2">
        <v>0.6</v>
      </c>
      <c r="E22" s="50">
        <f t="shared" si="0"/>
        <v>0.55000000000000004</v>
      </c>
      <c r="F22" s="77">
        <f t="shared" si="7"/>
        <v>0.15000000000000002</v>
      </c>
      <c r="G22" s="34">
        <v>1.2</v>
      </c>
      <c r="H22" s="2">
        <v>1.1000000000000001</v>
      </c>
      <c r="I22" s="50">
        <f t="shared" si="1"/>
        <v>1.1499999999999999</v>
      </c>
      <c r="J22" s="77">
        <f t="shared" si="8"/>
        <v>0.59999999999999987</v>
      </c>
      <c r="K22" s="34">
        <v>1.9</v>
      </c>
      <c r="L22" s="2">
        <v>2</v>
      </c>
      <c r="M22" s="50">
        <f t="shared" si="2"/>
        <v>1.95</v>
      </c>
      <c r="N22" s="77">
        <f t="shared" si="9"/>
        <v>0.8</v>
      </c>
      <c r="O22" s="34">
        <v>2.7</v>
      </c>
      <c r="P22" s="2">
        <v>2.5</v>
      </c>
      <c r="Q22" s="50">
        <f t="shared" si="3"/>
        <v>2.6</v>
      </c>
      <c r="R22" s="77">
        <f t="shared" si="10"/>
        <v>0.65000000000000013</v>
      </c>
      <c r="S22" s="34">
        <v>3.5</v>
      </c>
      <c r="T22" s="2">
        <v>3.3</v>
      </c>
      <c r="U22" s="50">
        <f t="shared" si="4"/>
        <v>3.4</v>
      </c>
      <c r="V22" s="77">
        <f t="shared" si="11"/>
        <v>0.79999999999999982</v>
      </c>
      <c r="W22" s="34">
        <v>4.0999999999999996</v>
      </c>
      <c r="X22" s="2">
        <v>4.2</v>
      </c>
      <c r="Y22" s="50">
        <f t="shared" si="5"/>
        <v>4.1500000000000004</v>
      </c>
      <c r="Z22" s="77">
        <f t="shared" si="12"/>
        <v>0.75000000000000044</v>
      </c>
      <c r="AA22" s="34">
        <v>5</v>
      </c>
      <c r="AB22" s="2">
        <v>5</v>
      </c>
      <c r="AC22" s="50">
        <f t="shared" si="6"/>
        <v>5</v>
      </c>
      <c r="AD22" s="77">
        <f t="shared" si="13"/>
        <v>0.84999999999999964</v>
      </c>
      <c r="AE22" s="12"/>
      <c r="AF22" s="2"/>
      <c r="AG22" s="50"/>
    </row>
    <row r="23" spans="1:33" ht="15" thickBot="1" x14ac:dyDescent="0.4">
      <c r="A23" s="96"/>
      <c r="B23" s="46">
        <v>10</v>
      </c>
      <c r="C23" s="35">
        <v>0.5</v>
      </c>
      <c r="D23" s="9">
        <v>0.5</v>
      </c>
      <c r="E23" s="51">
        <f t="shared" si="0"/>
        <v>0.5</v>
      </c>
      <c r="F23" s="78">
        <f t="shared" si="7"/>
        <v>9.9999999999999978E-2</v>
      </c>
      <c r="G23" s="35">
        <v>1.2</v>
      </c>
      <c r="H23" s="9">
        <v>1.2</v>
      </c>
      <c r="I23" s="51">
        <f t="shared" si="1"/>
        <v>1.2</v>
      </c>
      <c r="J23" s="78">
        <f t="shared" si="8"/>
        <v>0.7</v>
      </c>
      <c r="K23" s="35">
        <v>1.9</v>
      </c>
      <c r="L23" s="9">
        <v>1.9</v>
      </c>
      <c r="M23" s="51">
        <f t="shared" si="2"/>
        <v>1.9</v>
      </c>
      <c r="N23" s="78">
        <f t="shared" si="9"/>
        <v>0.7</v>
      </c>
      <c r="O23" s="35">
        <v>2.5</v>
      </c>
      <c r="P23" s="9">
        <v>2.5</v>
      </c>
      <c r="Q23" s="51">
        <f t="shared" si="3"/>
        <v>2.5</v>
      </c>
      <c r="R23" s="78">
        <f t="shared" si="10"/>
        <v>0.60000000000000009</v>
      </c>
      <c r="S23" s="35">
        <v>3</v>
      </c>
      <c r="T23" s="9">
        <v>3.1</v>
      </c>
      <c r="U23" s="51">
        <f t="shared" si="4"/>
        <v>3.05</v>
      </c>
      <c r="V23" s="78">
        <f t="shared" si="11"/>
        <v>0.54999999999999982</v>
      </c>
      <c r="W23" s="35">
        <v>3.8</v>
      </c>
      <c r="X23" s="9">
        <v>3.5</v>
      </c>
      <c r="Y23" s="51">
        <f t="shared" si="5"/>
        <v>3.65</v>
      </c>
      <c r="Z23" s="78">
        <f t="shared" si="12"/>
        <v>0.60000000000000009</v>
      </c>
      <c r="AA23" s="35">
        <v>4</v>
      </c>
      <c r="AB23" s="9">
        <v>4.3</v>
      </c>
      <c r="AC23" s="51">
        <f t="shared" si="6"/>
        <v>4.1500000000000004</v>
      </c>
      <c r="AD23" s="78">
        <f t="shared" si="13"/>
        <v>0.50000000000000044</v>
      </c>
      <c r="AE23" s="13"/>
      <c r="AF23" s="9"/>
      <c r="AG23" s="51"/>
    </row>
    <row r="24" spans="1:33" x14ac:dyDescent="0.35">
      <c r="A24" s="94">
        <v>6</v>
      </c>
      <c r="B24" s="37">
        <v>1</v>
      </c>
      <c r="C24" s="33">
        <v>0.6</v>
      </c>
      <c r="D24" s="36">
        <v>0.6</v>
      </c>
      <c r="E24" s="49">
        <f t="shared" si="0"/>
        <v>0.6</v>
      </c>
      <c r="F24" s="76">
        <f t="shared" si="7"/>
        <v>0.19999999999999996</v>
      </c>
      <c r="G24" s="33">
        <v>1.3</v>
      </c>
      <c r="H24" s="36">
        <v>1.2</v>
      </c>
      <c r="I24" s="49">
        <f t="shared" si="1"/>
        <v>1.25</v>
      </c>
      <c r="J24" s="76">
        <f t="shared" si="8"/>
        <v>0.65</v>
      </c>
      <c r="K24" s="33">
        <v>1.9</v>
      </c>
      <c r="L24" s="36">
        <v>1.9</v>
      </c>
      <c r="M24" s="49">
        <f t="shared" si="2"/>
        <v>1.9</v>
      </c>
      <c r="N24" s="76">
        <f t="shared" si="9"/>
        <v>0.64999999999999991</v>
      </c>
      <c r="O24" s="33">
        <v>2.6</v>
      </c>
      <c r="P24" s="36">
        <v>2.7</v>
      </c>
      <c r="Q24" s="49">
        <f t="shared" si="3"/>
        <v>2.6500000000000004</v>
      </c>
      <c r="R24" s="76">
        <f t="shared" si="10"/>
        <v>0.75000000000000044</v>
      </c>
      <c r="S24" s="33">
        <v>3.1</v>
      </c>
      <c r="T24" s="36">
        <v>3.3</v>
      </c>
      <c r="U24" s="49">
        <f t="shared" si="4"/>
        <v>3.2</v>
      </c>
      <c r="V24" s="76">
        <f t="shared" si="11"/>
        <v>0.54999999999999982</v>
      </c>
      <c r="W24" s="33">
        <v>4</v>
      </c>
      <c r="X24" s="36">
        <v>4.2</v>
      </c>
      <c r="Y24" s="49">
        <f t="shared" si="5"/>
        <v>4.0999999999999996</v>
      </c>
      <c r="Z24" s="76">
        <f t="shared" si="12"/>
        <v>0.89999999999999947</v>
      </c>
      <c r="AA24" s="33">
        <v>4.9000000000000004</v>
      </c>
      <c r="AB24" s="36">
        <v>4.8</v>
      </c>
      <c r="AC24" s="49">
        <f t="shared" si="6"/>
        <v>4.8499999999999996</v>
      </c>
      <c r="AD24" s="76">
        <f t="shared" si="13"/>
        <v>0.75</v>
      </c>
      <c r="AE24" s="11"/>
      <c r="AF24" s="36"/>
      <c r="AG24" s="49"/>
    </row>
    <row r="25" spans="1:33" x14ac:dyDescent="0.35">
      <c r="A25" s="95"/>
      <c r="B25" s="38">
        <v>2</v>
      </c>
      <c r="C25" s="34">
        <v>0.6</v>
      </c>
      <c r="D25" s="2">
        <v>0.6</v>
      </c>
      <c r="E25" s="50">
        <f t="shared" si="0"/>
        <v>0.6</v>
      </c>
      <c r="F25" s="77">
        <f t="shared" si="7"/>
        <v>0.19999999999999996</v>
      </c>
      <c r="G25" s="34">
        <v>1.3</v>
      </c>
      <c r="H25" s="2">
        <v>1.5</v>
      </c>
      <c r="I25" s="50">
        <f t="shared" si="1"/>
        <v>1.4</v>
      </c>
      <c r="J25" s="77">
        <f t="shared" si="8"/>
        <v>0.79999999999999993</v>
      </c>
      <c r="K25" s="34">
        <v>2.2999999999999998</v>
      </c>
      <c r="L25" s="2">
        <v>2.1</v>
      </c>
      <c r="M25" s="50">
        <f t="shared" si="2"/>
        <v>2.2000000000000002</v>
      </c>
      <c r="N25" s="77">
        <f t="shared" si="9"/>
        <v>0.80000000000000027</v>
      </c>
      <c r="O25" s="34">
        <v>2.8</v>
      </c>
      <c r="P25" s="2">
        <v>3.1</v>
      </c>
      <c r="Q25" s="50">
        <f t="shared" si="3"/>
        <v>2.95</v>
      </c>
      <c r="R25" s="77">
        <f t="shared" si="10"/>
        <v>0.75</v>
      </c>
      <c r="S25" s="34">
        <v>3.6</v>
      </c>
      <c r="T25" s="2">
        <v>3.9</v>
      </c>
      <c r="U25" s="50">
        <f t="shared" si="4"/>
        <v>3.75</v>
      </c>
      <c r="V25" s="77">
        <f t="shared" si="11"/>
        <v>0.79999999999999982</v>
      </c>
      <c r="W25" s="34">
        <v>4.9000000000000004</v>
      </c>
      <c r="X25" s="2">
        <v>4.5</v>
      </c>
      <c r="Y25" s="50">
        <f t="shared" si="5"/>
        <v>4.7</v>
      </c>
      <c r="Z25" s="77">
        <f t="shared" si="12"/>
        <v>0.95000000000000018</v>
      </c>
      <c r="AA25" s="34">
        <v>5.0999999999999996</v>
      </c>
      <c r="AB25" s="2">
        <v>5.5</v>
      </c>
      <c r="AC25" s="50">
        <f t="shared" si="6"/>
        <v>5.3</v>
      </c>
      <c r="AD25" s="77">
        <f t="shared" si="13"/>
        <v>0.59999999999999964</v>
      </c>
      <c r="AE25" s="12"/>
      <c r="AF25" s="2"/>
      <c r="AG25" s="50"/>
    </row>
    <row r="26" spans="1:33" x14ac:dyDescent="0.35">
      <c r="A26" s="95"/>
      <c r="B26" s="38">
        <v>3</v>
      </c>
      <c r="C26" s="34">
        <v>0.7</v>
      </c>
      <c r="D26" s="2">
        <v>0.6</v>
      </c>
      <c r="E26" s="50">
        <f t="shared" si="0"/>
        <v>0.64999999999999991</v>
      </c>
      <c r="F26" s="77">
        <f t="shared" si="7"/>
        <v>0.24999999999999989</v>
      </c>
      <c r="G26" s="34">
        <v>1.3</v>
      </c>
      <c r="H26" s="2">
        <v>1.3</v>
      </c>
      <c r="I26" s="50">
        <f t="shared" si="1"/>
        <v>1.3</v>
      </c>
      <c r="J26" s="77">
        <f t="shared" si="8"/>
        <v>0.65000000000000013</v>
      </c>
      <c r="K26" s="34">
        <v>2.1</v>
      </c>
      <c r="L26" s="2">
        <v>2</v>
      </c>
      <c r="M26" s="50">
        <f t="shared" si="2"/>
        <v>2.0499999999999998</v>
      </c>
      <c r="N26" s="77">
        <f t="shared" si="9"/>
        <v>0.74999999999999978</v>
      </c>
      <c r="O26" s="34">
        <v>2.6</v>
      </c>
      <c r="P26" s="2">
        <v>2.6</v>
      </c>
      <c r="Q26" s="50">
        <f t="shared" si="3"/>
        <v>2.6</v>
      </c>
      <c r="R26" s="77">
        <f t="shared" si="10"/>
        <v>0.55000000000000027</v>
      </c>
      <c r="S26" s="34">
        <v>3.2</v>
      </c>
      <c r="T26" s="2">
        <v>3.1</v>
      </c>
      <c r="U26" s="50">
        <f t="shared" si="4"/>
        <v>3.1500000000000004</v>
      </c>
      <c r="V26" s="77">
        <f t="shared" si="11"/>
        <v>0.55000000000000027</v>
      </c>
      <c r="W26" s="34">
        <v>3.8</v>
      </c>
      <c r="X26" s="2">
        <v>4</v>
      </c>
      <c r="Y26" s="50">
        <f t="shared" si="5"/>
        <v>3.9</v>
      </c>
      <c r="Z26" s="77">
        <f t="shared" si="12"/>
        <v>0.74999999999999956</v>
      </c>
      <c r="AA26" s="34">
        <v>4.8</v>
      </c>
      <c r="AB26" s="2">
        <v>4.3</v>
      </c>
      <c r="AC26" s="50">
        <f t="shared" si="6"/>
        <v>4.55</v>
      </c>
      <c r="AD26" s="77">
        <f t="shared" si="13"/>
        <v>0.64999999999999991</v>
      </c>
      <c r="AE26" s="12"/>
      <c r="AF26" s="2"/>
      <c r="AG26" s="50"/>
    </row>
    <row r="27" spans="1:33" x14ac:dyDescent="0.35">
      <c r="A27" s="95"/>
      <c r="B27" s="38">
        <v>4</v>
      </c>
      <c r="C27" s="34">
        <v>0.6</v>
      </c>
      <c r="D27" s="2">
        <v>0.6</v>
      </c>
      <c r="E27" s="50">
        <f t="shared" si="0"/>
        <v>0.6</v>
      </c>
      <c r="F27" s="77">
        <f t="shared" si="7"/>
        <v>0.19999999999999996</v>
      </c>
      <c r="G27" s="34">
        <v>1.2</v>
      </c>
      <c r="H27" s="2">
        <v>1.2</v>
      </c>
      <c r="I27" s="50">
        <f t="shared" si="1"/>
        <v>1.2</v>
      </c>
      <c r="J27" s="77">
        <f t="shared" si="8"/>
        <v>0.6</v>
      </c>
      <c r="K27" s="34">
        <v>2</v>
      </c>
      <c r="L27" s="2">
        <v>1.9</v>
      </c>
      <c r="M27" s="50">
        <f t="shared" si="2"/>
        <v>1.95</v>
      </c>
      <c r="N27" s="77">
        <f t="shared" si="9"/>
        <v>0.75</v>
      </c>
      <c r="O27" s="34">
        <v>2.5</v>
      </c>
      <c r="P27" s="2">
        <v>2.6</v>
      </c>
      <c r="Q27" s="50">
        <f t="shared" si="3"/>
        <v>2.5499999999999998</v>
      </c>
      <c r="R27" s="77">
        <f t="shared" si="10"/>
        <v>0.59999999999999987</v>
      </c>
      <c r="S27" s="34">
        <v>3.4</v>
      </c>
      <c r="T27" s="2">
        <v>3.4</v>
      </c>
      <c r="U27" s="50">
        <f t="shared" si="4"/>
        <v>3.4</v>
      </c>
      <c r="V27" s="77">
        <f t="shared" si="11"/>
        <v>0.85000000000000009</v>
      </c>
      <c r="W27" s="34">
        <v>4.2</v>
      </c>
      <c r="X27" s="2">
        <v>4.2</v>
      </c>
      <c r="Y27" s="50">
        <f t="shared" si="5"/>
        <v>4.2</v>
      </c>
      <c r="Z27" s="77">
        <f t="shared" si="12"/>
        <v>0.80000000000000027</v>
      </c>
      <c r="AA27" s="34">
        <v>4.9000000000000004</v>
      </c>
      <c r="AB27" s="2">
        <v>4.9000000000000004</v>
      </c>
      <c r="AC27" s="50">
        <f t="shared" si="6"/>
        <v>4.9000000000000004</v>
      </c>
      <c r="AD27" s="77">
        <f t="shared" si="13"/>
        <v>0.70000000000000018</v>
      </c>
      <c r="AE27" s="12"/>
      <c r="AF27" s="2"/>
      <c r="AG27" s="50"/>
    </row>
    <row r="28" spans="1:33" x14ac:dyDescent="0.35">
      <c r="A28" s="95"/>
      <c r="B28" s="38">
        <v>5</v>
      </c>
      <c r="C28" s="34">
        <v>0.6</v>
      </c>
      <c r="D28" s="2">
        <v>0.7</v>
      </c>
      <c r="E28" s="50">
        <f t="shared" si="0"/>
        <v>0.64999999999999991</v>
      </c>
      <c r="F28" s="77">
        <f t="shared" si="7"/>
        <v>0.24999999999999989</v>
      </c>
      <c r="G28" s="34">
        <v>1.4</v>
      </c>
      <c r="H28" s="2">
        <v>1.3</v>
      </c>
      <c r="I28" s="50">
        <f t="shared" si="1"/>
        <v>1.35</v>
      </c>
      <c r="J28" s="77">
        <f t="shared" si="8"/>
        <v>0.70000000000000018</v>
      </c>
      <c r="K28" s="34">
        <v>2.1</v>
      </c>
      <c r="L28" s="2">
        <v>2.2000000000000002</v>
      </c>
      <c r="M28" s="50">
        <f t="shared" si="2"/>
        <v>2.1500000000000004</v>
      </c>
      <c r="N28" s="77">
        <f t="shared" si="9"/>
        <v>0.80000000000000027</v>
      </c>
      <c r="O28" s="34">
        <v>2.8</v>
      </c>
      <c r="P28" s="2">
        <v>2.9</v>
      </c>
      <c r="Q28" s="50">
        <f t="shared" si="3"/>
        <v>2.8499999999999996</v>
      </c>
      <c r="R28" s="77">
        <f t="shared" si="10"/>
        <v>0.69999999999999929</v>
      </c>
      <c r="S28" s="34">
        <v>3.6</v>
      </c>
      <c r="T28" s="2">
        <v>3.5</v>
      </c>
      <c r="U28" s="50">
        <f t="shared" si="4"/>
        <v>3.55</v>
      </c>
      <c r="V28" s="77">
        <f t="shared" si="11"/>
        <v>0.70000000000000018</v>
      </c>
      <c r="W28" s="34">
        <v>4.5999999999999996</v>
      </c>
      <c r="X28" s="2">
        <v>4.4000000000000004</v>
      </c>
      <c r="Y28" s="50">
        <f t="shared" si="5"/>
        <v>4.5</v>
      </c>
      <c r="Z28" s="77">
        <f t="shared" si="12"/>
        <v>0.95000000000000018</v>
      </c>
      <c r="AA28" s="34">
        <v>5.5</v>
      </c>
      <c r="AB28" s="2">
        <v>5.5</v>
      </c>
      <c r="AC28" s="50">
        <f t="shared" si="6"/>
        <v>5.5</v>
      </c>
      <c r="AD28" s="77">
        <f t="shared" si="13"/>
        <v>1</v>
      </c>
      <c r="AE28" s="12"/>
      <c r="AF28" s="2"/>
      <c r="AG28" s="50"/>
    </row>
    <row r="29" spans="1:33" x14ac:dyDescent="0.35">
      <c r="A29" s="95"/>
      <c r="B29" s="38">
        <v>6</v>
      </c>
      <c r="C29" s="34">
        <v>0.6</v>
      </c>
      <c r="D29" s="2">
        <v>0.6</v>
      </c>
      <c r="E29" s="50">
        <f t="shared" si="0"/>
        <v>0.6</v>
      </c>
      <c r="F29" s="77">
        <f t="shared" si="7"/>
        <v>0.19999999999999996</v>
      </c>
      <c r="G29" s="34">
        <v>1.2</v>
      </c>
      <c r="H29" s="2">
        <v>1.2</v>
      </c>
      <c r="I29" s="50">
        <f t="shared" si="1"/>
        <v>1.2</v>
      </c>
      <c r="J29" s="77">
        <f t="shared" si="8"/>
        <v>0.6</v>
      </c>
      <c r="K29" s="34">
        <v>2.1</v>
      </c>
      <c r="L29" s="2">
        <v>2</v>
      </c>
      <c r="M29" s="50">
        <f t="shared" si="2"/>
        <v>2.0499999999999998</v>
      </c>
      <c r="N29" s="77">
        <f t="shared" si="9"/>
        <v>0.84999999999999987</v>
      </c>
      <c r="O29" s="34">
        <v>2.7</v>
      </c>
      <c r="P29" s="2">
        <v>2.8</v>
      </c>
      <c r="Q29" s="50">
        <f t="shared" si="3"/>
        <v>2.75</v>
      </c>
      <c r="R29" s="77">
        <f t="shared" si="10"/>
        <v>0.70000000000000018</v>
      </c>
      <c r="S29" s="34">
        <v>3.7</v>
      </c>
      <c r="T29" s="2">
        <v>3.3</v>
      </c>
      <c r="U29" s="50">
        <f t="shared" si="4"/>
        <v>3.5</v>
      </c>
      <c r="V29" s="77">
        <f t="shared" si="11"/>
        <v>0.75</v>
      </c>
      <c r="W29" s="34">
        <v>4.4000000000000004</v>
      </c>
      <c r="X29" s="2">
        <v>4.0999999999999996</v>
      </c>
      <c r="Y29" s="50">
        <f t="shared" si="5"/>
        <v>4.25</v>
      </c>
      <c r="Z29" s="77">
        <f t="shared" si="12"/>
        <v>0.75</v>
      </c>
      <c r="AA29" s="34">
        <v>4.5999999999999996</v>
      </c>
      <c r="AB29" s="2">
        <v>5.2</v>
      </c>
      <c r="AC29" s="50">
        <f t="shared" si="6"/>
        <v>4.9000000000000004</v>
      </c>
      <c r="AD29" s="77">
        <f t="shared" si="13"/>
        <v>0.65000000000000036</v>
      </c>
      <c r="AE29" s="12"/>
      <c r="AF29" s="2"/>
      <c r="AG29" s="50"/>
    </row>
    <row r="30" spans="1:33" x14ac:dyDescent="0.35">
      <c r="A30" s="95"/>
      <c r="B30" s="38">
        <v>7</v>
      </c>
      <c r="C30" s="34">
        <v>0.5</v>
      </c>
      <c r="D30" s="2">
        <v>0.6</v>
      </c>
      <c r="E30" s="50">
        <f t="shared" si="0"/>
        <v>0.55000000000000004</v>
      </c>
      <c r="F30" s="77">
        <f t="shared" si="7"/>
        <v>0.15000000000000002</v>
      </c>
      <c r="G30" s="34">
        <v>1.2</v>
      </c>
      <c r="H30" s="2">
        <v>1.3</v>
      </c>
      <c r="I30" s="50">
        <f t="shared" si="1"/>
        <v>1.25</v>
      </c>
      <c r="J30" s="77">
        <f t="shared" si="8"/>
        <v>0.7</v>
      </c>
      <c r="K30" s="34">
        <v>1.9</v>
      </c>
      <c r="L30" s="2">
        <v>2</v>
      </c>
      <c r="M30" s="50">
        <f t="shared" si="2"/>
        <v>1.95</v>
      </c>
      <c r="N30" s="77">
        <f t="shared" si="9"/>
        <v>0.7</v>
      </c>
      <c r="O30" s="34">
        <v>2.6</v>
      </c>
      <c r="P30" s="2">
        <v>2.5</v>
      </c>
      <c r="Q30" s="50">
        <f t="shared" si="3"/>
        <v>2.5499999999999998</v>
      </c>
      <c r="R30" s="77">
        <f t="shared" si="10"/>
        <v>0.59999999999999987</v>
      </c>
      <c r="S30" s="34">
        <v>3.3</v>
      </c>
      <c r="T30" s="2">
        <v>3.2</v>
      </c>
      <c r="U30" s="50">
        <f t="shared" si="4"/>
        <v>3.25</v>
      </c>
      <c r="V30" s="77">
        <f t="shared" si="11"/>
        <v>0.70000000000000018</v>
      </c>
      <c r="W30" s="34">
        <v>4.2</v>
      </c>
      <c r="X30" s="2">
        <v>4.0999999999999996</v>
      </c>
      <c r="Y30" s="50">
        <f t="shared" si="5"/>
        <v>4.1500000000000004</v>
      </c>
      <c r="Z30" s="77">
        <f t="shared" si="12"/>
        <v>0.90000000000000036</v>
      </c>
      <c r="AA30" s="34">
        <v>5.0999999999999996</v>
      </c>
      <c r="AB30" s="2">
        <v>4.9000000000000004</v>
      </c>
      <c r="AC30" s="50">
        <f t="shared" si="6"/>
        <v>5</v>
      </c>
      <c r="AD30" s="77">
        <f t="shared" si="13"/>
        <v>0.84999999999999964</v>
      </c>
      <c r="AE30" s="12"/>
      <c r="AF30" s="2"/>
      <c r="AG30" s="50"/>
    </row>
    <row r="31" spans="1:33" x14ac:dyDescent="0.35">
      <c r="A31" s="95"/>
      <c r="B31" s="38">
        <v>8</v>
      </c>
      <c r="C31" s="34">
        <v>0.6</v>
      </c>
      <c r="D31" s="2">
        <v>0.5</v>
      </c>
      <c r="E31" s="50">
        <f t="shared" si="0"/>
        <v>0.55000000000000004</v>
      </c>
      <c r="F31" s="77">
        <f t="shared" si="7"/>
        <v>0.15000000000000002</v>
      </c>
      <c r="G31" s="34">
        <v>1.2</v>
      </c>
      <c r="H31" s="2">
        <v>1.3</v>
      </c>
      <c r="I31" s="50">
        <f t="shared" si="1"/>
        <v>1.25</v>
      </c>
      <c r="J31" s="77">
        <f t="shared" si="8"/>
        <v>0.7</v>
      </c>
      <c r="K31" s="34">
        <v>2</v>
      </c>
      <c r="L31" s="2">
        <v>1.9</v>
      </c>
      <c r="M31" s="50">
        <f t="shared" si="2"/>
        <v>1.95</v>
      </c>
      <c r="N31" s="77">
        <f t="shared" si="9"/>
        <v>0.7</v>
      </c>
      <c r="O31" s="34">
        <v>2.6</v>
      </c>
      <c r="P31" s="2">
        <v>2.4</v>
      </c>
      <c r="Q31" s="50">
        <f t="shared" si="3"/>
        <v>2.5</v>
      </c>
      <c r="R31" s="77">
        <f t="shared" si="10"/>
        <v>0.55000000000000004</v>
      </c>
      <c r="S31" s="34">
        <v>3</v>
      </c>
      <c r="T31" s="2">
        <v>3.1</v>
      </c>
      <c r="U31" s="50">
        <f t="shared" si="4"/>
        <v>3.05</v>
      </c>
      <c r="V31" s="77">
        <f t="shared" si="11"/>
        <v>0.54999999999999982</v>
      </c>
      <c r="W31" s="34">
        <v>3.8</v>
      </c>
      <c r="X31" s="2">
        <v>3.8</v>
      </c>
      <c r="Y31" s="50">
        <f t="shared" si="5"/>
        <v>3.8</v>
      </c>
      <c r="Z31" s="77">
        <f t="shared" si="12"/>
        <v>0.75</v>
      </c>
      <c r="AA31" s="34">
        <v>4.4000000000000004</v>
      </c>
      <c r="AB31" s="2">
        <v>4.2</v>
      </c>
      <c r="AC31" s="50">
        <f t="shared" si="6"/>
        <v>4.3000000000000007</v>
      </c>
      <c r="AD31" s="77">
        <f t="shared" si="13"/>
        <v>0.50000000000000089</v>
      </c>
      <c r="AE31" s="12"/>
      <c r="AF31" s="2"/>
      <c r="AG31" s="50"/>
    </row>
    <row r="32" spans="1:33" x14ac:dyDescent="0.35">
      <c r="A32" s="95"/>
      <c r="B32" s="38">
        <v>9</v>
      </c>
      <c r="C32" s="34">
        <v>0.5</v>
      </c>
      <c r="D32" s="2">
        <v>0.6</v>
      </c>
      <c r="E32" s="50">
        <f t="shared" si="0"/>
        <v>0.55000000000000004</v>
      </c>
      <c r="F32" s="77">
        <f t="shared" si="7"/>
        <v>0.15000000000000002</v>
      </c>
      <c r="G32" s="34">
        <v>1.2</v>
      </c>
      <c r="H32" s="2">
        <v>1.3</v>
      </c>
      <c r="I32" s="50">
        <f t="shared" si="1"/>
        <v>1.25</v>
      </c>
      <c r="J32" s="77">
        <f t="shared" si="8"/>
        <v>0.7</v>
      </c>
      <c r="K32" s="34">
        <v>1.9</v>
      </c>
      <c r="L32" s="2">
        <v>2</v>
      </c>
      <c r="M32" s="50">
        <f t="shared" si="2"/>
        <v>1.95</v>
      </c>
      <c r="N32" s="77">
        <f t="shared" si="9"/>
        <v>0.7</v>
      </c>
      <c r="O32" s="34">
        <v>2.5</v>
      </c>
      <c r="P32" s="2">
        <v>2.8</v>
      </c>
      <c r="Q32" s="50">
        <f t="shared" si="3"/>
        <v>2.65</v>
      </c>
      <c r="R32" s="77">
        <f t="shared" si="10"/>
        <v>0.7</v>
      </c>
      <c r="S32" s="34">
        <v>3.6</v>
      </c>
      <c r="T32" s="2">
        <v>3</v>
      </c>
      <c r="U32" s="50">
        <f t="shared" si="4"/>
        <v>3.3</v>
      </c>
      <c r="V32" s="77">
        <f t="shared" si="11"/>
        <v>0.64999999999999991</v>
      </c>
      <c r="W32" s="34">
        <v>4.5</v>
      </c>
      <c r="X32" s="2">
        <v>4</v>
      </c>
      <c r="Y32" s="50">
        <f t="shared" si="5"/>
        <v>4.25</v>
      </c>
      <c r="Z32" s="77">
        <f t="shared" si="12"/>
        <v>0.95000000000000018</v>
      </c>
      <c r="AA32" s="34">
        <v>5.0999999999999996</v>
      </c>
      <c r="AB32" s="2">
        <v>4.5</v>
      </c>
      <c r="AC32" s="50">
        <f t="shared" si="6"/>
        <v>4.8</v>
      </c>
      <c r="AD32" s="77">
        <f t="shared" si="13"/>
        <v>0.54999999999999982</v>
      </c>
      <c r="AE32" s="12"/>
      <c r="AF32" s="2"/>
      <c r="AG32" s="50"/>
    </row>
    <row r="33" spans="1:33" ht="15" thickBot="1" x14ac:dyDescent="0.4">
      <c r="A33" s="96"/>
      <c r="B33" s="46">
        <v>10</v>
      </c>
      <c r="C33" s="35">
        <v>0.5</v>
      </c>
      <c r="D33" s="9">
        <v>0.6</v>
      </c>
      <c r="E33" s="51">
        <f t="shared" si="0"/>
        <v>0.55000000000000004</v>
      </c>
      <c r="F33" s="78">
        <f t="shared" si="7"/>
        <v>0.15000000000000002</v>
      </c>
      <c r="G33" s="35">
        <v>1.2</v>
      </c>
      <c r="H33" s="9">
        <v>1.2</v>
      </c>
      <c r="I33" s="51">
        <f t="shared" si="1"/>
        <v>1.2</v>
      </c>
      <c r="J33" s="78">
        <f t="shared" si="8"/>
        <v>0.64999999999999991</v>
      </c>
      <c r="K33" s="35">
        <v>2.1</v>
      </c>
      <c r="L33" s="9">
        <v>1.9</v>
      </c>
      <c r="M33" s="51">
        <f t="shared" si="2"/>
        <v>2</v>
      </c>
      <c r="N33" s="78">
        <f t="shared" si="9"/>
        <v>0.8</v>
      </c>
      <c r="O33" s="35">
        <v>2.7</v>
      </c>
      <c r="P33" s="9">
        <v>2.6</v>
      </c>
      <c r="Q33" s="51">
        <f t="shared" si="3"/>
        <v>2.6500000000000004</v>
      </c>
      <c r="R33" s="78">
        <f t="shared" si="10"/>
        <v>0.65000000000000036</v>
      </c>
      <c r="S33" s="35">
        <v>3.2</v>
      </c>
      <c r="T33" s="9">
        <v>3.2</v>
      </c>
      <c r="U33" s="51">
        <f t="shared" si="4"/>
        <v>3.2</v>
      </c>
      <c r="V33" s="78">
        <f t="shared" si="11"/>
        <v>0.54999999999999982</v>
      </c>
      <c r="W33" s="35">
        <v>4.0999999999999996</v>
      </c>
      <c r="X33" s="9">
        <v>4.2</v>
      </c>
      <c r="Y33" s="51">
        <f t="shared" si="5"/>
        <v>4.1500000000000004</v>
      </c>
      <c r="Z33" s="78">
        <f t="shared" si="12"/>
        <v>0.95000000000000018</v>
      </c>
      <c r="AA33" s="35">
        <v>4.9000000000000004</v>
      </c>
      <c r="AB33" s="9">
        <v>4.8</v>
      </c>
      <c r="AC33" s="51">
        <f t="shared" si="6"/>
        <v>4.8499999999999996</v>
      </c>
      <c r="AD33" s="78">
        <f t="shared" si="13"/>
        <v>0.69999999999999929</v>
      </c>
      <c r="AE33" s="13"/>
      <c r="AF33" s="9"/>
      <c r="AG33" s="51"/>
    </row>
    <row r="34" spans="1:33" x14ac:dyDescent="0.35">
      <c r="A34" s="94">
        <v>7</v>
      </c>
      <c r="B34" s="37">
        <v>1</v>
      </c>
      <c r="C34" s="33">
        <v>0.6</v>
      </c>
      <c r="D34" s="36">
        <v>0.6</v>
      </c>
      <c r="E34" s="49">
        <f t="shared" si="0"/>
        <v>0.6</v>
      </c>
      <c r="F34" s="76">
        <f t="shared" si="7"/>
        <v>0.19999999999999996</v>
      </c>
      <c r="G34" s="33">
        <v>1.2</v>
      </c>
      <c r="H34" s="36">
        <v>1.3</v>
      </c>
      <c r="I34" s="49">
        <f t="shared" si="1"/>
        <v>1.25</v>
      </c>
      <c r="J34" s="76">
        <f t="shared" si="8"/>
        <v>0.65</v>
      </c>
      <c r="K34" s="33">
        <v>2</v>
      </c>
      <c r="L34" s="36">
        <v>1.9</v>
      </c>
      <c r="M34" s="49">
        <f t="shared" si="2"/>
        <v>1.95</v>
      </c>
      <c r="N34" s="76">
        <f t="shared" si="9"/>
        <v>0.7</v>
      </c>
      <c r="O34" s="33">
        <v>2.8</v>
      </c>
      <c r="P34" s="36">
        <v>2.7</v>
      </c>
      <c r="Q34" s="49">
        <f t="shared" si="3"/>
        <v>2.75</v>
      </c>
      <c r="R34" s="76">
        <f t="shared" si="10"/>
        <v>0.8</v>
      </c>
      <c r="S34" s="33">
        <v>3.2</v>
      </c>
      <c r="T34" s="36">
        <v>3.3</v>
      </c>
      <c r="U34" s="49">
        <f t="shared" si="4"/>
        <v>3.25</v>
      </c>
      <c r="V34" s="76">
        <f t="shared" si="11"/>
        <v>0.5</v>
      </c>
      <c r="W34" s="33">
        <v>3.9</v>
      </c>
      <c r="X34" s="36">
        <v>3.9</v>
      </c>
      <c r="Y34" s="49">
        <f t="shared" si="5"/>
        <v>3.9</v>
      </c>
      <c r="Z34" s="76">
        <f t="shared" si="12"/>
        <v>0.64999999999999991</v>
      </c>
      <c r="AA34" s="33">
        <v>4.4000000000000004</v>
      </c>
      <c r="AB34" s="36">
        <v>4.5</v>
      </c>
      <c r="AC34" s="49">
        <f t="shared" si="6"/>
        <v>4.45</v>
      </c>
      <c r="AD34" s="76">
        <f t="shared" si="13"/>
        <v>0.55000000000000027</v>
      </c>
      <c r="AE34" s="11"/>
      <c r="AF34" s="36"/>
      <c r="AG34" s="49"/>
    </row>
    <row r="35" spans="1:33" x14ac:dyDescent="0.35">
      <c r="A35" s="95"/>
      <c r="B35" s="38">
        <v>2</v>
      </c>
      <c r="C35" s="34">
        <v>0.6</v>
      </c>
      <c r="D35" s="2">
        <v>0.7</v>
      </c>
      <c r="E35" s="50">
        <f t="shared" si="0"/>
        <v>0.64999999999999991</v>
      </c>
      <c r="F35" s="77">
        <f t="shared" si="7"/>
        <v>0.24999999999999989</v>
      </c>
      <c r="G35" s="34">
        <v>1.5</v>
      </c>
      <c r="H35" s="2">
        <v>1.2</v>
      </c>
      <c r="I35" s="50">
        <f t="shared" si="1"/>
        <v>1.35</v>
      </c>
      <c r="J35" s="77">
        <f t="shared" si="8"/>
        <v>0.70000000000000018</v>
      </c>
      <c r="K35" s="34">
        <v>2.2999999999999998</v>
      </c>
      <c r="L35" s="2">
        <v>1.9</v>
      </c>
      <c r="M35" s="50">
        <f t="shared" si="2"/>
        <v>2.0999999999999996</v>
      </c>
      <c r="N35" s="77">
        <f t="shared" si="9"/>
        <v>0.74999999999999956</v>
      </c>
      <c r="O35" s="34">
        <v>2.7</v>
      </c>
      <c r="P35" s="2">
        <v>3</v>
      </c>
      <c r="Q35" s="50">
        <f t="shared" si="3"/>
        <v>2.85</v>
      </c>
      <c r="R35" s="77">
        <f t="shared" si="10"/>
        <v>0.75000000000000044</v>
      </c>
      <c r="S35" s="34">
        <v>3.3</v>
      </c>
      <c r="T35" s="2">
        <v>3.8</v>
      </c>
      <c r="U35" s="50">
        <f t="shared" si="4"/>
        <v>3.55</v>
      </c>
      <c r="V35" s="77">
        <f t="shared" si="11"/>
        <v>0.69999999999999973</v>
      </c>
      <c r="W35" s="34">
        <v>4.7</v>
      </c>
      <c r="X35" s="2">
        <v>4</v>
      </c>
      <c r="Y35" s="50">
        <f t="shared" si="5"/>
        <v>4.3499999999999996</v>
      </c>
      <c r="Z35" s="77">
        <f t="shared" si="12"/>
        <v>0.79999999999999982</v>
      </c>
      <c r="AA35" s="34">
        <v>4.5999999999999996</v>
      </c>
      <c r="AB35" s="2">
        <v>5.5</v>
      </c>
      <c r="AC35" s="50">
        <f t="shared" si="6"/>
        <v>5.05</v>
      </c>
      <c r="AD35" s="77">
        <f t="shared" si="13"/>
        <v>0.70000000000000018</v>
      </c>
      <c r="AE35" s="12"/>
      <c r="AF35" s="2"/>
      <c r="AG35" s="50"/>
    </row>
    <row r="36" spans="1:33" x14ac:dyDescent="0.35">
      <c r="A36" s="95"/>
      <c r="B36" s="38">
        <v>3</v>
      </c>
      <c r="C36" s="34">
        <v>0.6</v>
      </c>
      <c r="D36" s="2">
        <v>0.6</v>
      </c>
      <c r="E36" s="50">
        <f t="shared" ref="E36:E67" si="14">AVERAGE(C36:D36)</f>
        <v>0.6</v>
      </c>
      <c r="F36" s="77">
        <f t="shared" si="7"/>
        <v>0.19999999999999996</v>
      </c>
      <c r="G36" s="34">
        <v>1.3</v>
      </c>
      <c r="H36" s="2">
        <v>1.3</v>
      </c>
      <c r="I36" s="50">
        <f t="shared" si="1"/>
        <v>1.3</v>
      </c>
      <c r="J36" s="77">
        <f t="shared" si="8"/>
        <v>0.70000000000000007</v>
      </c>
      <c r="K36" s="34">
        <v>2.1</v>
      </c>
      <c r="L36" s="2">
        <v>2.1</v>
      </c>
      <c r="M36" s="50">
        <f t="shared" si="2"/>
        <v>2.1</v>
      </c>
      <c r="N36" s="77">
        <f t="shared" si="9"/>
        <v>0.8</v>
      </c>
      <c r="O36" s="34">
        <v>2.8</v>
      </c>
      <c r="P36" s="2">
        <v>2.8</v>
      </c>
      <c r="Q36" s="50">
        <f t="shared" si="3"/>
        <v>2.8</v>
      </c>
      <c r="R36" s="77">
        <f t="shared" si="10"/>
        <v>0.69999999999999973</v>
      </c>
      <c r="S36" s="34">
        <v>3.6</v>
      </c>
      <c r="T36" s="2">
        <v>3.5</v>
      </c>
      <c r="U36" s="50">
        <f t="shared" si="4"/>
        <v>3.55</v>
      </c>
      <c r="V36" s="77">
        <f t="shared" si="11"/>
        <v>0.75</v>
      </c>
      <c r="W36" s="34">
        <v>4.3</v>
      </c>
      <c r="X36" s="2">
        <v>4.5999999999999996</v>
      </c>
      <c r="Y36" s="50">
        <f t="shared" si="5"/>
        <v>4.4499999999999993</v>
      </c>
      <c r="Z36" s="77">
        <f t="shared" si="12"/>
        <v>0.89999999999999947</v>
      </c>
      <c r="AA36" s="34">
        <v>5.0999999999999996</v>
      </c>
      <c r="AB36" s="2">
        <v>5.3</v>
      </c>
      <c r="AC36" s="50">
        <f t="shared" si="6"/>
        <v>5.1999999999999993</v>
      </c>
      <c r="AD36" s="77">
        <f t="shared" si="13"/>
        <v>0.75</v>
      </c>
      <c r="AE36" s="12"/>
      <c r="AF36" s="2"/>
      <c r="AG36" s="50"/>
    </row>
    <row r="37" spans="1:33" x14ac:dyDescent="0.35">
      <c r="A37" s="95"/>
      <c r="B37" s="38">
        <v>4</v>
      </c>
      <c r="C37" s="34">
        <v>0.6</v>
      </c>
      <c r="D37" s="2">
        <v>0.6</v>
      </c>
      <c r="E37" s="50">
        <f t="shared" si="14"/>
        <v>0.6</v>
      </c>
      <c r="F37" s="77">
        <f t="shared" si="7"/>
        <v>0.19999999999999996</v>
      </c>
      <c r="G37" s="34">
        <v>1.2</v>
      </c>
      <c r="H37" s="2">
        <v>1.2</v>
      </c>
      <c r="I37" s="50">
        <f t="shared" si="1"/>
        <v>1.2</v>
      </c>
      <c r="J37" s="77">
        <f t="shared" si="8"/>
        <v>0.6</v>
      </c>
      <c r="K37" s="34">
        <v>2</v>
      </c>
      <c r="L37" s="2">
        <v>2.1</v>
      </c>
      <c r="M37" s="50">
        <f t="shared" si="2"/>
        <v>2.0499999999999998</v>
      </c>
      <c r="N37" s="77">
        <f t="shared" si="9"/>
        <v>0.84999999999999987</v>
      </c>
      <c r="O37" s="34">
        <v>2.8</v>
      </c>
      <c r="P37" s="2">
        <v>2.8</v>
      </c>
      <c r="Q37" s="50">
        <f t="shared" si="3"/>
        <v>2.8</v>
      </c>
      <c r="R37" s="77">
        <f t="shared" si="10"/>
        <v>0.75</v>
      </c>
      <c r="S37" s="34">
        <v>3.3</v>
      </c>
      <c r="T37" s="2">
        <v>3.5</v>
      </c>
      <c r="U37" s="50">
        <f t="shared" si="4"/>
        <v>3.4</v>
      </c>
      <c r="V37" s="77">
        <f t="shared" si="11"/>
        <v>0.60000000000000009</v>
      </c>
      <c r="W37" s="34">
        <v>4</v>
      </c>
      <c r="X37" s="2">
        <v>4</v>
      </c>
      <c r="Y37" s="50">
        <f t="shared" si="5"/>
        <v>4</v>
      </c>
      <c r="Z37" s="77">
        <f t="shared" si="12"/>
        <v>0.60000000000000009</v>
      </c>
      <c r="AA37" s="34">
        <v>4.5999999999999996</v>
      </c>
      <c r="AB37" s="2">
        <v>4.5999999999999996</v>
      </c>
      <c r="AC37" s="50">
        <f t="shared" si="6"/>
        <v>4.5999999999999996</v>
      </c>
      <c r="AD37" s="77">
        <f t="shared" si="13"/>
        <v>0.59999999999999964</v>
      </c>
      <c r="AE37" s="12"/>
      <c r="AF37" s="2"/>
      <c r="AG37" s="50"/>
    </row>
    <row r="38" spans="1:33" x14ac:dyDescent="0.35">
      <c r="A38" s="95"/>
      <c r="B38" s="38">
        <v>5</v>
      </c>
      <c r="C38" s="34">
        <v>0.6</v>
      </c>
      <c r="D38" s="2">
        <v>0.6</v>
      </c>
      <c r="E38" s="50">
        <f t="shared" si="14"/>
        <v>0.6</v>
      </c>
      <c r="F38" s="77">
        <f t="shared" si="7"/>
        <v>0.19999999999999996</v>
      </c>
      <c r="G38" s="34">
        <v>1.3</v>
      </c>
      <c r="H38" s="2">
        <v>1.3</v>
      </c>
      <c r="I38" s="50">
        <f t="shared" si="1"/>
        <v>1.3</v>
      </c>
      <c r="J38" s="77">
        <f t="shared" si="8"/>
        <v>0.70000000000000007</v>
      </c>
      <c r="K38" s="34">
        <v>2</v>
      </c>
      <c r="L38" s="2">
        <v>2</v>
      </c>
      <c r="M38" s="50">
        <f t="shared" si="2"/>
        <v>2</v>
      </c>
      <c r="N38" s="77">
        <f t="shared" si="9"/>
        <v>0.7</v>
      </c>
      <c r="O38" s="34">
        <v>2.6</v>
      </c>
      <c r="P38" s="2">
        <v>2.6</v>
      </c>
      <c r="Q38" s="50">
        <f t="shared" si="3"/>
        <v>2.6</v>
      </c>
      <c r="R38" s="77">
        <f t="shared" si="10"/>
        <v>0.60000000000000009</v>
      </c>
      <c r="S38" s="34">
        <v>3.5</v>
      </c>
      <c r="T38" s="2">
        <v>3.4</v>
      </c>
      <c r="U38" s="50">
        <f t="shared" si="4"/>
        <v>3.45</v>
      </c>
      <c r="V38" s="77">
        <f t="shared" si="11"/>
        <v>0.85000000000000009</v>
      </c>
      <c r="W38" s="34">
        <v>4.2</v>
      </c>
      <c r="X38" s="2">
        <v>4.3</v>
      </c>
      <c r="Y38" s="50">
        <f t="shared" si="5"/>
        <v>4.25</v>
      </c>
      <c r="Z38" s="77">
        <f t="shared" si="12"/>
        <v>0.79999999999999982</v>
      </c>
      <c r="AA38" s="34">
        <v>5.0999999999999996</v>
      </c>
      <c r="AB38" s="2">
        <v>4.9000000000000004</v>
      </c>
      <c r="AC38" s="50">
        <f t="shared" si="6"/>
        <v>5</v>
      </c>
      <c r="AD38" s="77">
        <f t="shared" si="13"/>
        <v>0.75</v>
      </c>
      <c r="AE38" s="12"/>
      <c r="AF38" s="2"/>
      <c r="AG38" s="50"/>
    </row>
    <row r="39" spans="1:33" x14ac:dyDescent="0.35">
      <c r="A39" s="95"/>
      <c r="B39" s="38">
        <v>6</v>
      </c>
      <c r="C39" s="34">
        <v>0.6</v>
      </c>
      <c r="D39" s="2">
        <v>0.6</v>
      </c>
      <c r="E39" s="50">
        <f t="shared" si="14"/>
        <v>0.6</v>
      </c>
      <c r="F39" s="77">
        <f t="shared" si="7"/>
        <v>0.19999999999999996</v>
      </c>
      <c r="G39" s="34">
        <v>1.3</v>
      </c>
      <c r="H39" s="2">
        <v>1.3</v>
      </c>
      <c r="I39" s="50">
        <f t="shared" si="1"/>
        <v>1.3</v>
      </c>
      <c r="J39" s="77">
        <f t="shared" si="8"/>
        <v>0.70000000000000007</v>
      </c>
      <c r="K39" s="34">
        <v>2.1</v>
      </c>
      <c r="L39" s="2">
        <v>2.1</v>
      </c>
      <c r="M39" s="50">
        <f t="shared" si="2"/>
        <v>2.1</v>
      </c>
      <c r="N39" s="77">
        <f t="shared" si="9"/>
        <v>0.8</v>
      </c>
      <c r="O39" s="34">
        <v>2.8</v>
      </c>
      <c r="P39" s="2">
        <v>2.7</v>
      </c>
      <c r="Q39" s="50">
        <f t="shared" si="3"/>
        <v>2.75</v>
      </c>
      <c r="R39" s="77">
        <f t="shared" si="10"/>
        <v>0.64999999999999991</v>
      </c>
      <c r="S39" s="34">
        <v>3.4</v>
      </c>
      <c r="T39" s="2">
        <v>3.3</v>
      </c>
      <c r="U39" s="50">
        <f t="shared" si="4"/>
        <v>3.3499999999999996</v>
      </c>
      <c r="V39" s="77">
        <f t="shared" si="11"/>
        <v>0.59999999999999964</v>
      </c>
      <c r="W39" s="34">
        <v>4.0999999999999996</v>
      </c>
      <c r="X39" s="2">
        <v>4.0999999999999996</v>
      </c>
      <c r="Y39" s="50">
        <f t="shared" si="5"/>
        <v>4.0999999999999996</v>
      </c>
      <c r="Z39" s="77">
        <f t="shared" si="12"/>
        <v>0.75</v>
      </c>
      <c r="AA39" s="34">
        <v>4.7</v>
      </c>
      <c r="AB39" s="2">
        <v>4.7</v>
      </c>
      <c r="AC39" s="50">
        <f t="shared" si="6"/>
        <v>4.7</v>
      </c>
      <c r="AD39" s="77">
        <f t="shared" si="13"/>
        <v>0.60000000000000053</v>
      </c>
      <c r="AE39" s="12"/>
      <c r="AF39" s="2"/>
      <c r="AG39" s="50"/>
    </row>
    <row r="40" spans="1:33" x14ac:dyDescent="0.35">
      <c r="A40" s="95"/>
      <c r="B40" s="38">
        <v>7</v>
      </c>
      <c r="C40" s="34">
        <v>0.5</v>
      </c>
      <c r="D40" s="2">
        <v>0.6</v>
      </c>
      <c r="E40" s="50">
        <f t="shared" si="14"/>
        <v>0.55000000000000004</v>
      </c>
      <c r="F40" s="77">
        <f t="shared" si="7"/>
        <v>0.15000000000000002</v>
      </c>
      <c r="G40" s="34">
        <v>1.2</v>
      </c>
      <c r="H40" s="2">
        <v>1.2</v>
      </c>
      <c r="I40" s="50">
        <f t="shared" si="1"/>
        <v>1.2</v>
      </c>
      <c r="J40" s="77">
        <f t="shared" si="8"/>
        <v>0.64999999999999991</v>
      </c>
      <c r="K40" s="34">
        <v>2</v>
      </c>
      <c r="L40" s="2">
        <v>1.9</v>
      </c>
      <c r="M40" s="50">
        <f t="shared" si="2"/>
        <v>1.95</v>
      </c>
      <c r="N40" s="77">
        <f t="shared" si="9"/>
        <v>0.75</v>
      </c>
      <c r="O40" s="34">
        <v>2.5</v>
      </c>
      <c r="P40" s="2">
        <v>2.5</v>
      </c>
      <c r="Q40" s="50">
        <f t="shared" si="3"/>
        <v>2.5</v>
      </c>
      <c r="R40" s="77">
        <f t="shared" si="10"/>
        <v>0.55000000000000004</v>
      </c>
      <c r="S40" s="34">
        <v>3.3</v>
      </c>
      <c r="T40" s="2">
        <v>3.3</v>
      </c>
      <c r="U40" s="50">
        <f t="shared" si="4"/>
        <v>3.3</v>
      </c>
      <c r="V40" s="77">
        <f t="shared" si="11"/>
        <v>0.79999999999999982</v>
      </c>
      <c r="W40" s="34">
        <v>4</v>
      </c>
      <c r="X40" s="2">
        <v>4</v>
      </c>
      <c r="Y40" s="50">
        <f t="shared" si="5"/>
        <v>4</v>
      </c>
      <c r="Z40" s="77">
        <f t="shared" si="12"/>
        <v>0.70000000000000018</v>
      </c>
      <c r="AA40" s="34">
        <v>4.5</v>
      </c>
      <c r="AB40" s="2">
        <v>4.8</v>
      </c>
      <c r="AC40" s="50">
        <f t="shared" si="6"/>
        <v>4.6500000000000004</v>
      </c>
      <c r="AD40" s="77">
        <f t="shared" si="13"/>
        <v>0.65000000000000036</v>
      </c>
      <c r="AE40" s="12"/>
      <c r="AF40" s="2"/>
      <c r="AG40" s="50"/>
    </row>
    <row r="41" spans="1:33" x14ac:dyDescent="0.35">
      <c r="A41" s="95"/>
      <c r="B41" s="38">
        <v>8</v>
      </c>
      <c r="C41" s="34">
        <v>0.5</v>
      </c>
      <c r="D41" s="2">
        <v>0.5</v>
      </c>
      <c r="E41" s="50">
        <f t="shared" si="14"/>
        <v>0.5</v>
      </c>
      <c r="F41" s="77">
        <f t="shared" si="7"/>
        <v>9.9999999999999978E-2</v>
      </c>
      <c r="G41" s="34">
        <v>1.3</v>
      </c>
      <c r="H41" s="2">
        <v>1.2</v>
      </c>
      <c r="I41" s="50">
        <f t="shared" si="1"/>
        <v>1.25</v>
      </c>
      <c r="J41" s="77">
        <f t="shared" si="8"/>
        <v>0.75</v>
      </c>
      <c r="K41" s="34">
        <v>2.2000000000000002</v>
      </c>
      <c r="L41" s="2">
        <v>2.2000000000000002</v>
      </c>
      <c r="M41" s="50">
        <f t="shared" si="2"/>
        <v>2.2000000000000002</v>
      </c>
      <c r="N41" s="77">
        <f t="shared" si="9"/>
        <v>0.95000000000000018</v>
      </c>
      <c r="O41" s="34">
        <v>2.8</v>
      </c>
      <c r="P41" s="2">
        <v>2.8</v>
      </c>
      <c r="Q41" s="50">
        <f t="shared" si="3"/>
        <v>2.8</v>
      </c>
      <c r="R41" s="77">
        <f t="shared" si="10"/>
        <v>0.59999999999999964</v>
      </c>
      <c r="S41" s="34">
        <v>3.7</v>
      </c>
      <c r="T41" s="2">
        <v>3.6</v>
      </c>
      <c r="U41" s="50">
        <f t="shared" si="4"/>
        <v>3.6500000000000004</v>
      </c>
      <c r="V41" s="77">
        <f t="shared" si="11"/>
        <v>0.85000000000000053</v>
      </c>
      <c r="W41" s="34">
        <v>4.5</v>
      </c>
      <c r="X41" s="2">
        <v>4.5</v>
      </c>
      <c r="Y41" s="50">
        <f t="shared" si="5"/>
        <v>4.5</v>
      </c>
      <c r="Z41" s="77">
        <f t="shared" si="12"/>
        <v>0.84999999999999964</v>
      </c>
      <c r="AA41" s="34">
        <v>5.2</v>
      </c>
      <c r="AB41" s="2">
        <v>5.2</v>
      </c>
      <c r="AC41" s="50">
        <f t="shared" si="6"/>
        <v>5.2</v>
      </c>
      <c r="AD41" s="77">
        <f t="shared" si="13"/>
        <v>0.70000000000000018</v>
      </c>
      <c r="AE41" s="12"/>
      <c r="AF41" s="2"/>
      <c r="AG41" s="50"/>
    </row>
    <row r="42" spans="1:33" x14ac:dyDescent="0.35">
      <c r="A42" s="95"/>
      <c r="B42" s="38">
        <v>9</v>
      </c>
      <c r="C42" s="34">
        <v>0.5</v>
      </c>
      <c r="D42" s="2">
        <v>0.5</v>
      </c>
      <c r="E42" s="50">
        <f t="shared" si="14"/>
        <v>0.5</v>
      </c>
      <c r="F42" s="77">
        <f t="shared" si="7"/>
        <v>9.9999999999999978E-2</v>
      </c>
      <c r="G42" s="34">
        <v>1.2</v>
      </c>
      <c r="H42" s="2">
        <v>1.2</v>
      </c>
      <c r="I42" s="50">
        <f t="shared" si="1"/>
        <v>1.2</v>
      </c>
      <c r="J42" s="77">
        <f t="shared" si="8"/>
        <v>0.7</v>
      </c>
      <c r="K42" s="34">
        <v>1.9</v>
      </c>
      <c r="L42" s="2">
        <v>1.9</v>
      </c>
      <c r="M42" s="50">
        <f t="shared" si="2"/>
        <v>1.9</v>
      </c>
      <c r="N42" s="77">
        <f t="shared" si="9"/>
        <v>0.7</v>
      </c>
      <c r="O42" s="34">
        <v>2.5</v>
      </c>
      <c r="P42" s="2">
        <v>2.5</v>
      </c>
      <c r="Q42" s="50">
        <f t="shared" si="3"/>
        <v>2.5</v>
      </c>
      <c r="R42" s="77">
        <f t="shared" si="10"/>
        <v>0.60000000000000009</v>
      </c>
      <c r="S42" s="34">
        <v>3.4</v>
      </c>
      <c r="T42" s="2">
        <v>3.2</v>
      </c>
      <c r="U42" s="50">
        <f t="shared" si="4"/>
        <v>3.3</v>
      </c>
      <c r="V42" s="77">
        <f t="shared" si="11"/>
        <v>0.79999999999999982</v>
      </c>
      <c r="W42" s="34">
        <v>3.8</v>
      </c>
      <c r="X42" s="2">
        <v>4</v>
      </c>
      <c r="Y42" s="50">
        <f t="shared" si="5"/>
        <v>3.9</v>
      </c>
      <c r="Z42" s="77">
        <f t="shared" si="12"/>
        <v>0.60000000000000009</v>
      </c>
      <c r="AA42" s="34">
        <v>4.8</v>
      </c>
      <c r="AB42" s="2">
        <v>4.5</v>
      </c>
      <c r="AC42" s="50">
        <f t="shared" si="6"/>
        <v>4.6500000000000004</v>
      </c>
      <c r="AD42" s="77">
        <f t="shared" si="13"/>
        <v>0.75000000000000044</v>
      </c>
      <c r="AE42" s="12"/>
      <c r="AF42" s="2"/>
      <c r="AG42" s="50"/>
    </row>
    <row r="43" spans="1:33" ht="15" thickBot="1" x14ac:dyDescent="0.4">
      <c r="A43" s="96"/>
      <c r="B43" s="46">
        <v>10</v>
      </c>
      <c r="C43" s="35">
        <v>0.6</v>
      </c>
      <c r="D43" s="9">
        <v>0.6</v>
      </c>
      <c r="E43" s="51">
        <f t="shared" si="14"/>
        <v>0.6</v>
      </c>
      <c r="F43" s="78">
        <f t="shared" si="7"/>
        <v>0.19999999999999996</v>
      </c>
      <c r="G43" s="35">
        <v>1.3</v>
      </c>
      <c r="H43" s="9">
        <v>1.3</v>
      </c>
      <c r="I43" s="51">
        <f t="shared" si="1"/>
        <v>1.3</v>
      </c>
      <c r="J43" s="78">
        <f t="shared" si="8"/>
        <v>0.70000000000000007</v>
      </c>
      <c r="K43" s="35">
        <v>2.1</v>
      </c>
      <c r="L43" s="9">
        <v>2.1</v>
      </c>
      <c r="M43" s="51">
        <f t="shared" si="2"/>
        <v>2.1</v>
      </c>
      <c r="N43" s="78">
        <f t="shared" si="9"/>
        <v>0.8</v>
      </c>
      <c r="O43" s="35">
        <v>2.9</v>
      </c>
      <c r="P43" s="9">
        <v>2.8</v>
      </c>
      <c r="Q43" s="51">
        <f t="shared" si="3"/>
        <v>2.8499999999999996</v>
      </c>
      <c r="R43" s="78">
        <f t="shared" si="10"/>
        <v>0.74999999999999956</v>
      </c>
      <c r="S43" s="35">
        <v>3.6</v>
      </c>
      <c r="T43" s="9">
        <v>3.5</v>
      </c>
      <c r="U43" s="51">
        <f t="shared" si="4"/>
        <v>3.55</v>
      </c>
      <c r="V43" s="78">
        <f t="shared" si="11"/>
        <v>0.70000000000000018</v>
      </c>
      <c r="W43" s="35">
        <v>4.2</v>
      </c>
      <c r="X43" s="9">
        <v>4.5</v>
      </c>
      <c r="Y43" s="51">
        <f t="shared" si="5"/>
        <v>4.3499999999999996</v>
      </c>
      <c r="Z43" s="78">
        <f t="shared" si="12"/>
        <v>0.79999999999999982</v>
      </c>
      <c r="AA43" s="35">
        <v>5</v>
      </c>
      <c r="AB43" s="9">
        <v>4.9000000000000004</v>
      </c>
      <c r="AC43" s="51">
        <f t="shared" si="6"/>
        <v>4.95</v>
      </c>
      <c r="AD43" s="78">
        <f t="shared" si="13"/>
        <v>0.60000000000000053</v>
      </c>
      <c r="AE43" s="13"/>
      <c r="AF43" s="9"/>
      <c r="AG43" s="51"/>
    </row>
    <row r="44" spans="1:33" x14ac:dyDescent="0.35">
      <c r="A44" s="94">
        <v>8</v>
      </c>
      <c r="B44" s="37">
        <v>1</v>
      </c>
      <c r="C44" s="33">
        <v>0.6</v>
      </c>
      <c r="D44" s="36">
        <v>0.6</v>
      </c>
      <c r="E44" s="49">
        <f t="shared" si="14"/>
        <v>0.6</v>
      </c>
      <c r="F44" s="76">
        <f t="shared" si="7"/>
        <v>0.19999999999999996</v>
      </c>
      <c r="G44" s="33">
        <v>1.3</v>
      </c>
      <c r="H44" s="36">
        <v>1.4</v>
      </c>
      <c r="I44" s="49">
        <f t="shared" si="1"/>
        <v>1.35</v>
      </c>
      <c r="J44" s="76">
        <f t="shared" si="8"/>
        <v>0.75000000000000011</v>
      </c>
      <c r="K44" s="33">
        <v>2</v>
      </c>
      <c r="L44" s="36">
        <v>1.9</v>
      </c>
      <c r="M44" s="49">
        <f t="shared" si="2"/>
        <v>1.95</v>
      </c>
      <c r="N44" s="76">
        <f t="shared" si="9"/>
        <v>0.59999999999999987</v>
      </c>
      <c r="O44" s="33">
        <v>2.5</v>
      </c>
      <c r="P44" s="36">
        <v>2.6</v>
      </c>
      <c r="Q44" s="49">
        <f t="shared" si="3"/>
        <v>2.5499999999999998</v>
      </c>
      <c r="R44" s="76">
        <f t="shared" si="10"/>
        <v>0.59999999999999987</v>
      </c>
      <c r="S44" s="33">
        <v>3.3</v>
      </c>
      <c r="T44" s="36">
        <v>3.1</v>
      </c>
      <c r="U44" s="49">
        <f t="shared" si="4"/>
        <v>3.2</v>
      </c>
      <c r="V44" s="76">
        <f t="shared" si="11"/>
        <v>0.65000000000000036</v>
      </c>
      <c r="W44" s="33">
        <v>3.9</v>
      </c>
      <c r="X44" s="36">
        <v>3.6</v>
      </c>
      <c r="Y44" s="49">
        <f t="shared" si="5"/>
        <v>3.75</v>
      </c>
      <c r="Z44" s="76">
        <f t="shared" si="12"/>
        <v>0.54999999999999982</v>
      </c>
      <c r="AA44" s="33">
        <v>4.4000000000000004</v>
      </c>
      <c r="AB44" s="36">
        <v>4.3</v>
      </c>
      <c r="AC44" s="52">
        <f t="shared" si="6"/>
        <v>4.3499999999999996</v>
      </c>
      <c r="AD44" s="76">
        <f t="shared" si="13"/>
        <v>0.59999999999999964</v>
      </c>
      <c r="AE44" s="11"/>
      <c r="AF44" s="36"/>
      <c r="AG44" s="52"/>
    </row>
    <row r="45" spans="1:33" x14ac:dyDescent="0.35">
      <c r="A45" s="95"/>
      <c r="B45" s="38">
        <v>2</v>
      </c>
      <c r="C45" s="34">
        <v>0.6</v>
      </c>
      <c r="D45" s="2">
        <v>0.6</v>
      </c>
      <c r="E45" s="50">
        <f t="shared" si="14"/>
        <v>0.6</v>
      </c>
      <c r="F45" s="77">
        <f t="shared" si="7"/>
        <v>0.19999999999999996</v>
      </c>
      <c r="G45" s="34">
        <v>1.4</v>
      </c>
      <c r="H45" s="2">
        <v>1.3</v>
      </c>
      <c r="I45" s="50">
        <f t="shared" si="1"/>
        <v>1.35</v>
      </c>
      <c r="J45" s="77">
        <f t="shared" si="8"/>
        <v>0.75000000000000011</v>
      </c>
      <c r="K45" s="34">
        <v>2</v>
      </c>
      <c r="L45" s="2">
        <v>2</v>
      </c>
      <c r="M45" s="50">
        <f t="shared" si="2"/>
        <v>2</v>
      </c>
      <c r="N45" s="77">
        <f t="shared" si="9"/>
        <v>0.64999999999999991</v>
      </c>
      <c r="O45" s="34">
        <v>2.6</v>
      </c>
      <c r="P45" s="2">
        <v>2.6</v>
      </c>
      <c r="Q45" s="50">
        <f t="shared" si="3"/>
        <v>2.6</v>
      </c>
      <c r="R45" s="77">
        <f t="shared" si="10"/>
        <v>0.60000000000000009</v>
      </c>
      <c r="S45" s="34">
        <v>3.8</v>
      </c>
      <c r="T45" s="2">
        <v>3.1</v>
      </c>
      <c r="U45" s="50">
        <f t="shared" si="4"/>
        <v>3.45</v>
      </c>
      <c r="V45" s="77">
        <f t="shared" si="11"/>
        <v>0.85000000000000009</v>
      </c>
      <c r="W45" s="34">
        <v>4.5</v>
      </c>
      <c r="X45" s="2">
        <v>3.9</v>
      </c>
      <c r="Y45" s="50">
        <f t="shared" si="5"/>
        <v>4.2</v>
      </c>
      <c r="Z45" s="77">
        <f t="shared" si="12"/>
        <v>0.75</v>
      </c>
      <c r="AA45" s="34">
        <v>4.5</v>
      </c>
      <c r="AB45" s="2">
        <v>5</v>
      </c>
      <c r="AC45" s="57">
        <f t="shared" si="6"/>
        <v>4.75</v>
      </c>
      <c r="AD45" s="77">
        <f t="shared" si="13"/>
        <v>0.54999999999999982</v>
      </c>
      <c r="AE45" s="12"/>
      <c r="AF45" s="2"/>
      <c r="AG45" s="57"/>
    </row>
    <row r="46" spans="1:33" x14ac:dyDescent="0.35">
      <c r="A46" s="95"/>
      <c r="B46" s="38">
        <v>3</v>
      </c>
      <c r="C46" s="34">
        <v>0.7</v>
      </c>
      <c r="D46" s="2">
        <v>0.6</v>
      </c>
      <c r="E46" s="50">
        <f t="shared" si="14"/>
        <v>0.64999999999999991</v>
      </c>
      <c r="F46" s="77">
        <f t="shared" si="7"/>
        <v>0.24999999999999989</v>
      </c>
      <c r="G46" s="34">
        <v>1.5</v>
      </c>
      <c r="H46" s="2">
        <v>1.3</v>
      </c>
      <c r="I46" s="50">
        <f t="shared" si="1"/>
        <v>1.4</v>
      </c>
      <c r="J46" s="77">
        <f t="shared" si="8"/>
        <v>0.75</v>
      </c>
      <c r="K46" s="34">
        <v>2.2999999999999998</v>
      </c>
      <c r="L46" s="2">
        <v>1.9</v>
      </c>
      <c r="M46" s="50">
        <f t="shared" si="2"/>
        <v>2.0999999999999996</v>
      </c>
      <c r="N46" s="77">
        <f t="shared" si="9"/>
        <v>0.69999999999999973</v>
      </c>
      <c r="O46" s="34">
        <v>2.9</v>
      </c>
      <c r="P46" s="2">
        <v>2.4</v>
      </c>
      <c r="Q46" s="50">
        <f t="shared" si="3"/>
        <v>2.65</v>
      </c>
      <c r="R46" s="77">
        <f t="shared" si="10"/>
        <v>0.55000000000000027</v>
      </c>
      <c r="S46" s="34">
        <v>2.8</v>
      </c>
      <c r="T46" s="2">
        <v>3.5</v>
      </c>
      <c r="U46" s="50">
        <f t="shared" si="4"/>
        <v>3.15</v>
      </c>
      <c r="V46" s="77">
        <f t="shared" si="11"/>
        <v>0.5</v>
      </c>
      <c r="W46" s="34">
        <v>4.2</v>
      </c>
      <c r="X46" s="2">
        <v>3.8</v>
      </c>
      <c r="Y46" s="50">
        <f t="shared" si="5"/>
        <v>4</v>
      </c>
      <c r="Z46" s="77">
        <f t="shared" si="12"/>
        <v>0.85000000000000009</v>
      </c>
      <c r="AA46" s="34">
        <v>3.8</v>
      </c>
      <c r="AB46" s="2">
        <v>4.5999999999999996</v>
      </c>
      <c r="AC46" s="57">
        <f t="shared" si="6"/>
        <v>4.1999999999999993</v>
      </c>
      <c r="AD46" s="77">
        <f t="shared" si="13"/>
        <v>0.19999999999999929</v>
      </c>
      <c r="AE46" s="12"/>
      <c r="AF46" s="2"/>
      <c r="AG46" s="57"/>
    </row>
    <row r="47" spans="1:33" x14ac:dyDescent="0.35">
      <c r="A47" s="95"/>
      <c r="B47" s="38">
        <v>4</v>
      </c>
      <c r="C47" s="34">
        <v>0.6</v>
      </c>
      <c r="D47" s="2">
        <v>0.6</v>
      </c>
      <c r="E47" s="50">
        <f t="shared" si="14"/>
        <v>0.6</v>
      </c>
      <c r="F47" s="77">
        <f t="shared" si="7"/>
        <v>0.19999999999999996</v>
      </c>
      <c r="G47" s="34">
        <v>1.2</v>
      </c>
      <c r="H47" s="2">
        <v>1.1000000000000001</v>
      </c>
      <c r="I47" s="50">
        <f t="shared" si="1"/>
        <v>1.1499999999999999</v>
      </c>
      <c r="J47" s="77">
        <f t="shared" si="8"/>
        <v>0.54999999999999993</v>
      </c>
      <c r="K47" s="34">
        <v>2</v>
      </c>
      <c r="L47" s="2">
        <v>1.9</v>
      </c>
      <c r="M47" s="50">
        <f t="shared" si="2"/>
        <v>1.95</v>
      </c>
      <c r="N47" s="77">
        <f t="shared" si="9"/>
        <v>0.8</v>
      </c>
      <c r="O47" s="34">
        <v>2.7</v>
      </c>
      <c r="P47" s="2">
        <v>2.5</v>
      </c>
      <c r="Q47" s="50">
        <f t="shared" si="3"/>
        <v>2.6</v>
      </c>
      <c r="R47" s="77">
        <f t="shared" si="10"/>
        <v>0.65000000000000013</v>
      </c>
      <c r="S47" s="34">
        <v>3.3</v>
      </c>
      <c r="T47" s="2">
        <v>3.1</v>
      </c>
      <c r="U47" s="50">
        <f t="shared" si="4"/>
        <v>3.2</v>
      </c>
      <c r="V47" s="77">
        <f t="shared" si="11"/>
        <v>0.60000000000000009</v>
      </c>
      <c r="W47" s="34">
        <v>3.9</v>
      </c>
      <c r="X47" s="2">
        <v>3.9</v>
      </c>
      <c r="Y47" s="50">
        <f t="shared" si="5"/>
        <v>3.9</v>
      </c>
      <c r="Z47" s="77">
        <f t="shared" si="12"/>
        <v>0.69999999999999973</v>
      </c>
      <c r="AA47" s="34">
        <v>4.7</v>
      </c>
      <c r="AB47" s="2">
        <v>4.5</v>
      </c>
      <c r="AC47" s="57">
        <f t="shared" si="6"/>
        <v>4.5999999999999996</v>
      </c>
      <c r="AD47" s="77">
        <f t="shared" si="13"/>
        <v>0.69999999999999973</v>
      </c>
      <c r="AE47" s="12"/>
      <c r="AF47" s="2"/>
      <c r="AG47" s="57"/>
    </row>
    <row r="48" spans="1:33" x14ac:dyDescent="0.35">
      <c r="A48" s="95"/>
      <c r="B48" s="38">
        <v>5</v>
      </c>
      <c r="C48" s="34">
        <v>0.6</v>
      </c>
      <c r="D48" s="2">
        <v>0.6</v>
      </c>
      <c r="E48" s="50">
        <f t="shared" si="14"/>
        <v>0.6</v>
      </c>
      <c r="F48" s="77">
        <f t="shared" si="7"/>
        <v>0.19999999999999996</v>
      </c>
      <c r="G48" s="34">
        <v>1.3</v>
      </c>
      <c r="H48" s="2">
        <v>1.2</v>
      </c>
      <c r="I48" s="50">
        <f t="shared" si="1"/>
        <v>1.25</v>
      </c>
      <c r="J48" s="77">
        <f t="shared" si="8"/>
        <v>0.65</v>
      </c>
      <c r="K48" s="34">
        <v>2</v>
      </c>
      <c r="L48" s="2">
        <v>2</v>
      </c>
      <c r="M48" s="50">
        <f t="shared" si="2"/>
        <v>2</v>
      </c>
      <c r="N48" s="77">
        <f t="shared" si="9"/>
        <v>0.75</v>
      </c>
      <c r="O48" s="34">
        <v>2.5</v>
      </c>
      <c r="P48" s="2">
        <v>2.5</v>
      </c>
      <c r="Q48" s="50">
        <f t="shared" si="3"/>
        <v>2.5</v>
      </c>
      <c r="R48" s="77">
        <f t="shared" si="10"/>
        <v>0.5</v>
      </c>
      <c r="S48" s="34">
        <v>3.2</v>
      </c>
      <c r="T48" s="2">
        <v>3</v>
      </c>
      <c r="U48" s="50">
        <f t="shared" si="4"/>
        <v>3.1</v>
      </c>
      <c r="V48" s="77">
        <f t="shared" si="11"/>
        <v>0.60000000000000009</v>
      </c>
      <c r="W48" s="34">
        <v>3.7</v>
      </c>
      <c r="X48" s="2">
        <v>3.5</v>
      </c>
      <c r="Y48" s="50">
        <f t="shared" si="5"/>
        <v>3.6</v>
      </c>
      <c r="Z48" s="77">
        <f t="shared" si="12"/>
        <v>0.5</v>
      </c>
      <c r="AA48" s="34">
        <v>4</v>
      </c>
      <c r="AB48" s="2">
        <v>3.7</v>
      </c>
      <c r="AC48" s="57">
        <f t="shared" si="6"/>
        <v>3.85</v>
      </c>
      <c r="AD48" s="77">
        <f t="shared" si="13"/>
        <v>0.25</v>
      </c>
      <c r="AE48" s="12"/>
      <c r="AF48" s="2"/>
      <c r="AG48" s="57"/>
    </row>
    <row r="49" spans="1:33" x14ac:dyDescent="0.35">
      <c r="A49" s="95"/>
      <c r="B49" s="38">
        <v>6</v>
      </c>
      <c r="C49" s="34">
        <v>0.6</v>
      </c>
      <c r="D49" s="2">
        <v>0.6</v>
      </c>
      <c r="E49" s="50">
        <f t="shared" si="14"/>
        <v>0.6</v>
      </c>
      <c r="F49" s="77">
        <f t="shared" si="7"/>
        <v>0.19999999999999996</v>
      </c>
      <c r="G49" s="34">
        <v>1.3</v>
      </c>
      <c r="H49" s="2">
        <v>1.3</v>
      </c>
      <c r="I49" s="50">
        <f t="shared" si="1"/>
        <v>1.3</v>
      </c>
      <c r="J49" s="77">
        <f t="shared" si="8"/>
        <v>0.70000000000000007</v>
      </c>
      <c r="K49" s="34">
        <v>2.1</v>
      </c>
      <c r="L49" s="2">
        <v>2.2000000000000002</v>
      </c>
      <c r="M49" s="50">
        <f t="shared" si="2"/>
        <v>2.1500000000000004</v>
      </c>
      <c r="N49" s="77">
        <f t="shared" si="9"/>
        <v>0.85000000000000031</v>
      </c>
      <c r="O49" s="34">
        <v>2.9</v>
      </c>
      <c r="P49" s="2">
        <v>3.1</v>
      </c>
      <c r="Q49" s="50">
        <f t="shared" si="3"/>
        <v>3</v>
      </c>
      <c r="R49" s="77">
        <f t="shared" si="10"/>
        <v>0.84999999999999964</v>
      </c>
      <c r="S49" s="34">
        <v>3.8</v>
      </c>
      <c r="T49" s="2">
        <v>3.7</v>
      </c>
      <c r="U49" s="50">
        <f t="shared" si="4"/>
        <v>3.75</v>
      </c>
      <c r="V49" s="77">
        <f t="shared" si="11"/>
        <v>0.75</v>
      </c>
      <c r="W49" s="34">
        <v>4.5</v>
      </c>
      <c r="X49" s="2">
        <v>4.5999999999999996</v>
      </c>
      <c r="Y49" s="50">
        <f t="shared" si="5"/>
        <v>4.55</v>
      </c>
      <c r="Z49" s="77">
        <f t="shared" si="12"/>
        <v>0.79999999999999982</v>
      </c>
      <c r="AA49" s="34">
        <v>5.2</v>
      </c>
      <c r="AB49" s="2">
        <v>5.2</v>
      </c>
      <c r="AC49" s="57">
        <f t="shared" si="6"/>
        <v>5.2</v>
      </c>
      <c r="AD49" s="77">
        <f t="shared" si="13"/>
        <v>0.65000000000000036</v>
      </c>
      <c r="AE49" s="12"/>
      <c r="AF49" s="2"/>
      <c r="AG49" s="57"/>
    </row>
    <row r="50" spans="1:33" x14ac:dyDescent="0.35">
      <c r="A50" s="95"/>
      <c r="B50" s="38">
        <v>7</v>
      </c>
      <c r="C50" s="34">
        <v>0.6</v>
      </c>
      <c r="D50" s="2">
        <v>0.6</v>
      </c>
      <c r="E50" s="50">
        <f t="shared" si="14"/>
        <v>0.6</v>
      </c>
      <c r="F50" s="77">
        <f t="shared" si="7"/>
        <v>0.19999999999999996</v>
      </c>
      <c r="G50" s="34">
        <v>1.2</v>
      </c>
      <c r="H50" s="2">
        <v>1.2</v>
      </c>
      <c r="I50" s="50">
        <f t="shared" si="1"/>
        <v>1.2</v>
      </c>
      <c r="J50" s="77">
        <f t="shared" si="8"/>
        <v>0.6</v>
      </c>
      <c r="K50" s="34">
        <v>2</v>
      </c>
      <c r="L50" s="2">
        <v>2</v>
      </c>
      <c r="M50" s="50">
        <f t="shared" si="2"/>
        <v>2</v>
      </c>
      <c r="N50" s="77">
        <f t="shared" si="9"/>
        <v>0.8</v>
      </c>
      <c r="O50" s="34">
        <v>2.7</v>
      </c>
      <c r="P50" s="2">
        <v>2.7</v>
      </c>
      <c r="Q50" s="50">
        <f t="shared" si="3"/>
        <v>2.7</v>
      </c>
      <c r="R50" s="77">
        <f t="shared" si="10"/>
        <v>0.70000000000000018</v>
      </c>
      <c r="S50" s="34">
        <v>3.5</v>
      </c>
      <c r="T50" s="2">
        <v>3.6</v>
      </c>
      <c r="U50" s="50">
        <f t="shared" si="4"/>
        <v>3.55</v>
      </c>
      <c r="V50" s="77">
        <f t="shared" si="11"/>
        <v>0.84999999999999964</v>
      </c>
      <c r="W50" s="34">
        <v>4.5</v>
      </c>
      <c r="X50" s="2">
        <v>4.3</v>
      </c>
      <c r="Y50" s="50">
        <f t="shared" si="5"/>
        <v>4.4000000000000004</v>
      </c>
      <c r="Z50" s="77">
        <f t="shared" si="12"/>
        <v>0.85000000000000053</v>
      </c>
      <c r="AA50" s="34">
        <v>5</v>
      </c>
      <c r="AB50" s="2">
        <v>5.2</v>
      </c>
      <c r="AC50" s="57">
        <f t="shared" si="6"/>
        <v>5.0999999999999996</v>
      </c>
      <c r="AD50" s="77">
        <f t="shared" si="13"/>
        <v>0.69999999999999929</v>
      </c>
      <c r="AE50" s="12"/>
      <c r="AF50" s="2"/>
      <c r="AG50" s="57"/>
    </row>
    <row r="51" spans="1:33" x14ac:dyDescent="0.35">
      <c r="A51" s="95"/>
      <c r="B51" s="38">
        <v>8</v>
      </c>
      <c r="C51" s="34">
        <v>0.6</v>
      </c>
      <c r="D51" s="2">
        <v>0.6</v>
      </c>
      <c r="E51" s="50">
        <f t="shared" si="14"/>
        <v>0.6</v>
      </c>
      <c r="F51" s="77">
        <f t="shared" si="7"/>
        <v>0.19999999999999996</v>
      </c>
      <c r="G51" s="34">
        <v>1.4</v>
      </c>
      <c r="H51" s="2">
        <v>1.3</v>
      </c>
      <c r="I51" s="50">
        <f t="shared" si="1"/>
        <v>1.35</v>
      </c>
      <c r="J51" s="77">
        <f t="shared" si="8"/>
        <v>0.75000000000000011</v>
      </c>
      <c r="K51" s="34">
        <v>2.1</v>
      </c>
      <c r="L51" s="2">
        <v>2.2000000000000002</v>
      </c>
      <c r="M51" s="50">
        <f t="shared" si="2"/>
        <v>2.1500000000000004</v>
      </c>
      <c r="N51" s="77">
        <f t="shared" si="9"/>
        <v>0.80000000000000027</v>
      </c>
      <c r="O51" s="34">
        <v>3</v>
      </c>
      <c r="P51" s="2">
        <v>2.9</v>
      </c>
      <c r="Q51" s="50">
        <f t="shared" si="3"/>
        <v>2.95</v>
      </c>
      <c r="R51" s="77">
        <f t="shared" si="10"/>
        <v>0.79999999999999982</v>
      </c>
      <c r="S51" s="34">
        <v>3.7</v>
      </c>
      <c r="T51" s="2">
        <v>3.6</v>
      </c>
      <c r="U51" s="50">
        <f t="shared" si="4"/>
        <v>3.6500000000000004</v>
      </c>
      <c r="V51" s="77">
        <f t="shared" si="11"/>
        <v>0.70000000000000018</v>
      </c>
      <c r="W51" s="34">
        <v>4.4000000000000004</v>
      </c>
      <c r="X51" s="2">
        <v>4.5999999999999996</v>
      </c>
      <c r="Y51" s="50">
        <f t="shared" si="5"/>
        <v>4.5</v>
      </c>
      <c r="Z51" s="77">
        <f t="shared" si="12"/>
        <v>0.84999999999999964</v>
      </c>
      <c r="AA51" s="34">
        <v>5.5</v>
      </c>
      <c r="AB51" s="2">
        <v>5</v>
      </c>
      <c r="AC51" s="57">
        <f t="shared" si="6"/>
        <v>5.25</v>
      </c>
      <c r="AD51" s="77">
        <f t="shared" si="13"/>
        <v>0.75</v>
      </c>
      <c r="AE51" s="12"/>
      <c r="AF51" s="2"/>
      <c r="AG51" s="57"/>
    </row>
    <row r="52" spans="1:33" x14ac:dyDescent="0.35">
      <c r="A52" s="95"/>
      <c r="B52" s="38">
        <v>9</v>
      </c>
      <c r="C52" s="34">
        <v>0.6</v>
      </c>
      <c r="D52" s="2">
        <v>0.6</v>
      </c>
      <c r="E52" s="50">
        <f t="shared" si="14"/>
        <v>0.6</v>
      </c>
      <c r="F52" s="77">
        <f t="shared" si="7"/>
        <v>0.19999999999999996</v>
      </c>
      <c r="G52" s="34">
        <v>1.3</v>
      </c>
      <c r="H52" s="2">
        <v>1.3</v>
      </c>
      <c r="I52" s="50">
        <f t="shared" si="1"/>
        <v>1.3</v>
      </c>
      <c r="J52" s="77">
        <f t="shared" si="8"/>
        <v>0.70000000000000007</v>
      </c>
      <c r="K52" s="34">
        <v>2.1</v>
      </c>
      <c r="L52" s="2">
        <v>2.1</v>
      </c>
      <c r="M52" s="50">
        <f t="shared" si="2"/>
        <v>2.1</v>
      </c>
      <c r="N52" s="77">
        <f t="shared" si="9"/>
        <v>0.8</v>
      </c>
      <c r="O52" s="34">
        <v>2.8</v>
      </c>
      <c r="P52" s="2">
        <v>2.8</v>
      </c>
      <c r="Q52" s="50">
        <f t="shared" si="3"/>
        <v>2.8</v>
      </c>
      <c r="R52" s="77">
        <f t="shared" si="10"/>
        <v>0.69999999999999973</v>
      </c>
      <c r="S52" s="34">
        <v>3.6</v>
      </c>
      <c r="T52" s="2">
        <v>3.6</v>
      </c>
      <c r="U52" s="50">
        <f t="shared" si="4"/>
        <v>3.6</v>
      </c>
      <c r="V52" s="77">
        <f t="shared" si="11"/>
        <v>0.80000000000000027</v>
      </c>
      <c r="W52" s="34">
        <v>4.5</v>
      </c>
      <c r="X52" s="2">
        <v>4.2</v>
      </c>
      <c r="Y52" s="50">
        <f t="shared" si="5"/>
        <v>4.3499999999999996</v>
      </c>
      <c r="Z52" s="77">
        <f t="shared" si="12"/>
        <v>0.74999999999999956</v>
      </c>
      <c r="AA52" s="34">
        <v>4.8</v>
      </c>
      <c r="AB52" s="2">
        <v>5.2</v>
      </c>
      <c r="AC52" s="57">
        <f t="shared" si="6"/>
        <v>5</v>
      </c>
      <c r="AD52" s="77">
        <f t="shared" si="13"/>
        <v>0.65000000000000036</v>
      </c>
      <c r="AE52" s="12"/>
      <c r="AF52" s="2"/>
      <c r="AG52" s="57"/>
    </row>
    <row r="53" spans="1:33" ht="15" thickBot="1" x14ac:dyDescent="0.4">
      <c r="A53" s="96"/>
      <c r="B53" s="46">
        <v>10</v>
      </c>
      <c r="C53" s="35">
        <v>0.5</v>
      </c>
      <c r="D53" s="9">
        <v>0.5</v>
      </c>
      <c r="E53" s="51">
        <f t="shared" si="14"/>
        <v>0.5</v>
      </c>
      <c r="F53" s="78">
        <f t="shared" si="7"/>
        <v>9.9999999999999978E-2</v>
      </c>
      <c r="G53" s="35">
        <v>1.2</v>
      </c>
      <c r="H53" s="9">
        <v>1.2</v>
      </c>
      <c r="I53" s="51">
        <f t="shared" si="1"/>
        <v>1.2</v>
      </c>
      <c r="J53" s="78">
        <f t="shared" si="8"/>
        <v>0.7</v>
      </c>
      <c r="K53" s="35">
        <v>2</v>
      </c>
      <c r="L53" s="9">
        <v>1.9</v>
      </c>
      <c r="M53" s="51">
        <f t="shared" si="2"/>
        <v>1.95</v>
      </c>
      <c r="N53" s="78">
        <f t="shared" si="9"/>
        <v>0.75</v>
      </c>
      <c r="O53" s="35">
        <v>2.5</v>
      </c>
      <c r="P53" s="9">
        <v>2.4</v>
      </c>
      <c r="Q53" s="51">
        <f t="shared" si="3"/>
        <v>2.4500000000000002</v>
      </c>
      <c r="R53" s="78">
        <f t="shared" si="10"/>
        <v>0.50000000000000022</v>
      </c>
      <c r="S53" s="35">
        <v>3</v>
      </c>
      <c r="T53" s="9">
        <v>3</v>
      </c>
      <c r="U53" s="51">
        <f t="shared" si="4"/>
        <v>3</v>
      </c>
      <c r="V53" s="78">
        <f t="shared" si="11"/>
        <v>0.54999999999999982</v>
      </c>
      <c r="W53" s="35">
        <v>3.6</v>
      </c>
      <c r="X53" s="9">
        <v>3.5</v>
      </c>
      <c r="Y53" s="51">
        <f t="shared" si="5"/>
        <v>3.55</v>
      </c>
      <c r="Z53" s="78">
        <f t="shared" si="12"/>
        <v>0.54999999999999982</v>
      </c>
      <c r="AA53" s="35">
        <v>4.3</v>
      </c>
      <c r="AB53" s="9">
        <v>4.0999999999999996</v>
      </c>
      <c r="AC53" s="58">
        <f t="shared" si="6"/>
        <v>4.1999999999999993</v>
      </c>
      <c r="AD53" s="78">
        <f t="shared" si="13"/>
        <v>0.64999999999999947</v>
      </c>
      <c r="AE53" s="13"/>
      <c r="AF53" s="9"/>
      <c r="AG53" s="58"/>
    </row>
    <row r="54" spans="1:33" x14ac:dyDescent="0.35">
      <c r="A54" s="94" t="s">
        <v>1</v>
      </c>
      <c r="B54" s="37">
        <v>1</v>
      </c>
      <c r="C54" s="33">
        <v>0.6</v>
      </c>
      <c r="D54" s="36">
        <v>0.6</v>
      </c>
      <c r="E54" s="49">
        <f t="shared" si="14"/>
        <v>0.6</v>
      </c>
      <c r="F54" s="76">
        <f t="shared" si="7"/>
        <v>0.19999999999999996</v>
      </c>
      <c r="G54" s="33">
        <v>1.2</v>
      </c>
      <c r="H54" s="36">
        <v>1.1000000000000001</v>
      </c>
      <c r="I54" s="49">
        <f t="shared" si="1"/>
        <v>1.1499999999999999</v>
      </c>
      <c r="J54" s="76">
        <f t="shared" si="8"/>
        <v>0.54999999999999993</v>
      </c>
      <c r="K54" s="33">
        <v>1.8</v>
      </c>
      <c r="L54" s="36">
        <v>1.8</v>
      </c>
      <c r="M54" s="49">
        <f t="shared" si="2"/>
        <v>1.8</v>
      </c>
      <c r="N54" s="76">
        <f t="shared" si="9"/>
        <v>0.65000000000000013</v>
      </c>
      <c r="O54" s="33">
        <v>2.6</v>
      </c>
      <c r="P54" s="36">
        <v>2.5</v>
      </c>
      <c r="Q54" s="49">
        <f t="shared" si="3"/>
        <v>2.5499999999999998</v>
      </c>
      <c r="R54" s="76">
        <f t="shared" si="10"/>
        <v>0.74999999999999978</v>
      </c>
      <c r="S54" s="33">
        <v>3.1</v>
      </c>
      <c r="T54" s="36">
        <v>3.2</v>
      </c>
      <c r="U54" s="49">
        <f t="shared" si="4"/>
        <v>3.1500000000000004</v>
      </c>
      <c r="V54" s="76">
        <f t="shared" si="11"/>
        <v>0.60000000000000053</v>
      </c>
      <c r="W54" s="33">
        <v>3.9</v>
      </c>
      <c r="X54" s="36">
        <v>3.7</v>
      </c>
      <c r="Y54" s="49">
        <f t="shared" si="5"/>
        <v>3.8</v>
      </c>
      <c r="Z54" s="76">
        <f t="shared" si="12"/>
        <v>0.64999999999999947</v>
      </c>
      <c r="AA54" s="33">
        <v>4.4000000000000004</v>
      </c>
      <c r="AB54" s="36">
        <v>4.0999999999999996</v>
      </c>
      <c r="AC54" s="52">
        <f t="shared" si="6"/>
        <v>4.25</v>
      </c>
      <c r="AD54" s="76">
        <f t="shared" si="13"/>
        <v>0.45000000000000018</v>
      </c>
      <c r="AE54" s="11"/>
      <c r="AF54" s="36"/>
      <c r="AG54" s="52"/>
    </row>
    <row r="55" spans="1:33" x14ac:dyDescent="0.35">
      <c r="A55" s="95"/>
      <c r="B55" s="38">
        <v>2</v>
      </c>
      <c r="C55" s="34">
        <v>0.5</v>
      </c>
      <c r="D55" s="2">
        <v>0.6</v>
      </c>
      <c r="E55" s="50">
        <f t="shared" si="14"/>
        <v>0.55000000000000004</v>
      </c>
      <c r="F55" s="77">
        <f t="shared" si="7"/>
        <v>0.15000000000000002</v>
      </c>
      <c r="G55" s="34">
        <v>1.2</v>
      </c>
      <c r="H55" s="2">
        <v>1.2</v>
      </c>
      <c r="I55" s="50">
        <f t="shared" si="1"/>
        <v>1.2</v>
      </c>
      <c r="J55" s="77">
        <f t="shared" si="8"/>
        <v>0.64999999999999991</v>
      </c>
      <c r="K55" s="34">
        <v>2</v>
      </c>
      <c r="L55" s="2">
        <v>1.8</v>
      </c>
      <c r="M55" s="50">
        <f t="shared" si="2"/>
        <v>1.9</v>
      </c>
      <c r="N55" s="77">
        <f t="shared" si="9"/>
        <v>0.7</v>
      </c>
      <c r="O55" s="34">
        <v>2.5</v>
      </c>
      <c r="P55" s="2">
        <v>2.6</v>
      </c>
      <c r="Q55" s="50">
        <f t="shared" si="3"/>
        <v>2.5499999999999998</v>
      </c>
      <c r="R55" s="77">
        <f t="shared" si="10"/>
        <v>0.64999999999999991</v>
      </c>
      <c r="S55" s="34">
        <v>3.7</v>
      </c>
      <c r="T55" s="2">
        <v>3.4</v>
      </c>
      <c r="U55" s="50">
        <f t="shared" si="4"/>
        <v>3.55</v>
      </c>
      <c r="V55" s="77">
        <f t="shared" si="11"/>
        <v>1</v>
      </c>
      <c r="W55" s="34">
        <v>4.5</v>
      </c>
      <c r="X55" s="2">
        <v>4.5999999999999996</v>
      </c>
      <c r="Y55" s="50">
        <f t="shared" si="5"/>
        <v>4.55</v>
      </c>
      <c r="Z55" s="77">
        <f t="shared" si="12"/>
        <v>1</v>
      </c>
      <c r="AA55" s="34">
        <v>5.4</v>
      </c>
      <c r="AB55" s="2">
        <v>5.2</v>
      </c>
      <c r="AC55" s="57">
        <f t="shared" si="6"/>
        <v>5.3000000000000007</v>
      </c>
      <c r="AD55" s="77">
        <f t="shared" si="13"/>
        <v>0.75000000000000089</v>
      </c>
      <c r="AE55" s="12"/>
      <c r="AF55" s="2"/>
      <c r="AG55" s="57"/>
    </row>
    <row r="56" spans="1:33" x14ac:dyDescent="0.35">
      <c r="A56" s="95"/>
      <c r="B56" s="38">
        <v>3</v>
      </c>
      <c r="C56" s="34">
        <v>0.6</v>
      </c>
      <c r="D56" s="2">
        <v>0.6</v>
      </c>
      <c r="E56" s="50">
        <f t="shared" si="14"/>
        <v>0.6</v>
      </c>
      <c r="F56" s="77">
        <f t="shared" si="7"/>
        <v>0.19999999999999996</v>
      </c>
      <c r="G56" s="34">
        <v>1.1000000000000001</v>
      </c>
      <c r="H56" s="2">
        <v>1.1000000000000001</v>
      </c>
      <c r="I56" s="50">
        <f t="shared" si="1"/>
        <v>1.1000000000000001</v>
      </c>
      <c r="J56" s="77">
        <f t="shared" si="8"/>
        <v>0.50000000000000011</v>
      </c>
      <c r="K56" s="34">
        <v>1.9</v>
      </c>
      <c r="L56" s="2">
        <v>1.9</v>
      </c>
      <c r="M56" s="50">
        <f t="shared" si="2"/>
        <v>1.9</v>
      </c>
      <c r="N56" s="77">
        <f t="shared" si="9"/>
        <v>0.79999999999999982</v>
      </c>
      <c r="O56" s="34">
        <v>2.6</v>
      </c>
      <c r="P56" s="2">
        <v>2.6</v>
      </c>
      <c r="Q56" s="50">
        <f t="shared" si="3"/>
        <v>2.6</v>
      </c>
      <c r="R56" s="77">
        <f t="shared" si="10"/>
        <v>0.70000000000000018</v>
      </c>
      <c r="S56" s="34">
        <v>3.4</v>
      </c>
      <c r="T56" s="2">
        <v>3.2</v>
      </c>
      <c r="U56" s="50">
        <f t="shared" si="4"/>
        <v>3.3</v>
      </c>
      <c r="V56" s="77">
        <f t="shared" si="11"/>
        <v>0.69999999999999973</v>
      </c>
      <c r="W56" s="34">
        <v>4.0999999999999996</v>
      </c>
      <c r="X56" s="2">
        <v>4.0999999999999996</v>
      </c>
      <c r="Y56" s="50">
        <f t="shared" si="5"/>
        <v>4.0999999999999996</v>
      </c>
      <c r="Z56" s="77">
        <f t="shared" si="12"/>
        <v>0.79999999999999982</v>
      </c>
      <c r="AA56" s="34">
        <v>4.7</v>
      </c>
      <c r="AB56" s="2">
        <v>4.9000000000000004</v>
      </c>
      <c r="AC56" s="57">
        <f t="shared" si="6"/>
        <v>4.8000000000000007</v>
      </c>
      <c r="AD56" s="77">
        <f t="shared" si="13"/>
        <v>0.70000000000000107</v>
      </c>
      <c r="AE56" s="12"/>
      <c r="AF56" s="2"/>
      <c r="AG56" s="57"/>
    </row>
    <row r="57" spans="1:33" x14ac:dyDescent="0.35">
      <c r="A57" s="95"/>
      <c r="B57" s="38">
        <v>4</v>
      </c>
      <c r="C57" s="34">
        <v>0.5</v>
      </c>
      <c r="D57" s="2">
        <v>0.5</v>
      </c>
      <c r="E57" s="50">
        <f t="shared" si="14"/>
        <v>0.5</v>
      </c>
      <c r="F57" s="77">
        <f t="shared" si="7"/>
        <v>9.9999999999999978E-2</v>
      </c>
      <c r="G57" s="34">
        <v>1.1000000000000001</v>
      </c>
      <c r="H57" s="2">
        <v>1.2</v>
      </c>
      <c r="I57" s="50">
        <f t="shared" si="1"/>
        <v>1.1499999999999999</v>
      </c>
      <c r="J57" s="77">
        <f t="shared" si="8"/>
        <v>0.64999999999999991</v>
      </c>
      <c r="K57" s="34">
        <v>1.9</v>
      </c>
      <c r="L57" s="2">
        <v>1.9</v>
      </c>
      <c r="M57" s="50">
        <f t="shared" si="2"/>
        <v>1.9</v>
      </c>
      <c r="N57" s="77">
        <f t="shared" si="9"/>
        <v>0.75</v>
      </c>
      <c r="O57" s="34">
        <v>2.5</v>
      </c>
      <c r="P57" s="2">
        <v>2.6</v>
      </c>
      <c r="Q57" s="50">
        <f t="shared" si="3"/>
        <v>2.5499999999999998</v>
      </c>
      <c r="R57" s="77">
        <f t="shared" si="10"/>
        <v>0.64999999999999991</v>
      </c>
      <c r="S57" s="34">
        <v>3.2</v>
      </c>
      <c r="T57" s="2">
        <v>3.1</v>
      </c>
      <c r="U57" s="50">
        <f t="shared" si="4"/>
        <v>3.1500000000000004</v>
      </c>
      <c r="V57" s="77">
        <f t="shared" si="11"/>
        <v>0.60000000000000053</v>
      </c>
      <c r="W57" s="34">
        <v>4</v>
      </c>
      <c r="X57" s="2">
        <v>4</v>
      </c>
      <c r="Y57" s="50">
        <f t="shared" si="5"/>
        <v>4</v>
      </c>
      <c r="Z57" s="77">
        <f t="shared" si="12"/>
        <v>0.84999999999999964</v>
      </c>
      <c r="AA57" s="34">
        <v>4.5</v>
      </c>
      <c r="AB57" s="2">
        <v>4.4000000000000004</v>
      </c>
      <c r="AC57" s="57">
        <f t="shared" si="6"/>
        <v>4.45</v>
      </c>
      <c r="AD57" s="77">
        <f t="shared" si="13"/>
        <v>0.45000000000000018</v>
      </c>
      <c r="AE57" s="12"/>
      <c r="AF57" s="2"/>
      <c r="AG57" s="57"/>
    </row>
    <row r="58" spans="1:33" x14ac:dyDescent="0.35">
      <c r="A58" s="95"/>
      <c r="B58" s="38">
        <v>5</v>
      </c>
      <c r="C58" s="34">
        <v>0.6</v>
      </c>
      <c r="D58" s="2">
        <v>0.5</v>
      </c>
      <c r="E58" s="50">
        <f t="shared" si="14"/>
        <v>0.55000000000000004</v>
      </c>
      <c r="F58" s="77">
        <f t="shared" si="7"/>
        <v>0.15000000000000002</v>
      </c>
      <c r="G58" s="34">
        <v>1.1000000000000001</v>
      </c>
      <c r="H58" s="2">
        <v>1.1000000000000001</v>
      </c>
      <c r="I58" s="50">
        <f t="shared" si="1"/>
        <v>1.1000000000000001</v>
      </c>
      <c r="J58" s="77">
        <f t="shared" si="8"/>
        <v>0.55000000000000004</v>
      </c>
      <c r="K58" s="34">
        <v>1.9</v>
      </c>
      <c r="L58" s="2">
        <v>1.9</v>
      </c>
      <c r="M58" s="50">
        <f t="shared" si="2"/>
        <v>1.9</v>
      </c>
      <c r="N58" s="77">
        <f t="shared" si="9"/>
        <v>0.79999999999999982</v>
      </c>
      <c r="O58" s="34">
        <v>2.6</v>
      </c>
      <c r="P58" s="2">
        <v>2.6</v>
      </c>
      <c r="Q58" s="50">
        <f t="shared" si="3"/>
        <v>2.6</v>
      </c>
      <c r="R58" s="77">
        <f t="shared" si="10"/>
        <v>0.70000000000000018</v>
      </c>
      <c r="S58" s="34">
        <v>3.1</v>
      </c>
      <c r="T58" s="2">
        <v>3.3</v>
      </c>
      <c r="U58" s="50">
        <f t="shared" si="4"/>
        <v>3.2</v>
      </c>
      <c r="V58" s="77">
        <f t="shared" si="11"/>
        <v>0.60000000000000009</v>
      </c>
      <c r="W58" s="34">
        <v>3.6</v>
      </c>
      <c r="X58" s="2">
        <v>3.8</v>
      </c>
      <c r="Y58" s="50">
        <f t="shared" si="5"/>
        <v>3.7</v>
      </c>
      <c r="Z58" s="77">
        <f t="shared" si="12"/>
        <v>0.5</v>
      </c>
      <c r="AA58" s="34">
        <v>4.2</v>
      </c>
      <c r="AB58" s="2">
        <v>4</v>
      </c>
      <c r="AC58" s="57">
        <f t="shared" si="6"/>
        <v>4.0999999999999996</v>
      </c>
      <c r="AD58" s="77">
        <f t="shared" si="13"/>
        <v>0.39999999999999947</v>
      </c>
      <c r="AE58" s="12"/>
      <c r="AF58" s="2"/>
      <c r="AG58" s="57"/>
    </row>
    <row r="59" spans="1:33" x14ac:dyDescent="0.35">
      <c r="A59" s="95"/>
      <c r="B59" s="38">
        <v>6</v>
      </c>
      <c r="C59" s="34">
        <v>0.6</v>
      </c>
      <c r="D59" s="2">
        <v>0.6</v>
      </c>
      <c r="E59" s="50">
        <f t="shared" si="14"/>
        <v>0.6</v>
      </c>
      <c r="F59" s="77">
        <f t="shared" si="7"/>
        <v>0.19999999999999996</v>
      </c>
      <c r="G59" s="34">
        <v>1.1000000000000001</v>
      </c>
      <c r="H59" s="2">
        <v>1.1000000000000001</v>
      </c>
      <c r="I59" s="50">
        <f t="shared" si="1"/>
        <v>1.1000000000000001</v>
      </c>
      <c r="J59" s="77">
        <f t="shared" si="8"/>
        <v>0.50000000000000011</v>
      </c>
      <c r="K59" s="34">
        <v>1.9</v>
      </c>
      <c r="L59" s="2">
        <v>1.9</v>
      </c>
      <c r="M59" s="50">
        <f t="shared" si="2"/>
        <v>1.9</v>
      </c>
      <c r="N59" s="77">
        <f t="shared" si="9"/>
        <v>0.79999999999999982</v>
      </c>
      <c r="O59" s="34">
        <v>2.6</v>
      </c>
      <c r="P59" s="2">
        <v>2.4</v>
      </c>
      <c r="Q59" s="50">
        <f t="shared" si="3"/>
        <v>2.5</v>
      </c>
      <c r="R59" s="77">
        <f t="shared" si="10"/>
        <v>0.60000000000000009</v>
      </c>
      <c r="S59" s="34">
        <v>3.2</v>
      </c>
      <c r="T59" s="2">
        <v>3.1</v>
      </c>
      <c r="U59" s="50">
        <f t="shared" si="4"/>
        <v>3.1500000000000004</v>
      </c>
      <c r="V59" s="77">
        <f t="shared" si="11"/>
        <v>0.65000000000000036</v>
      </c>
      <c r="W59" s="34">
        <v>3.8</v>
      </c>
      <c r="X59" s="2">
        <v>3.8</v>
      </c>
      <c r="Y59" s="50">
        <f t="shared" si="5"/>
        <v>3.8</v>
      </c>
      <c r="Z59" s="77">
        <f t="shared" si="12"/>
        <v>0.64999999999999947</v>
      </c>
      <c r="AA59" s="34">
        <v>4.2</v>
      </c>
      <c r="AB59" s="2">
        <v>4.2</v>
      </c>
      <c r="AC59" s="57">
        <f t="shared" si="6"/>
        <v>4.2</v>
      </c>
      <c r="AD59" s="77">
        <f t="shared" si="13"/>
        <v>0.40000000000000036</v>
      </c>
      <c r="AE59" s="12"/>
      <c r="AF59" s="2"/>
      <c r="AG59" s="57"/>
    </row>
    <row r="60" spans="1:33" x14ac:dyDescent="0.35">
      <c r="A60" s="95"/>
      <c r="B60" s="38">
        <v>7</v>
      </c>
      <c r="C60" s="34">
        <v>0.5</v>
      </c>
      <c r="D60" s="2">
        <v>0.5</v>
      </c>
      <c r="E60" s="50">
        <f t="shared" si="14"/>
        <v>0.5</v>
      </c>
      <c r="F60" s="77">
        <f t="shared" si="7"/>
        <v>9.9999999999999978E-2</v>
      </c>
      <c r="G60" s="34">
        <v>1.1000000000000001</v>
      </c>
      <c r="H60" s="2">
        <v>1.1000000000000001</v>
      </c>
      <c r="I60" s="50">
        <f t="shared" si="1"/>
        <v>1.1000000000000001</v>
      </c>
      <c r="J60" s="77">
        <f t="shared" si="8"/>
        <v>0.60000000000000009</v>
      </c>
      <c r="K60" s="34">
        <v>1.8</v>
      </c>
      <c r="L60" s="2">
        <v>1.8</v>
      </c>
      <c r="M60" s="50">
        <f t="shared" si="2"/>
        <v>1.8</v>
      </c>
      <c r="N60" s="77">
        <f t="shared" si="9"/>
        <v>0.7</v>
      </c>
      <c r="O60" s="34">
        <v>2.5</v>
      </c>
      <c r="P60" s="2">
        <v>2.5</v>
      </c>
      <c r="Q60" s="50">
        <f t="shared" si="3"/>
        <v>2.5</v>
      </c>
      <c r="R60" s="77">
        <f t="shared" si="10"/>
        <v>0.7</v>
      </c>
      <c r="S60" s="34">
        <v>3.3</v>
      </c>
      <c r="T60" s="2">
        <v>3.4</v>
      </c>
      <c r="U60" s="50">
        <f t="shared" si="4"/>
        <v>3.3499999999999996</v>
      </c>
      <c r="V60" s="77">
        <f t="shared" si="11"/>
        <v>0.84999999999999964</v>
      </c>
      <c r="W60" s="34">
        <v>3.8</v>
      </c>
      <c r="X60" s="2">
        <v>4</v>
      </c>
      <c r="Y60" s="50">
        <f t="shared" si="5"/>
        <v>3.9</v>
      </c>
      <c r="Z60" s="77">
        <f t="shared" si="12"/>
        <v>0.55000000000000027</v>
      </c>
      <c r="AA60" s="34">
        <v>4.5999999999999996</v>
      </c>
      <c r="AB60" s="2">
        <v>4.3</v>
      </c>
      <c r="AC60" s="57">
        <f t="shared" si="6"/>
        <v>4.4499999999999993</v>
      </c>
      <c r="AD60" s="77">
        <f t="shared" si="13"/>
        <v>0.54999999999999938</v>
      </c>
      <c r="AE60" s="12"/>
      <c r="AF60" s="2"/>
      <c r="AG60" s="57"/>
    </row>
    <row r="61" spans="1:33" x14ac:dyDescent="0.35">
      <c r="A61" s="95"/>
      <c r="B61" s="38">
        <v>8</v>
      </c>
      <c r="C61" s="34">
        <v>0.6</v>
      </c>
      <c r="D61" s="2">
        <v>0.6</v>
      </c>
      <c r="E61" s="50">
        <f t="shared" si="14"/>
        <v>0.6</v>
      </c>
      <c r="F61" s="77">
        <f t="shared" si="7"/>
        <v>0.19999999999999996</v>
      </c>
      <c r="G61" s="34">
        <v>1.3</v>
      </c>
      <c r="H61" s="2">
        <v>1.3</v>
      </c>
      <c r="I61" s="50">
        <f t="shared" si="1"/>
        <v>1.3</v>
      </c>
      <c r="J61" s="77">
        <f t="shared" si="8"/>
        <v>0.70000000000000007</v>
      </c>
      <c r="K61" s="34">
        <v>2.1</v>
      </c>
      <c r="L61" s="2">
        <v>2.1</v>
      </c>
      <c r="M61" s="50">
        <f t="shared" si="2"/>
        <v>2.1</v>
      </c>
      <c r="N61" s="77">
        <f t="shared" si="9"/>
        <v>0.8</v>
      </c>
      <c r="O61" s="34">
        <v>2.8</v>
      </c>
      <c r="P61" s="2">
        <v>3</v>
      </c>
      <c r="Q61" s="50">
        <f t="shared" si="3"/>
        <v>2.9</v>
      </c>
      <c r="R61" s="77">
        <f t="shared" si="10"/>
        <v>0.79999999999999982</v>
      </c>
      <c r="S61" s="34">
        <v>3.8</v>
      </c>
      <c r="T61" s="2">
        <v>3.8</v>
      </c>
      <c r="U61" s="50">
        <f t="shared" si="4"/>
        <v>3.8</v>
      </c>
      <c r="V61" s="77">
        <f t="shared" si="11"/>
        <v>0.89999999999999991</v>
      </c>
      <c r="W61" s="34">
        <v>4.7</v>
      </c>
      <c r="X61" s="2">
        <v>4.7</v>
      </c>
      <c r="Y61" s="50">
        <f t="shared" si="5"/>
        <v>4.7</v>
      </c>
      <c r="Z61" s="77">
        <f t="shared" si="12"/>
        <v>0.90000000000000036</v>
      </c>
      <c r="AA61" s="34">
        <v>5.5</v>
      </c>
      <c r="AB61" s="2">
        <v>5.5</v>
      </c>
      <c r="AC61" s="57">
        <f t="shared" si="6"/>
        <v>5.5</v>
      </c>
      <c r="AD61" s="77">
        <f t="shared" si="13"/>
        <v>0.79999999999999982</v>
      </c>
      <c r="AE61" s="12"/>
      <c r="AF61" s="2"/>
      <c r="AG61" s="57"/>
    </row>
    <row r="62" spans="1:33" x14ac:dyDescent="0.35">
      <c r="A62" s="95"/>
      <c r="B62" s="38">
        <v>9</v>
      </c>
      <c r="C62" s="34">
        <v>0.6</v>
      </c>
      <c r="D62" s="2">
        <v>0.6</v>
      </c>
      <c r="E62" s="50">
        <f t="shared" si="14"/>
        <v>0.6</v>
      </c>
      <c r="F62" s="77">
        <f t="shared" si="7"/>
        <v>0.19999999999999996</v>
      </c>
      <c r="G62" s="34">
        <v>1.3</v>
      </c>
      <c r="H62" s="2">
        <v>1.3</v>
      </c>
      <c r="I62" s="50">
        <f t="shared" si="1"/>
        <v>1.3</v>
      </c>
      <c r="J62" s="77">
        <f t="shared" si="8"/>
        <v>0.70000000000000007</v>
      </c>
      <c r="K62" s="34">
        <v>2</v>
      </c>
      <c r="L62" s="2">
        <v>2.2000000000000002</v>
      </c>
      <c r="M62" s="50">
        <f t="shared" si="2"/>
        <v>2.1</v>
      </c>
      <c r="N62" s="77">
        <f t="shared" si="9"/>
        <v>0.8</v>
      </c>
      <c r="O62" s="34">
        <v>2.8</v>
      </c>
      <c r="P62" s="2">
        <v>3.1</v>
      </c>
      <c r="Q62" s="50">
        <f t="shared" si="3"/>
        <v>2.95</v>
      </c>
      <c r="R62" s="77">
        <f t="shared" si="10"/>
        <v>0.85000000000000009</v>
      </c>
      <c r="S62" s="34">
        <v>3.9</v>
      </c>
      <c r="T62" s="2">
        <v>3.6</v>
      </c>
      <c r="U62" s="50">
        <f t="shared" si="4"/>
        <v>3.75</v>
      </c>
      <c r="V62" s="77">
        <f t="shared" si="11"/>
        <v>0.79999999999999982</v>
      </c>
      <c r="W62" s="34">
        <v>4.9000000000000004</v>
      </c>
      <c r="X62" s="2">
        <v>4.5</v>
      </c>
      <c r="Y62" s="50">
        <f t="shared" si="5"/>
        <v>4.7</v>
      </c>
      <c r="Z62" s="77">
        <f t="shared" si="12"/>
        <v>0.95000000000000018</v>
      </c>
      <c r="AA62" s="34">
        <v>5.2</v>
      </c>
      <c r="AB62" s="2">
        <v>5.7</v>
      </c>
      <c r="AC62" s="57">
        <f t="shared" si="6"/>
        <v>5.45</v>
      </c>
      <c r="AD62" s="77">
        <f t="shared" si="13"/>
        <v>0.75</v>
      </c>
      <c r="AE62" s="12"/>
      <c r="AF62" s="2"/>
      <c r="AG62" s="57"/>
    </row>
    <row r="63" spans="1:33" ht="15" thickBot="1" x14ac:dyDescent="0.4">
      <c r="A63" s="96"/>
      <c r="B63" s="46">
        <v>10</v>
      </c>
      <c r="C63" s="35">
        <v>0.5</v>
      </c>
      <c r="D63" s="9">
        <v>0.6</v>
      </c>
      <c r="E63" s="51">
        <f t="shared" si="14"/>
        <v>0.55000000000000004</v>
      </c>
      <c r="F63" s="78">
        <f t="shared" si="7"/>
        <v>0.15000000000000002</v>
      </c>
      <c r="G63" s="35">
        <v>1.2</v>
      </c>
      <c r="H63" s="9">
        <v>1.2</v>
      </c>
      <c r="I63" s="51">
        <f t="shared" si="1"/>
        <v>1.2</v>
      </c>
      <c r="J63" s="78">
        <f t="shared" si="8"/>
        <v>0.64999999999999991</v>
      </c>
      <c r="K63" s="35">
        <v>2</v>
      </c>
      <c r="L63" s="9">
        <v>2</v>
      </c>
      <c r="M63" s="51">
        <f t="shared" si="2"/>
        <v>2</v>
      </c>
      <c r="N63" s="78">
        <f t="shared" si="9"/>
        <v>0.8</v>
      </c>
      <c r="O63" s="35">
        <v>2.7</v>
      </c>
      <c r="P63" s="9">
        <v>2.7</v>
      </c>
      <c r="Q63" s="51">
        <f t="shared" si="3"/>
        <v>2.7</v>
      </c>
      <c r="R63" s="78">
        <f t="shared" si="10"/>
        <v>0.70000000000000018</v>
      </c>
      <c r="S63" s="35">
        <v>3.5</v>
      </c>
      <c r="T63" s="9">
        <v>3.4</v>
      </c>
      <c r="U63" s="51">
        <f t="shared" si="4"/>
        <v>3.45</v>
      </c>
      <c r="V63" s="78">
        <f t="shared" si="11"/>
        <v>0.75</v>
      </c>
      <c r="W63" s="35">
        <v>4.4000000000000004</v>
      </c>
      <c r="X63" s="9">
        <v>4.5</v>
      </c>
      <c r="Y63" s="51">
        <f t="shared" si="5"/>
        <v>4.45</v>
      </c>
      <c r="Z63" s="78">
        <f t="shared" si="12"/>
        <v>1</v>
      </c>
      <c r="AA63" s="35">
        <v>5.2</v>
      </c>
      <c r="AB63" s="9">
        <v>5.2</v>
      </c>
      <c r="AC63" s="58">
        <f t="shared" si="6"/>
        <v>5.2</v>
      </c>
      <c r="AD63" s="78">
        <f t="shared" si="13"/>
        <v>0.75</v>
      </c>
      <c r="AE63" s="13"/>
      <c r="AF63" s="9"/>
      <c r="AG63" s="58"/>
    </row>
    <row r="64" spans="1:33" x14ac:dyDescent="0.35">
      <c r="A64" s="95" t="s">
        <v>2</v>
      </c>
      <c r="B64" s="45">
        <v>1</v>
      </c>
      <c r="C64" s="59">
        <v>0.6</v>
      </c>
      <c r="D64" s="60">
        <v>0.7</v>
      </c>
      <c r="E64" s="64">
        <f t="shared" si="14"/>
        <v>0.64999999999999991</v>
      </c>
      <c r="F64" s="79">
        <f t="shared" si="7"/>
        <v>0.24999999999999989</v>
      </c>
      <c r="G64" s="59">
        <v>1.4</v>
      </c>
      <c r="H64" s="60">
        <v>1.3</v>
      </c>
      <c r="I64" s="64">
        <f t="shared" si="1"/>
        <v>1.35</v>
      </c>
      <c r="J64" s="79">
        <f t="shared" si="8"/>
        <v>0.70000000000000018</v>
      </c>
      <c r="K64" s="59">
        <v>2.2000000000000002</v>
      </c>
      <c r="L64" s="60">
        <v>1.9</v>
      </c>
      <c r="M64" s="64">
        <f t="shared" si="2"/>
        <v>2.0499999999999998</v>
      </c>
      <c r="N64" s="79">
        <f t="shared" si="9"/>
        <v>0.69999999999999973</v>
      </c>
      <c r="O64" s="59">
        <v>2.9</v>
      </c>
      <c r="P64" s="60">
        <v>2.7</v>
      </c>
      <c r="Q64" s="64">
        <f t="shared" si="3"/>
        <v>2.8</v>
      </c>
      <c r="R64" s="79">
        <f t="shared" si="10"/>
        <v>0.75</v>
      </c>
      <c r="S64" s="59">
        <v>3.5</v>
      </c>
      <c r="T64" s="60">
        <v>3.3</v>
      </c>
      <c r="U64" s="64">
        <f t="shared" si="4"/>
        <v>3.4</v>
      </c>
      <c r="V64" s="79">
        <f t="shared" si="11"/>
        <v>0.60000000000000009</v>
      </c>
      <c r="W64" s="59">
        <v>4</v>
      </c>
      <c r="X64" s="60">
        <v>4.3</v>
      </c>
      <c r="Y64" s="64">
        <f t="shared" si="5"/>
        <v>4.1500000000000004</v>
      </c>
      <c r="Z64" s="79">
        <f t="shared" si="12"/>
        <v>0.75000000000000044</v>
      </c>
      <c r="AA64" s="59">
        <v>4.9000000000000004</v>
      </c>
      <c r="AB64" s="60">
        <v>4.7</v>
      </c>
      <c r="AC64" s="61">
        <f t="shared" si="6"/>
        <v>4.8000000000000007</v>
      </c>
      <c r="AD64" s="79">
        <f t="shared" si="13"/>
        <v>0.65000000000000036</v>
      </c>
      <c r="AE64" s="62"/>
      <c r="AF64" s="60"/>
      <c r="AG64" s="61"/>
    </row>
    <row r="65" spans="1:33" x14ac:dyDescent="0.35">
      <c r="A65" s="95"/>
      <c r="B65" s="38">
        <v>2</v>
      </c>
      <c r="C65" s="34">
        <v>0.6</v>
      </c>
      <c r="D65" s="2">
        <v>0.6</v>
      </c>
      <c r="E65" s="50">
        <f t="shared" si="14"/>
        <v>0.6</v>
      </c>
      <c r="F65" s="77">
        <f t="shared" si="7"/>
        <v>0.19999999999999996</v>
      </c>
      <c r="G65" s="34">
        <v>1.3</v>
      </c>
      <c r="H65" s="2">
        <v>1.3</v>
      </c>
      <c r="I65" s="50">
        <f t="shared" si="1"/>
        <v>1.3</v>
      </c>
      <c r="J65" s="77">
        <f t="shared" si="8"/>
        <v>0.70000000000000007</v>
      </c>
      <c r="K65" s="34">
        <v>2.1</v>
      </c>
      <c r="L65" s="2">
        <v>1.9</v>
      </c>
      <c r="M65" s="50">
        <f t="shared" si="2"/>
        <v>2</v>
      </c>
      <c r="N65" s="77">
        <f t="shared" si="9"/>
        <v>0.7</v>
      </c>
      <c r="O65" s="34">
        <v>2.9</v>
      </c>
      <c r="P65" s="2">
        <v>2.8</v>
      </c>
      <c r="Q65" s="50">
        <f t="shared" si="3"/>
        <v>2.8499999999999996</v>
      </c>
      <c r="R65" s="77">
        <f t="shared" si="10"/>
        <v>0.84999999999999964</v>
      </c>
      <c r="S65" s="34">
        <v>3.5</v>
      </c>
      <c r="T65" s="2">
        <v>3.5</v>
      </c>
      <c r="U65" s="50">
        <f t="shared" si="4"/>
        <v>3.5</v>
      </c>
      <c r="V65" s="77">
        <f t="shared" si="11"/>
        <v>0.65000000000000036</v>
      </c>
      <c r="W65" s="34">
        <v>4.4000000000000004</v>
      </c>
      <c r="X65" s="2">
        <v>4.5</v>
      </c>
      <c r="Y65" s="50">
        <f t="shared" si="5"/>
        <v>4.45</v>
      </c>
      <c r="Z65" s="77">
        <f t="shared" si="12"/>
        <v>0.95000000000000018</v>
      </c>
      <c r="AA65" s="34">
        <v>5.2</v>
      </c>
      <c r="AB65" s="2">
        <v>5.2</v>
      </c>
      <c r="AC65" s="57">
        <f t="shared" si="6"/>
        <v>5.2</v>
      </c>
      <c r="AD65" s="77">
        <f t="shared" si="13"/>
        <v>0.75</v>
      </c>
      <c r="AE65" s="12"/>
      <c r="AF65" s="2"/>
      <c r="AG65" s="57"/>
    </row>
    <row r="66" spans="1:33" x14ac:dyDescent="0.35">
      <c r="A66" s="95"/>
      <c r="B66" s="38">
        <v>3</v>
      </c>
      <c r="C66" s="34">
        <v>0.7</v>
      </c>
      <c r="D66" s="2">
        <v>0.6</v>
      </c>
      <c r="E66" s="50">
        <f t="shared" si="14"/>
        <v>0.64999999999999991</v>
      </c>
      <c r="F66" s="77">
        <f t="shared" si="7"/>
        <v>0.24999999999999989</v>
      </c>
      <c r="G66" s="34">
        <v>1.3</v>
      </c>
      <c r="H66" s="2">
        <v>1.4</v>
      </c>
      <c r="I66" s="50">
        <f t="shared" si="1"/>
        <v>1.35</v>
      </c>
      <c r="J66" s="77">
        <f t="shared" si="8"/>
        <v>0.70000000000000018</v>
      </c>
      <c r="K66" s="34">
        <v>2.1</v>
      </c>
      <c r="L66" s="2">
        <v>2.1</v>
      </c>
      <c r="M66" s="50">
        <f t="shared" si="2"/>
        <v>2.1</v>
      </c>
      <c r="N66" s="77">
        <f t="shared" si="9"/>
        <v>0.75</v>
      </c>
      <c r="O66" s="34">
        <v>2.8</v>
      </c>
      <c r="P66" s="2">
        <v>3</v>
      </c>
      <c r="Q66" s="50">
        <f t="shared" si="3"/>
        <v>2.9</v>
      </c>
      <c r="R66" s="77">
        <f t="shared" si="10"/>
        <v>0.79999999999999982</v>
      </c>
      <c r="S66" s="34">
        <v>3.7</v>
      </c>
      <c r="T66" s="2">
        <v>3.5</v>
      </c>
      <c r="U66" s="50">
        <f t="shared" si="4"/>
        <v>3.6</v>
      </c>
      <c r="V66" s="77">
        <f t="shared" si="11"/>
        <v>0.70000000000000018</v>
      </c>
      <c r="W66" s="34">
        <v>4.5</v>
      </c>
      <c r="X66" s="2">
        <v>4.3</v>
      </c>
      <c r="Y66" s="50">
        <f t="shared" si="5"/>
        <v>4.4000000000000004</v>
      </c>
      <c r="Z66" s="77">
        <f t="shared" si="12"/>
        <v>0.80000000000000027</v>
      </c>
      <c r="AA66" s="34">
        <v>5.0999999999999996</v>
      </c>
      <c r="AB66" s="2">
        <v>5</v>
      </c>
      <c r="AC66" s="57">
        <f t="shared" si="6"/>
        <v>5.05</v>
      </c>
      <c r="AD66" s="77">
        <f t="shared" si="13"/>
        <v>0.64999999999999947</v>
      </c>
      <c r="AE66" s="12"/>
      <c r="AF66" s="2"/>
      <c r="AG66" s="57"/>
    </row>
    <row r="67" spans="1:33" x14ac:dyDescent="0.35">
      <c r="A67" s="95"/>
      <c r="B67" s="38">
        <v>4</v>
      </c>
      <c r="C67" s="34">
        <v>0.6</v>
      </c>
      <c r="D67" s="2">
        <v>0.6</v>
      </c>
      <c r="E67" s="50">
        <f t="shared" si="14"/>
        <v>0.6</v>
      </c>
      <c r="F67" s="77">
        <f t="shared" si="7"/>
        <v>0.19999999999999996</v>
      </c>
      <c r="G67" s="34">
        <v>1.1000000000000001</v>
      </c>
      <c r="H67" s="2">
        <v>1.1000000000000001</v>
      </c>
      <c r="I67" s="50">
        <f t="shared" si="1"/>
        <v>1.1000000000000001</v>
      </c>
      <c r="J67" s="77">
        <f t="shared" si="8"/>
        <v>0.50000000000000011</v>
      </c>
      <c r="K67" s="34">
        <v>1.9</v>
      </c>
      <c r="L67" s="2">
        <v>2</v>
      </c>
      <c r="M67" s="50">
        <f t="shared" si="2"/>
        <v>1.95</v>
      </c>
      <c r="N67" s="77">
        <f t="shared" si="9"/>
        <v>0.84999999999999987</v>
      </c>
      <c r="O67" s="34">
        <v>2.6</v>
      </c>
      <c r="P67" s="2">
        <v>2.7</v>
      </c>
      <c r="Q67" s="50">
        <f t="shared" si="3"/>
        <v>2.6500000000000004</v>
      </c>
      <c r="R67" s="77">
        <f t="shared" si="10"/>
        <v>0.7000000000000004</v>
      </c>
      <c r="S67" s="34">
        <v>3.2</v>
      </c>
      <c r="T67" s="2">
        <v>3.4</v>
      </c>
      <c r="U67" s="50">
        <f t="shared" si="4"/>
        <v>3.3</v>
      </c>
      <c r="V67" s="77">
        <f t="shared" si="11"/>
        <v>0.64999999999999947</v>
      </c>
      <c r="W67" s="34">
        <v>4.2</v>
      </c>
      <c r="X67" s="2">
        <v>4.3</v>
      </c>
      <c r="Y67" s="50">
        <f t="shared" si="5"/>
        <v>4.25</v>
      </c>
      <c r="Z67" s="77">
        <f t="shared" si="12"/>
        <v>0.95000000000000018</v>
      </c>
      <c r="AA67" s="34">
        <v>4.9000000000000004</v>
      </c>
      <c r="AB67" s="2">
        <v>4.8</v>
      </c>
      <c r="AC67" s="57">
        <f t="shared" si="6"/>
        <v>4.8499999999999996</v>
      </c>
      <c r="AD67" s="77">
        <f t="shared" si="13"/>
        <v>0.59999999999999964</v>
      </c>
      <c r="AE67" s="12"/>
      <c r="AF67" s="2"/>
      <c r="AG67" s="57"/>
    </row>
    <row r="68" spans="1:33" x14ac:dyDescent="0.35">
      <c r="A68" s="95"/>
      <c r="B68" s="38">
        <v>5</v>
      </c>
      <c r="C68" s="34">
        <v>0.6</v>
      </c>
      <c r="D68" s="2">
        <v>0.6</v>
      </c>
      <c r="E68" s="50">
        <f t="shared" ref="E68" si="15">AVERAGE(C68:D68)</f>
        <v>0.6</v>
      </c>
      <c r="F68" s="77">
        <f t="shared" si="7"/>
        <v>0.19999999999999996</v>
      </c>
      <c r="G68" s="34">
        <v>1.4</v>
      </c>
      <c r="H68" s="2">
        <v>1.3</v>
      </c>
      <c r="I68" s="50">
        <f t="shared" ref="I68:I73" si="16">AVERAGE(G68:H68)</f>
        <v>1.35</v>
      </c>
      <c r="J68" s="77">
        <f t="shared" si="8"/>
        <v>0.75000000000000011</v>
      </c>
      <c r="K68" s="34">
        <v>2</v>
      </c>
      <c r="L68" s="2">
        <v>2.1</v>
      </c>
      <c r="M68" s="50">
        <f t="shared" ref="M68:M73" si="17">AVERAGE(K68:L68)</f>
        <v>2.0499999999999998</v>
      </c>
      <c r="N68" s="77">
        <f t="shared" si="9"/>
        <v>0.69999999999999973</v>
      </c>
      <c r="O68" s="34">
        <v>2.7</v>
      </c>
      <c r="P68" s="2">
        <v>2.8</v>
      </c>
      <c r="Q68" s="50">
        <f t="shared" ref="Q68:Q73" si="18">AVERAGE(O68:P68)</f>
        <v>2.75</v>
      </c>
      <c r="R68" s="77">
        <f t="shared" si="10"/>
        <v>0.70000000000000018</v>
      </c>
      <c r="S68" s="34">
        <v>3.6</v>
      </c>
      <c r="T68" s="2">
        <v>3.6</v>
      </c>
      <c r="U68" s="50">
        <f t="shared" ref="U68:U73" si="19">AVERAGE(S68:T68)</f>
        <v>3.6</v>
      </c>
      <c r="V68" s="77">
        <f t="shared" si="11"/>
        <v>0.85000000000000009</v>
      </c>
      <c r="W68" s="34">
        <v>4.5</v>
      </c>
      <c r="X68" s="2">
        <v>4.5999999999999996</v>
      </c>
      <c r="Y68" s="50">
        <f t="shared" ref="Y68:Y73" si="20">AVERAGE(W68:X68)</f>
        <v>4.55</v>
      </c>
      <c r="Z68" s="77">
        <f t="shared" si="12"/>
        <v>0.94999999999999973</v>
      </c>
      <c r="AA68" s="34">
        <v>5.4</v>
      </c>
      <c r="AB68" s="2">
        <v>5.0999999999999996</v>
      </c>
      <c r="AC68" s="57">
        <f t="shared" ref="AC68:AC73" si="21">AVERAGE(AA68:AB68)</f>
        <v>5.25</v>
      </c>
      <c r="AD68" s="77">
        <f t="shared" si="13"/>
        <v>0.70000000000000018</v>
      </c>
      <c r="AE68" s="12"/>
      <c r="AF68" s="2"/>
      <c r="AG68" s="57"/>
    </row>
    <row r="69" spans="1:33" x14ac:dyDescent="0.35">
      <c r="A69" s="95"/>
      <c r="B69" s="38">
        <v>6</v>
      </c>
      <c r="C69" s="34">
        <v>0.6</v>
      </c>
      <c r="D69" s="2">
        <v>0.6</v>
      </c>
      <c r="E69" s="50">
        <f t="shared" ref="E69:E73" si="22">AVERAGE(C69:D69)</f>
        <v>0.6</v>
      </c>
      <c r="F69" s="77">
        <f t="shared" ref="F69:F73" si="23">E69-0.4</f>
        <v>0.19999999999999996</v>
      </c>
      <c r="G69" s="34">
        <v>1.3</v>
      </c>
      <c r="H69" s="2">
        <v>1.3</v>
      </c>
      <c r="I69" s="50">
        <f t="shared" si="16"/>
        <v>1.3</v>
      </c>
      <c r="J69" s="77">
        <f t="shared" ref="J69:J73" si="24">I69-E69</f>
        <v>0.70000000000000007</v>
      </c>
      <c r="K69" s="34">
        <v>2.1</v>
      </c>
      <c r="L69" s="2">
        <v>2.1</v>
      </c>
      <c r="M69" s="50">
        <f t="shared" si="17"/>
        <v>2.1</v>
      </c>
      <c r="N69" s="77">
        <f t="shared" ref="N69:N73" si="25">M69-I69</f>
        <v>0.8</v>
      </c>
      <c r="O69" s="34">
        <v>2.9</v>
      </c>
      <c r="P69" s="2">
        <v>2.8</v>
      </c>
      <c r="Q69" s="50">
        <f t="shared" si="18"/>
        <v>2.8499999999999996</v>
      </c>
      <c r="R69" s="77">
        <f t="shared" ref="R69:R73" si="26">Q69-M69</f>
        <v>0.74999999999999956</v>
      </c>
      <c r="S69" s="34">
        <v>3.6</v>
      </c>
      <c r="T69" s="2">
        <v>3.7</v>
      </c>
      <c r="U69" s="50">
        <f t="shared" si="19"/>
        <v>3.6500000000000004</v>
      </c>
      <c r="V69" s="77">
        <f t="shared" ref="V69:V73" si="27">U69-Q69</f>
        <v>0.80000000000000071</v>
      </c>
      <c r="W69" s="34">
        <v>4.5</v>
      </c>
      <c r="X69" s="2">
        <v>4.5999999999999996</v>
      </c>
      <c r="Y69" s="50">
        <f t="shared" si="20"/>
        <v>4.55</v>
      </c>
      <c r="Z69" s="77">
        <f t="shared" ref="Z69:Z73" si="28">Y69-U69</f>
        <v>0.89999999999999947</v>
      </c>
      <c r="AA69" s="34">
        <v>5.2</v>
      </c>
      <c r="AB69" s="2">
        <v>5.3</v>
      </c>
      <c r="AC69" s="57">
        <f t="shared" si="21"/>
        <v>5.25</v>
      </c>
      <c r="AD69" s="77">
        <f t="shared" ref="AD69:AD73" si="29">AC69-Y69</f>
        <v>0.70000000000000018</v>
      </c>
      <c r="AE69" s="12"/>
      <c r="AF69" s="2"/>
      <c r="AG69" s="57"/>
    </row>
    <row r="70" spans="1:33" x14ac:dyDescent="0.35">
      <c r="A70" s="95"/>
      <c r="B70" s="38">
        <v>7</v>
      </c>
      <c r="C70" s="34">
        <v>0.6</v>
      </c>
      <c r="D70" s="2">
        <v>0.6</v>
      </c>
      <c r="E70" s="50">
        <f t="shared" si="22"/>
        <v>0.6</v>
      </c>
      <c r="F70" s="77">
        <f t="shared" si="23"/>
        <v>0.19999999999999996</v>
      </c>
      <c r="G70" s="34">
        <v>1.2</v>
      </c>
      <c r="H70" s="2">
        <v>1.2</v>
      </c>
      <c r="I70" s="50">
        <f t="shared" si="16"/>
        <v>1.2</v>
      </c>
      <c r="J70" s="77">
        <f t="shared" si="24"/>
        <v>0.6</v>
      </c>
      <c r="K70" s="34">
        <v>2</v>
      </c>
      <c r="L70" s="2">
        <v>1.9</v>
      </c>
      <c r="M70" s="50">
        <f t="shared" si="17"/>
        <v>1.95</v>
      </c>
      <c r="N70" s="77">
        <f t="shared" si="25"/>
        <v>0.75</v>
      </c>
      <c r="O70" s="34">
        <v>2.8</v>
      </c>
      <c r="P70" s="2">
        <v>2.7</v>
      </c>
      <c r="Q70" s="50">
        <f t="shared" si="18"/>
        <v>2.75</v>
      </c>
      <c r="R70" s="77">
        <f t="shared" si="26"/>
        <v>0.8</v>
      </c>
      <c r="S70" s="34">
        <v>3.8</v>
      </c>
      <c r="T70" s="2">
        <v>3.8</v>
      </c>
      <c r="U70" s="50">
        <f t="shared" si="19"/>
        <v>3.8</v>
      </c>
      <c r="V70" s="77">
        <f t="shared" si="27"/>
        <v>1.0499999999999998</v>
      </c>
      <c r="W70" s="34">
        <v>4.5999999999999996</v>
      </c>
      <c r="X70" s="2">
        <v>4.5</v>
      </c>
      <c r="Y70" s="50">
        <f t="shared" si="20"/>
        <v>4.55</v>
      </c>
      <c r="Z70" s="77">
        <f t="shared" si="28"/>
        <v>0.75</v>
      </c>
      <c r="AA70" s="34">
        <v>5.5</v>
      </c>
      <c r="AB70" s="2">
        <v>5.5</v>
      </c>
      <c r="AC70" s="57">
        <f t="shared" si="21"/>
        <v>5.5</v>
      </c>
      <c r="AD70" s="77">
        <f t="shared" si="29"/>
        <v>0.95000000000000018</v>
      </c>
      <c r="AE70" s="12"/>
      <c r="AF70" s="2"/>
      <c r="AG70" s="57"/>
    </row>
    <row r="71" spans="1:33" x14ac:dyDescent="0.35">
      <c r="A71" s="95"/>
      <c r="B71" s="38">
        <v>8</v>
      </c>
      <c r="C71" s="34">
        <v>0.6</v>
      </c>
      <c r="D71" s="2">
        <v>0.6</v>
      </c>
      <c r="E71" s="50">
        <f t="shared" si="22"/>
        <v>0.6</v>
      </c>
      <c r="F71" s="77">
        <f t="shared" si="23"/>
        <v>0.19999999999999996</v>
      </c>
      <c r="G71" s="34">
        <v>1.2</v>
      </c>
      <c r="H71" s="2">
        <v>1.2</v>
      </c>
      <c r="I71" s="50">
        <f t="shared" si="16"/>
        <v>1.2</v>
      </c>
      <c r="J71" s="77">
        <f t="shared" si="24"/>
        <v>0.6</v>
      </c>
      <c r="K71" s="34">
        <v>2.1</v>
      </c>
      <c r="L71" s="2">
        <v>2</v>
      </c>
      <c r="M71" s="50">
        <f t="shared" si="17"/>
        <v>2.0499999999999998</v>
      </c>
      <c r="N71" s="77">
        <f t="shared" si="25"/>
        <v>0.84999999999999987</v>
      </c>
      <c r="O71" s="34">
        <v>2.8</v>
      </c>
      <c r="P71" s="2">
        <v>2.6</v>
      </c>
      <c r="Q71" s="50">
        <f t="shared" si="18"/>
        <v>2.7</v>
      </c>
      <c r="R71" s="77">
        <f t="shared" si="26"/>
        <v>0.65000000000000036</v>
      </c>
      <c r="S71" s="34">
        <v>3.5</v>
      </c>
      <c r="T71" s="2">
        <v>3.5</v>
      </c>
      <c r="U71" s="50">
        <f t="shared" si="19"/>
        <v>3.5</v>
      </c>
      <c r="V71" s="77">
        <f t="shared" si="27"/>
        <v>0.79999999999999982</v>
      </c>
      <c r="W71" s="34">
        <v>4.5</v>
      </c>
      <c r="X71" s="2">
        <v>4.4000000000000004</v>
      </c>
      <c r="Y71" s="50">
        <f t="shared" si="20"/>
        <v>4.45</v>
      </c>
      <c r="Z71" s="77">
        <f t="shared" si="28"/>
        <v>0.95000000000000018</v>
      </c>
      <c r="AA71" s="34">
        <v>5.0999999999999996</v>
      </c>
      <c r="AB71" s="2">
        <v>5.3</v>
      </c>
      <c r="AC71" s="57">
        <f t="shared" si="21"/>
        <v>5.1999999999999993</v>
      </c>
      <c r="AD71" s="77">
        <f t="shared" si="29"/>
        <v>0.74999999999999911</v>
      </c>
      <c r="AE71" s="12"/>
      <c r="AF71" s="2"/>
      <c r="AG71" s="57"/>
    </row>
    <row r="72" spans="1:33" x14ac:dyDescent="0.35">
      <c r="A72" s="95"/>
      <c r="B72" s="38">
        <v>9</v>
      </c>
      <c r="C72" s="34">
        <v>0.6</v>
      </c>
      <c r="D72" s="2">
        <v>0.6</v>
      </c>
      <c r="E72" s="50">
        <f t="shared" si="22"/>
        <v>0.6</v>
      </c>
      <c r="F72" s="77">
        <f t="shared" si="23"/>
        <v>0.19999999999999996</v>
      </c>
      <c r="G72" s="34">
        <v>1.2</v>
      </c>
      <c r="H72" s="2">
        <v>1.2</v>
      </c>
      <c r="I72" s="50">
        <f t="shared" si="16"/>
        <v>1.2</v>
      </c>
      <c r="J72" s="77">
        <f t="shared" si="24"/>
        <v>0.6</v>
      </c>
      <c r="K72" s="34">
        <v>2.1</v>
      </c>
      <c r="L72" s="2">
        <v>2</v>
      </c>
      <c r="M72" s="50">
        <f t="shared" si="17"/>
        <v>2.0499999999999998</v>
      </c>
      <c r="N72" s="77">
        <f t="shared" si="25"/>
        <v>0.84999999999999987</v>
      </c>
      <c r="O72" s="34">
        <v>2.7</v>
      </c>
      <c r="P72" s="2">
        <v>2.7</v>
      </c>
      <c r="Q72" s="50">
        <f t="shared" si="18"/>
        <v>2.7</v>
      </c>
      <c r="R72" s="77">
        <f t="shared" si="26"/>
        <v>0.65000000000000036</v>
      </c>
      <c r="S72" s="34">
        <v>3.6</v>
      </c>
      <c r="T72" s="2">
        <v>3.4</v>
      </c>
      <c r="U72" s="50">
        <f t="shared" si="19"/>
        <v>3.5</v>
      </c>
      <c r="V72" s="77">
        <f t="shared" si="27"/>
        <v>0.79999999999999982</v>
      </c>
      <c r="W72" s="34">
        <v>4.2</v>
      </c>
      <c r="X72" s="2">
        <v>4.5</v>
      </c>
      <c r="Y72" s="50">
        <f t="shared" si="20"/>
        <v>4.3499999999999996</v>
      </c>
      <c r="Z72" s="77">
        <f t="shared" si="28"/>
        <v>0.84999999999999964</v>
      </c>
      <c r="AA72" s="34">
        <v>5.3</v>
      </c>
      <c r="AB72" s="2">
        <v>4.8</v>
      </c>
      <c r="AC72" s="57">
        <f t="shared" si="21"/>
        <v>5.05</v>
      </c>
      <c r="AD72" s="77">
        <f t="shared" si="29"/>
        <v>0.70000000000000018</v>
      </c>
      <c r="AE72" s="12"/>
      <c r="AF72" s="2"/>
      <c r="AG72" s="57"/>
    </row>
    <row r="73" spans="1:33" ht="15" thickBot="1" x14ac:dyDescent="0.4">
      <c r="A73" s="96"/>
      <c r="B73" s="46">
        <v>10</v>
      </c>
      <c r="C73" s="35">
        <v>0.6</v>
      </c>
      <c r="D73" s="9">
        <v>0.6</v>
      </c>
      <c r="E73" s="51">
        <f t="shared" si="22"/>
        <v>0.6</v>
      </c>
      <c r="F73" s="78">
        <f t="shared" si="23"/>
        <v>0.19999999999999996</v>
      </c>
      <c r="G73" s="35">
        <v>1.3</v>
      </c>
      <c r="H73" s="9">
        <v>1.2</v>
      </c>
      <c r="I73" s="51">
        <f t="shared" si="16"/>
        <v>1.25</v>
      </c>
      <c r="J73" s="78">
        <f t="shared" si="24"/>
        <v>0.65</v>
      </c>
      <c r="K73" s="35">
        <v>2</v>
      </c>
      <c r="L73" s="9">
        <v>2</v>
      </c>
      <c r="M73" s="51">
        <f t="shared" si="17"/>
        <v>2</v>
      </c>
      <c r="N73" s="78">
        <f t="shared" si="25"/>
        <v>0.75</v>
      </c>
      <c r="O73" s="35">
        <v>2.8</v>
      </c>
      <c r="P73" s="9">
        <v>2.7</v>
      </c>
      <c r="Q73" s="51">
        <f t="shared" si="18"/>
        <v>2.75</v>
      </c>
      <c r="R73" s="78">
        <f t="shared" si="26"/>
        <v>0.75</v>
      </c>
      <c r="S73" s="35">
        <v>3.6</v>
      </c>
      <c r="T73" s="9">
        <v>3.5</v>
      </c>
      <c r="U73" s="51">
        <f t="shared" si="19"/>
        <v>3.55</v>
      </c>
      <c r="V73" s="78">
        <f t="shared" si="27"/>
        <v>0.79999999999999982</v>
      </c>
      <c r="W73" s="35">
        <v>4.5999999999999996</v>
      </c>
      <c r="X73" s="9">
        <v>4.5</v>
      </c>
      <c r="Y73" s="51">
        <f t="shared" si="20"/>
        <v>4.55</v>
      </c>
      <c r="Z73" s="78">
        <f t="shared" si="28"/>
        <v>1</v>
      </c>
      <c r="AA73" s="35">
        <v>5.3</v>
      </c>
      <c r="AB73" s="9">
        <v>5.4</v>
      </c>
      <c r="AC73" s="58">
        <f t="shared" si="21"/>
        <v>5.35</v>
      </c>
      <c r="AD73" s="78">
        <f t="shared" si="29"/>
        <v>0.79999999999999982</v>
      </c>
      <c r="AE73" s="13"/>
      <c r="AF73" s="9"/>
      <c r="AG73" s="58"/>
    </row>
    <row r="79" spans="1:33" x14ac:dyDescent="0.35">
      <c r="B79" t="s">
        <v>3</v>
      </c>
      <c r="C79">
        <v>1</v>
      </c>
      <c r="D79">
        <v>2</v>
      </c>
      <c r="E79">
        <v>3</v>
      </c>
      <c r="G79">
        <v>4</v>
      </c>
      <c r="H79">
        <v>5</v>
      </c>
      <c r="I79">
        <v>6</v>
      </c>
      <c r="K79">
        <v>7</v>
      </c>
    </row>
    <row r="80" spans="1:33" x14ac:dyDescent="0.35">
      <c r="B80" t="s">
        <v>24</v>
      </c>
      <c r="C80" s="63">
        <f>AVERAGE(E4:E13)</f>
        <v>0.51500000000000001</v>
      </c>
      <c r="D80" s="63">
        <f>AVERAGE(I4:I13)</f>
        <v>1.08</v>
      </c>
      <c r="E80" s="63">
        <f>AVERAGE(M4:M13)</f>
        <v>1.7950000000000004</v>
      </c>
      <c r="F80" s="63"/>
      <c r="G80" s="63">
        <f>AVERAGE(Q4:Q13)</f>
        <v>2.4549999999999996</v>
      </c>
      <c r="H80" s="63">
        <f>AVERAGE(U4:U13)</f>
        <v>3.1100000000000003</v>
      </c>
      <c r="I80" s="63">
        <f>AVERAGE(Y4:Y13)</f>
        <v>3.84</v>
      </c>
      <c r="J80" s="63"/>
      <c r="K80" s="63"/>
    </row>
    <row r="81" spans="2:11" x14ac:dyDescent="0.35">
      <c r="B81" t="s">
        <v>25</v>
      </c>
      <c r="C81" s="63">
        <f>AVERAGE(E14:E23)</f>
        <v>0.51999999999999991</v>
      </c>
      <c r="D81" s="63">
        <f>AVERAGE(I14:I23)</f>
        <v>1.2</v>
      </c>
      <c r="E81" s="63">
        <f>AVERAGE(M14:M23)</f>
        <v>1.94</v>
      </c>
      <c r="F81" s="63"/>
      <c r="G81" s="63">
        <f>AVERAGE(Q14:Q23)</f>
        <v>2.6149999999999998</v>
      </c>
      <c r="H81" s="63">
        <f>AVERAGE(U14:U23)</f>
        <v>3.2950000000000004</v>
      </c>
      <c r="I81" s="63">
        <f>AVERAGE(Y14:Y23)</f>
        <v>4.1099999999999994</v>
      </c>
      <c r="J81" s="63"/>
      <c r="K81" s="63"/>
    </row>
    <row r="82" spans="2:11" x14ac:dyDescent="0.35">
      <c r="B82" t="s">
        <v>26</v>
      </c>
      <c r="C82" s="63">
        <f>AVERAGE(E24:E33)</f>
        <v>0.59</v>
      </c>
      <c r="D82" s="63">
        <f>AVERAGE(I24:I33)</f>
        <v>1.2649999999999999</v>
      </c>
      <c r="E82" s="63">
        <f>AVERAGE(M24:M33)</f>
        <v>2.0149999999999997</v>
      </c>
      <c r="F82" s="63"/>
      <c r="G82" s="63">
        <f>AVERAGE(Q24:Q33)</f>
        <v>2.6700000000000004</v>
      </c>
      <c r="H82" s="63">
        <f>AVERAGE(U24:U33)</f>
        <v>3.335</v>
      </c>
      <c r="I82" s="63">
        <f>AVERAGE(Y24:Y33)</f>
        <v>4.2</v>
      </c>
      <c r="J82" s="63"/>
      <c r="K82" s="63"/>
    </row>
    <row r="83" spans="2:11" x14ac:dyDescent="0.35">
      <c r="B83" t="s">
        <v>27</v>
      </c>
      <c r="C83" s="63">
        <f>AVERAGE(E34:E43)</f>
        <v>0.57999999999999996</v>
      </c>
      <c r="D83" s="63">
        <f>AVERAGE(I34:I43)</f>
        <v>1.2650000000000001</v>
      </c>
      <c r="E83" s="63">
        <f>AVERAGE(M34:M43)</f>
        <v>2.0449999999999999</v>
      </c>
      <c r="F83" s="63"/>
      <c r="G83" s="63">
        <f>AVERAGE(Q34:Q43)</f>
        <v>2.7199999999999998</v>
      </c>
      <c r="H83" s="63">
        <f>AVERAGE(U34:U43)</f>
        <v>3.4350000000000001</v>
      </c>
      <c r="I83" s="63">
        <f>AVERAGE(Y34:Y43)</f>
        <v>4.18</v>
      </c>
      <c r="J83" s="63"/>
      <c r="K83" s="63"/>
    </row>
    <row r="84" spans="2:11" x14ac:dyDescent="0.35">
      <c r="B84" t="s">
        <v>28</v>
      </c>
      <c r="C84">
        <f>AVERAGE(E44:E53)</f>
        <v>0.59499999999999997</v>
      </c>
      <c r="D84" s="63">
        <f>AVERAGE(I44:I53)</f>
        <v>1.2849999999999999</v>
      </c>
      <c r="E84" s="63">
        <f>AVERAGE(M44:M53)</f>
        <v>2.0350000000000001</v>
      </c>
      <c r="F84" s="63"/>
      <c r="G84" s="63">
        <f>AVERAGE(Q44:Q53)</f>
        <v>2.68</v>
      </c>
      <c r="H84" s="63">
        <f>AVERAGE(U44:U53)</f>
        <v>3.3650000000000007</v>
      </c>
      <c r="I84" s="63">
        <f>AVERAGE(Y44:Y53)</f>
        <v>4.08</v>
      </c>
      <c r="J84" s="63"/>
    </row>
    <row r="85" spans="2:11" x14ac:dyDescent="0.35">
      <c r="B85" t="s">
        <v>1</v>
      </c>
      <c r="C85">
        <f>AVERAGE(E54:E63)</f>
        <v>0.56499999999999995</v>
      </c>
      <c r="D85" s="63">
        <f>AVERAGE(I54:I63)</f>
        <v>1.17</v>
      </c>
      <c r="E85" s="63">
        <f>AVERAGE(M54:M63)</f>
        <v>1.9300000000000002</v>
      </c>
      <c r="F85" s="63"/>
      <c r="G85" s="63">
        <f>AVERAGE(Q54:Q63)</f>
        <v>2.6399999999999997</v>
      </c>
      <c r="H85" s="63">
        <f>AVERAGE(U54:U63)</f>
        <v>3.3850000000000002</v>
      </c>
      <c r="I85" s="63">
        <f>AVERAGE(Y54:Y63)</f>
        <v>4.17</v>
      </c>
      <c r="J85" s="63"/>
    </row>
    <row r="86" spans="2:11" x14ac:dyDescent="0.35">
      <c r="B86" t="s">
        <v>2</v>
      </c>
      <c r="C86">
        <f>AVERAGE(E64:E73)</f>
        <v>0.60999999999999988</v>
      </c>
      <c r="D86" s="63">
        <f>AVERAGE(I64:I73)</f>
        <v>1.2599999999999998</v>
      </c>
      <c r="E86" s="63">
        <f>AVERAGE(M64:M73)</f>
        <v>2.0299999999999998</v>
      </c>
      <c r="F86" s="63"/>
      <c r="G86" s="63">
        <f>AVERAGE(Q64:Q73)</f>
        <v>2.7699999999999996</v>
      </c>
      <c r="H86" s="63">
        <f>AVERAGE(U64:U73)</f>
        <v>3.5400000000000005</v>
      </c>
      <c r="I86" s="63">
        <f>AVERAGE(Y64:Y73)</f>
        <v>4.4249999999999998</v>
      </c>
      <c r="J86" s="63"/>
    </row>
  </sheetData>
  <mergeCells count="24">
    <mergeCell ref="A54:A63"/>
    <mergeCell ref="A64:A73"/>
    <mergeCell ref="AE2:AG2"/>
    <mergeCell ref="A4:A13"/>
    <mergeCell ref="A14:A23"/>
    <mergeCell ref="A24:A33"/>
    <mergeCell ref="A34:A43"/>
    <mergeCell ref="A44:A53"/>
    <mergeCell ref="A1:B2"/>
    <mergeCell ref="W1:Y1"/>
    <mergeCell ref="AA1:AC1"/>
    <mergeCell ref="AE1:AG1"/>
    <mergeCell ref="C2:E2"/>
    <mergeCell ref="C1:E1"/>
    <mergeCell ref="G1:I1"/>
    <mergeCell ref="K1:M1"/>
    <mergeCell ref="W2:Z2"/>
    <mergeCell ref="AA2:AD2"/>
    <mergeCell ref="O1:Q1"/>
    <mergeCell ref="S1:U1"/>
    <mergeCell ref="G2:J2"/>
    <mergeCell ref="K2:N2"/>
    <mergeCell ref="O2:R2"/>
    <mergeCell ref="S2:V2"/>
  </mergeCells>
  <pageMargins left="0.25" right="0.25" top="0.75" bottom="0.75" header="0.3" footer="0.3"/>
  <pageSetup paperSize="9" scale="7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1283-504D-4078-96C7-02DACC216A44}">
  <sheetPr>
    <pageSetUpPr fitToPage="1"/>
  </sheetPr>
  <dimension ref="A1:AA73"/>
  <sheetViews>
    <sheetView topLeftCell="A45" workbookViewId="0">
      <pane xSplit="1" topLeftCell="B1" activePane="topRight" state="frozen"/>
      <selection pane="topRight" activeCell="H4" sqref="H4:H73"/>
    </sheetView>
  </sheetViews>
  <sheetFormatPr defaultRowHeight="14.5" x14ac:dyDescent="0.35"/>
  <cols>
    <col min="1" max="1" width="9" customWidth="1"/>
    <col min="3" max="3" width="5.81640625" bestFit="1" customWidth="1"/>
    <col min="4" max="4" width="6.81640625" bestFit="1" customWidth="1"/>
    <col min="5" max="5" width="9.90625" bestFit="1" customWidth="1"/>
    <col min="6" max="6" width="5.81640625" bestFit="1" customWidth="1"/>
    <col min="7" max="7" width="6.81640625" bestFit="1" customWidth="1"/>
    <col min="8" max="8" width="9.90625" bestFit="1" customWidth="1"/>
    <col min="9" max="9" width="5.81640625" bestFit="1" customWidth="1"/>
    <col min="10" max="10" width="6.81640625" bestFit="1" customWidth="1"/>
    <col min="11" max="11" width="9.90625" bestFit="1" customWidth="1"/>
    <col min="12" max="12" width="5.81640625" bestFit="1" customWidth="1"/>
    <col min="13" max="13" width="6.81640625" bestFit="1" customWidth="1"/>
    <col min="14" max="14" width="9.90625" bestFit="1" customWidth="1"/>
    <col min="15" max="15" width="5.81640625" bestFit="1" customWidth="1"/>
    <col min="16" max="16" width="6.81640625" bestFit="1" customWidth="1"/>
    <col min="17" max="17" width="9.90625" bestFit="1" customWidth="1"/>
    <col min="18" max="18" width="5.81640625" bestFit="1" customWidth="1"/>
    <col min="19" max="19" width="6.81640625" bestFit="1" customWidth="1"/>
    <col min="20" max="20" width="9.90625" bestFit="1" customWidth="1"/>
    <col min="21" max="21" width="5.81640625" bestFit="1" customWidth="1"/>
    <col min="22" max="22" width="6.81640625" bestFit="1" customWidth="1"/>
    <col min="23" max="23" width="9.90625" bestFit="1" customWidth="1"/>
    <col min="26" max="26" width="9.81640625" bestFit="1" customWidth="1"/>
  </cols>
  <sheetData>
    <row r="1" spans="1:27" x14ac:dyDescent="0.35">
      <c r="A1" s="100" t="s">
        <v>13</v>
      </c>
      <c r="B1" s="101"/>
      <c r="C1" s="111">
        <v>43620</v>
      </c>
      <c r="D1" s="88"/>
      <c r="E1" s="85"/>
      <c r="F1" s="82"/>
      <c r="G1" s="88"/>
      <c r="H1" s="85"/>
      <c r="I1" s="82"/>
      <c r="J1" s="88"/>
      <c r="K1" s="85"/>
      <c r="L1" s="82"/>
      <c r="M1" s="88"/>
      <c r="N1" s="85"/>
      <c r="O1" s="82"/>
      <c r="P1" s="88"/>
      <c r="Q1" s="85"/>
      <c r="R1" s="82"/>
      <c r="S1" s="88"/>
      <c r="T1" s="85"/>
      <c r="U1" s="104"/>
      <c r="V1" s="105"/>
      <c r="W1" s="106"/>
      <c r="X1" s="107"/>
      <c r="Y1" s="105"/>
      <c r="Z1" s="106"/>
    </row>
    <row r="2" spans="1:27" ht="15" thickBot="1" x14ac:dyDescent="0.4">
      <c r="A2" s="102"/>
      <c r="B2" s="103"/>
      <c r="C2" s="108" t="s">
        <v>6</v>
      </c>
      <c r="D2" s="109"/>
      <c r="E2" s="110"/>
      <c r="F2" s="108" t="s">
        <v>7</v>
      </c>
      <c r="G2" s="109"/>
      <c r="H2" s="110"/>
      <c r="I2" s="108" t="s">
        <v>8</v>
      </c>
      <c r="J2" s="109"/>
      <c r="K2" s="110"/>
      <c r="L2" s="108" t="s">
        <v>9</v>
      </c>
      <c r="M2" s="109"/>
      <c r="N2" s="110"/>
      <c r="O2" s="108" t="s">
        <v>10</v>
      </c>
      <c r="P2" s="109"/>
      <c r="Q2" s="110"/>
      <c r="R2" s="108" t="s">
        <v>11</v>
      </c>
      <c r="S2" s="109"/>
      <c r="T2" s="110"/>
      <c r="U2" s="112" t="s">
        <v>12</v>
      </c>
      <c r="V2" s="98"/>
      <c r="W2" s="99"/>
      <c r="X2" s="97" t="s">
        <v>23</v>
      </c>
      <c r="Y2" s="98"/>
      <c r="Z2" s="99"/>
    </row>
    <row r="3" spans="1:27" ht="15" thickBot="1" x14ac:dyDescent="0.4">
      <c r="A3" s="42" t="s">
        <v>3</v>
      </c>
      <c r="B3" s="44" t="s">
        <v>4</v>
      </c>
      <c r="C3" s="23" t="s">
        <v>15</v>
      </c>
      <c r="D3" s="24" t="s">
        <v>16</v>
      </c>
      <c r="E3" s="25" t="s">
        <v>22</v>
      </c>
      <c r="F3" s="23" t="s">
        <v>15</v>
      </c>
      <c r="G3" s="24" t="s">
        <v>16</v>
      </c>
      <c r="H3" s="25" t="s">
        <v>22</v>
      </c>
      <c r="I3" s="23" t="s">
        <v>15</v>
      </c>
      <c r="J3" s="24" t="s">
        <v>16</v>
      </c>
      <c r="K3" s="25" t="s">
        <v>22</v>
      </c>
      <c r="L3" s="23" t="s">
        <v>15</v>
      </c>
      <c r="M3" s="24" t="s">
        <v>16</v>
      </c>
      <c r="N3" s="25" t="s">
        <v>22</v>
      </c>
      <c r="O3" s="23" t="s">
        <v>15</v>
      </c>
      <c r="P3" s="24" t="s">
        <v>16</v>
      </c>
      <c r="Q3" s="25" t="s">
        <v>22</v>
      </c>
      <c r="R3" s="23" t="s">
        <v>15</v>
      </c>
      <c r="S3" s="24" t="s">
        <v>16</v>
      </c>
      <c r="T3" s="25" t="s">
        <v>22</v>
      </c>
      <c r="U3" s="23" t="s">
        <v>15</v>
      </c>
      <c r="V3" s="24" t="s">
        <v>16</v>
      </c>
      <c r="W3" s="25" t="s">
        <v>22</v>
      </c>
      <c r="X3" s="26" t="s">
        <v>15</v>
      </c>
      <c r="Y3" s="24" t="s">
        <v>16</v>
      </c>
      <c r="Z3" s="25" t="s">
        <v>22</v>
      </c>
      <c r="AA3" s="81" t="s">
        <v>30</v>
      </c>
    </row>
    <row r="4" spans="1:27" x14ac:dyDescent="0.35">
      <c r="A4" s="94">
        <v>4</v>
      </c>
      <c r="B4" s="37">
        <v>1</v>
      </c>
      <c r="C4" s="22">
        <v>0.4</v>
      </c>
      <c r="D4" s="32">
        <v>0.4</v>
      </c>
      <c r="E4" s="49">
        <f>AVERAGE(C4:D4)</f>
        <v>0.4</v>
      </c>
      <c r="F4" s="22">
        <v>0.4</v>
      </c>
      <c r="G4" s="32">
        <v>0.4</v>
      </c>
      <c r="H4" s="49">
        <f>AVERAGE(F4:G4)</f>
        <v>0.4</v>
      </c>
      <c r="I4" s="29"/>
      <c r="J4" s="20"/>
      <c r="K4" s="49"/>
      <c r="L4" s="29"/>
      <c r="M4" s="32"/>
      <c r="N4" s="49"/>
      <c r="O4" s="29"/>
      <c r="P4" s="32"/>
      <c r="Q4" s="49"/>
      <c r="R4" s="29"/>
      <c r="S4" s="32"/>
      <c r="T4" s="49"/>
      <c r="U4" s="22"/>
      <c r="V4" s="20"/>
      <c r="W4" s="49"/>
      <c r="X4" s="48"/>
      <c r="Y4" s="20"/>
      <c r="Z4" s="49"/>
      <c r="AA4" s="63">
        <f>(H4-0.4)/2</f>
        <v>0</v>
      </c>
    </row>
    <row r="5" spans="1:27" x14ac:dyDescent="0.35">
      <c r="A5" s="95"/>
      <c r="B5" s="38">
        <v>2</v>
      </c>
      <c r="C5" s="30">
        <v>0.4</v>
      </c>
      <c r="D5" s="2">
        <v>0.4</v>
      </c>
      <c r="E5" s="50">
        <f t="shared" ref="E5:E68" si="0">AVERAGE(C5:D5)</f>
        <v>0.4</v>
      </c>
      <c r="F5" s="30">
        <v>1.6</v>
      </c>
      <c r="G5" s="2">
        <v>1.6</v>
      </c>
      <c r="H5" s="50">
        <f t="shared" ref="H5:H68" si="1">AVERAGE(F5:G5)</f>
        <v>1.6</v>
      </c>
      <c r="I5" s="30"/>
      <c r="J5" s="18"/>
      <c r="K5" s="50"/>
      <c r="L5" s="6"/>
      <c r="M5" s="1"/>
      <c r="N5" s="50"/>
      <c r="O5" s="30"/>
      <c r="P5" s="2"/>
      <c r="Q5" s="50"/>
      <c r="R5" s="30"/>
      <c r="S5" s="2"/>
      <c r="T5" s="50"/>
      <c r="U5" s="27"/>
      <c r="V5" s="18"/>
      <c r="W5" s="50"/>
      <c r="X5" s="41"/>
      <c r="Y5" s="18"/>
      <c r="Z5" s="50"/>
      <c r="AA5" s="63">
        <f t="shared" ref="AA5:AA68" si="2">(H5-0.4)/2</f>
        <v>0.60000000000000009</v>
      </c>
    </row>
    <row r="6" spans="1:27" x14ac:dyDescent="0.35">
      <c r="A6" s="95"/>
      <c r="B6" s="38">
        <v>3</v>
      </c>
      <c r="C6" s="30">
        <v>0.4</v>
      </c>
      <c r="D6" s="2">
        <v>0.4</v>
      </c>
      <c r="E6" s="50">
        <f t="shared" si="0"/>
        <v>0.4</v>
      </c>
      <c r="F6" s="30">
        <v>0.4</v>
      </c>
      <c r="G6" s="2">
        <v>0.4</v>
      </c>
      <c r="H6" s="50">
        <f t="shared" si="1"/>
        <v>0.4</v>
      </c>
      <c r="I6" s="30"/>
      <c r="J6" s="18"/>
      <c r="K6" s="50"/>
      <c r="L6" s="6"/>
      <c r="M6" s="1"/>
      <c r="N6" s="50"/>
      <c r="O6" s="30"/>
      <c r="P6" s="2"/>
      <c r="Q6" s="50"/>
      <c r="R6" s="30"/>
      <c r="S6" s="2"/>
      <c r="T6" s="50"/>
      <c r="U6" s="27"/>
      <c r="V6" s="18"/>
      <c r="W6" s="50"/>
      <c r="X6" s="41"/>
      <c r="Y6" s="18"/>
      <c r="Z6" s="50"/>
      <c r="AA6" s="63">
        <f t="shared" si="2"/>
        <v>0</v>
      </c>
    </row>
    <row r="7" spans="1:27" x14ac:dyDescent="0.35">
      <c r="A7" s="95"/>
      <c r="B7" s="38">
        <v>4</v>
      </c>
      <c r="C7" s="30">
        <v>0.4</v>
      </c>
      <c r="D7" s="2">
        <v>0.4</v>
      </c>
      <c r="E7" s="50">
        <f t="shared" si="0"/>
        <v>0.4</v>
      </c>
      <c r="F7" s="30">
        <v>0.4</v>
      </c>
      <c r="G7" s="2">
        <v>0.4</v>
      </c>
      <c r="H7" s="50">
        <f t="shared" si="1"/>
        <v>0.4</v>
      </c>
      <c r="I7" s="30"/>
      <c r="J7" s="18"/>
      <c r="K7" s="50"/>
      <c r="L7" s="6"/>
      <c r="M7" s="1"/>
      <c r="N7" s="50"/>
      <c r="O7" s="30"/>
      <c r="P7" s="2"/>
      <c r="Q7" s="50"/>
      <c r="R7" s="30"/>
      <c r="S7" s="2"/>
      <c r="T7" s="50"/>
      <c r="U7" s="27"/>
      <c r="V7" s="18"/>
      <c r="W7" s="50"/>
      <c r="X7" s="41"/>
      <c r="Y7" s="18"/>
      <c r="Z7" s="50"/>
      <c r="AA7" s="63">
        <f t="shared" si="2"/>
        <v>0</v>
      </c>
    </row>
    <row r="8" spans="1:27" x14ac:dyDescent="0.35">
      <c r="A8" s="95"/>
      <c r="B8" s="38">
        <v>5</v>
      </c>
      <c r="C8" s="30">
        <v>0.4</v>
      </c>
      <c r="D8" s="2">
        <v>0.4</v>
      </c>
      <c r="E8" s="50">
        <f t="shared" si="0"/>
        <v>0.4</v>
      </c>
      <c r="F8" s="30">
        <v>0.4</v>
      </c>
      <c r="G8" s="2">
        <v>0.4</v>
      </c>
      <c r="H8" s="50">
        <f t="shared" si="1"/>
        <v>0.4</v>
      </c>
      <c r="I8" s="30"/>
      <c r="J8" s="18"/>
      <c r="K8" s="50"/>
      <c r="L8" s="6"/>
      <c r="M8" s="1"/>
      <c r="N8" s="50"/>
      <c r="O8" s="30"/>
      <c r="P8" s="2"/>
      <c r="Q8" s="50"/>
      <c r="R8" s="30"/>
      <c r="S8" s="2"/>
      <c r="T8" s="50"/>
      <c r="U8" s="27"/>
      <c r="V8" s="18"/>
      <c r="W8" s="50"/>
      <c r="X8" s="41"/>
      <c r="Y8" s="18"/>
      <c r="Z8" s="50"/>
      <c r="AA8" s="63">
        <f t="shared" si="2"/>
        <v>0</v>
      </c>
    </row>
    <row r="9" spans="1:27" x14ac:dyDescent="0.35">
      <c r="A9" s="95"/>
      <c r="B9" s="38">
        <v>6</v>
      </c>
      <c r="C9" s="30">
        <v>0.5</v>
      </c>
      <c r="D9" s="2">
        <v>0.5</v>
      </c>
      <c r="E9" s="50">
        <f t="shared" si="0"/>
        <v>0.5</v>
      </c>
      <c r="F9" s="30">
        <v>2</v>
      </c>
      <c r="G9" s="2">
        <v>2</v>
      </c>
      <c r="H9" s="50">
        <f t="shared" si="1"/>
        <v>2</v>
      </c>
      <c r="I9" s="30"/>
      <c r="J9" s="18"/>
      <c r="K9" s="50"/>
      <c r="L9" s="6"/>
      <c r="M9" s="1"/>
      <c r="N9" s="50"/>
      <c r="O9" s="30"/>
      <c r="P9" s="2"/>
      <c r="Q9" s="50"/>
      <c r="R9" s="30"/>
      <c r="S9" s="2"/>
      <c r="T9" s="50"/>
      <c r="U9" s="27"/>
      <c r="V9" s="18"/>
      <c r="W9" s="50"/>
      <c r="X9" s="41"/>
      <c r="Y9" s="18"/>
      <c r="Z9" s="50"/>
      <c r="AA9" s="63">
        <f t="shared" si="2"/>
        <v>0.8</v>
      </c>
    </row>
    <row r="10" spans="1:27" x14ac:dyDescent="0.35">
      <c r="A10" s="95"/>
      <c r="B10" s="38">
        <v>7</v>
      </c>
      <c r="C10" s="30">
        <v>0.4</v>
      </c>
      <c r="D10" s="2">
        <v>0.4</v>
      </c>
      <c r="E10" s="50">
        <f t="shared" si="0"/>
        <v>0.4</v>
      </c>
      <c r="F10" s="30">
        <v>0.4</v>
      </c>
      <c r="G10" s="2">
        <v>0.4</v>
      </c>
      <c r="H10" s="50">
        <f t="shared" si="1"/>
        <v>0.4</v>
      </c>
      <c r="I10" s="30"/>
      <c r="J10" s="18"/>
      <c r="K10" s="50"/>
      <c r="L10" s="6"/>
      <c r="M10" s="1"/>
      <c r="N10" s="50"/>
      <c r="O10" s="30"/>
      <c r="P10" s="2"/>
      <c r="Q10" s="50"/>
      <c r="R10" s="30"/>
      <c r="S10" s="2"/>
      <c r="T10" s="50"/>
      <c r="U10" s="27"/>
      <c r="V10" s="18"/>
      <c r="W10" s="50"/>
      <c r="X10" s="41"/>
      <c r="Y10" s="18"/>
      <c r="Z10" s="50"/>
      <c r="AA10" s="63">
        <f t="shared" si="2"/>
        <v>0</v>
      </c>
    </row>
    <row r="11" spans="1:27" x14ac:dyDescent="0.35">
      <c r="A11" s="95"/>
      <c r="B11" s="38">
        <v>8</v>
      </c>
      <c r="C11" s="30">
        <v>0.4</v>
      </c>
      <c r="D11" s="2">
        <v>0.4</v>
      </c>
      <c r="E11" s="50">
        <f t="shared" si="0"/>
        <v>0.4</v>
      </c>
      <c r="F11" s="30">
        <v>0.4</v>
      </c>
      <c r="G11" s="2">
        <v>0.4</v>
      </c>
      <c r="H11" s="50">
        <f t="shared" si="1"/>
        <v>0.4</v>
      </c>
      <c r="I11" s="30"/>
      <c r="J11" s="18"/>
      <c r="K11" s="50"/>
      <c r="L11" s="6"/>
      <c r="M11" s="1"/>
      <c r="N11" s="50"/>
      <c r="O11" s="30"/>
      <c r="P11" s="2"/>
      <c r="Q11" s="50"/>
      <c r="R11" s="30"/>
      <c r="S11" s="2"/>
      <c r="T11" s="50"/>
      <c r="U11" s="27"/>
      <c r="V11" s="18"/>
      <c r="W11" s="50"/>
      <c r="X11" s="41"/>
      <c r="Y11" s="18"/>
      <c r="Z11" s="50"/>
      <c r="AA11" s="63">
        <f t="shared" si="2"/>
        <v>0</v>
      </c>
    </row>
    <row r="12" spans="1:27" x14ac:dyDescent="0.35">
      <c r="A12" s="95"/>
      <c r="B12" s="38">
        <v>9</v>
      </c>
      <c r="C12" s="30">
        <v>0.7</v>
      </c>
      <c r="D12" s="2">
        <v>0.6</v>
      </c>
      <c r="E12" s="50">
        <f t="shared" si="0"/>
        <v>0.64999999999999991</v>
      </c>
      <c r="F12" s="30">
        <v>2.5</v>
      </c>
      <c r="G12" s="2">
        <v>2.5</v>
      </c>
      <c r="H12" s="50">
        <f t="shared" si="1"/>
        <v>2.5</v>
      </c>
      <c r="I12" s="30"/>
      <c r="J12" s="18"/>
      <c r="K12" s="50"/>
      <c r="L12" s="6"/>
      <c r="M12" s="1"/>
      <c r="N12" s="50"/>
      <c r="O12" s="30"/>
      <c r="P12" s="2"/>
      <c r="Q12" s="50"/>
      <c r="R12" s="30"/>
      <c r="S12" s="2"/>
      <c r="T12" s="50"/>
      <c r="U12" s="27"/>
      <c r="V12" s="18"/>
      <c r="W12" s="50"/>
      <c r="X12" s="41"/>
      <c r="Y12" s="18"/>
      <c r="Z12" s="50"/>
      <c r="AA12" s="63">
        <f t="shared" si="2"/>
        <v>1.05</v>
      </c>
    </row>
    <row r="13" spans="1:27" ht="15" thickBot="1" x14ac:dyDescent="0.4">
      <c r="A13" s="96"/>
      <c r="B13" s="46">
        <v>10</v>
      </c>
      <c r="C13" s="31">
        <v>0.4</v>
      </c>
      <c r="D13" s="9">
        <v>0.4</v>
      </c>
      <c r="E13" s="51">
        <f t="shared" si="0"/>
        <v>0.4</v>
      </c>
      <c r="F13" s="31">
        <v>0.4</v>
      </c>
      <c r="G13" s="9">
        <v>0.4</v>
      </c>
      <c r="H13" s="51">
        <f t="shared" si="1"/>
        <v>0.4</v>
      </c>
      <c r="I13" s="31"/>
      <c r="J13" s="19"/>
      <c r="K13" s="51"/>
      <c r="L13" s="16"/>
      <c r="M13" s="21"/>
      <c r="N13" s="51"/>
      <c r="O13" s="31"/>
      <c r="P13" s="9"/>
      <c r="Q13" s="51"/>
      <c r="R13" s="31"/>
      <c r="S13" s="9"/>
      <c r="T13" s="51"/>
      <c r="U13" s="28"/>
      <c r="V13" s="19"/>
      <c r="W13" s="51"/>
      <c r="X13" s="43"/>
      <c r="Y13" s="19"/>
      <c r="Z13" s="51"/>
      <c r="AA13" s="63">
        <f t="shared" si="2"/>
        <v>0</v>
      </c>
    </row>
    <row r="14" spans="1:27" x14ac:dyDescent="0.35">
      <c r="A14" s="94">
        <v>5</v>
      </c>
      <c r="B14" s="37">
        <v>1</v>
      </c>
      <c r="C14" s="29">
        <v>2.8</v>
      </c>
      <c r="D14" s="32">
        <v>2.7</v>
      </c>
      <c r="E14" s="49">
        <f t="shared" si="0"/>
        <v>2.75</v>
      </c>
      <c r="F14" s="29">
        <v>5.8</v>
      </c>
      <c r="G14" s="32">
        <v>5.7</v>
      </c>
      <c r="H14" s="49">
        <f t="shared" si="1"/>
        <v>5.75</v>
      </c>
      <c r="I14" s="29"/>
      <c r="J14" s="20"/>
      <c r="K14" s="49"/>
      <c r="L14" s="3"/>
      <c r="M14" s="17"/>
      <c r="N14" s="49"/>
      <c r="O14" s="29"/>
      <c r="P14" s="32"/>
      <c r="Q14" s="49"/>
      <c r="R14" s="29"/>
      <c r="S14" s="32"/>
      <c r="T14" s="49"/>
      <c r="U14" s="22"/>
      <c r="V14" s="20"/>
      <c r="W14" s="49"/>
      <c r="X14" s="48"/>
      <c r="Y14" s="20"/>
      <c r="Z14" s="49"/>
      <c r="AA14" s="63">
        <f t="shared" si="2"/>
        <v>2.6749999999999998</v>
      </c>
    </row>
    <row r="15" spans="1:27" x14ac:dyDescent="0.35">
      <c r="A15" s="95"/>
      <c r="B15" s="38">
        <v>2</v>
      </c>
      <c r="C15" s="30">
        <v>2.9</v>
      </c>
      <c r="D15" s="2">
        <v>2.8</v>
      </c>
      <c r="E15" s="50">
        <f t="shared" si="0"/>
        <v>2.8499999999999996</v>
      </c>
      <c r="F15" s="30">
        <v>6.5</v>
      </c>
      <c r="G15" s="2">
        <v>6.5</v>
      </c>
      <c r="H15" s="50">
        <f t="shared" si="1"/>
        <v>6.5</v>
      </c>
      <c r="I15" s="30"/>
      <c r="J15" s="18"/>
      <c r="K15" s="50"/>
      <c r="L15" s="6"/>
      <c r="M15" s="1"/>
      <c r="N15" s="50"/>
      <c r="O15" s="30"/>
      <c r="P15" s="2"/>
      <c r="Q15" s="50"/>
      <c r="R15" s="30"/>
      <c r="S15" s="2"/>
      <c r="T15" s="50"/>
      <c r="U15" s="27"/>
      <c r="V15" s="18"/>
      <c r="W15" s="50"/>
      <c r="X15" s="41"/>
      <c r="Y15" s="18"/>
      <c r="Z15" s="50"/>
      <c r="AA15" s="63">
        <f t="shared" si="2"/>
        <v>3.05</v>
      </c>
    </row>
    <row r="16" spans="1:27" x14ac:dyDescent="0.35">
      <c r="A16" s="95"/>
      <c r="B16" s="38">
        <v>3</v>
      </c>
      <c r="C16" s="30">
        <v>2.6</v>
      </c>
      <c r="D16" s="2">
        <v>2.8</v>
      </c>
      <c r="E16" s="50">
        <f t="shared" si="0"/>
        <v>2.7</v>
      </c>
      <c r="F16" s="30">
        <v>6.4</v>
      </c>
      <c r="G16" s="2">
        <v>6</v>
      </c>
      <c r="H16" s="50">
        <f t="shared" si="1"/>
        <v>6.2</v>
      </c>
      <c r="I16" s="30"/>
      <c r="J16" s="18"/>
      <c r="K16" s="50"/>
      <c r="L16" s="6"/>
      <c r="M16" s="1"/>
      <c r="N16" s="50"/>
      <c r="O16" s="30"/>
      <c r="P16" s="2"/>
      <c r="Q16" s="50"/>
      <c r="R16" s="30"/>
      <c r="S16" s="2"/>
      <c r="T16" s="50"/>
      <c r="U16" s="27"/>
      <c r="V16" s="18"/>
      <c r="W16" s="50"/>
      <c r="X16" s="41"/>
      <c r="Y16" s="18"/>
      <c r="Z16" s="50"/>
      <c r="AA16" s="63">
        <f t="shared" si="2"/>
        <v>2.9</v>
      </c>
    </row>
    <row r="17" spans="1:27" x14ac:dyDescent="0.35">
      <c r="A17" s="95"/>
      <c r="B17" s="38">
        <v>4</v>
      </c>
      <c r="C17" s="30">
        <v>2.2999999999999998</v>
      </c>
      <c r="D17" s="2">
        <v>2.5</v>
      </c>
      <c r="E17" s="50">
        <f t="shared" si="0"/>
        <v>2.4</v>
      </c>
      <c r="F17" s="30">
        <v>6.3</v>
      </c>
      <c r="G17" s="2">
        <v>6.2</v>
      </c>
      <c r="H17" s="50">
        <f t="shared" si="1"/>
        <v>6.25</v>
      </c>
      <c r="I17" s="30"/>
      <c r="J17" s="18"/>
      <c r="K17" s="50"/>
      <c r="L17" s="6"/>
      <c r="M17" s="1"/>
      <c r="N17" s="50"/>
      <c r="O17" s="30"/>
      <c r="P17" s="2"/>
      <c r="Q17" s="50"/>
      <c r="R17" s="30"/>
      <c r="S17" s="2"/>
      <c r="T17" s="50"/>
      <c r="U17" s="27"/>
      <c r="V17" s="18"/>
      <c r="W17" s="50"/>
      <c r="X17" s="41"/>
      <c r="Y17" s="18"/>
      <c r="Z17" s="50"/>
      <c r="AA17" s="63">
        <f t="shared" si="2"/>
        <v>2.9249999999999998</v>
      </c>
    </row>
    <row r="18" spans="1:27" x14ac:dyDescent="0.35">
      <c r="A18" s="95"/>
      <c r="B18" s="38">
        <v>5</v>
      </c>
      <c r="C18" s="30">
        <v>2.8</v>
      </c>
      <c r="D18" s="2">
        <v>2.7</v>
      </c>
      <c r="E18" s="50">
        <f t="shared" si="0"/>
        <v>2.75</v>
      </c>
      <c r="F18" s="30">
        <v>6.4</v>
      </c>
      <c r="G18" s="2">
        <v>6.4</v>
      </c>
      <c r="H18" s="50">
        <f t="shared" si="1"/>
        <v>6.4</v>
      </c>
      <c r="I18" s="30"/>
      <c r="J18" s="18"/>
      <c r="K18" s="50"/>
      <c r="L18" s="6"/>
      <c r="M18" s="1"/>
      <c r="N18" s="50"/>
      <c r="O18" s="30"/>
      <c r="P18" s="2"/>
      <c r="Q18" s="50"/>
      <c r="R18" s="30"/>
      <c r="S18" s="2"/>
      <c r="T18" s="50"/>
      <c r="U18" s="27"/>
      <c r="V18" s="18"/>
      <c r="W18" s="50"/>
      <c r="X18" s="41"/>
      <c r="Y18" s="18"/>
      <c r="Z18" s="50"/>
      <c r="AA18" s="63">
        <f t="shared" si="2"/>
        <v>3</v>
      </c>
    </row>
    <row r="19" spans="1:27" x14ac:dyDescent="0.35">
      <c r="A19" s="95"/>
      <c r="B19" s="38">
        <v>6</v>
      </c>
      <c r="C19" s="30">
        <v>2.5</v>
      </c>
      <c r="D19" s="2">
        <v>2.7</v>
      </c>
      <c r="E19" s="50">
        <f t="shared" si="0"/>
        <v>2.6</v>
      </c>
      <c r="F19" s="30">
        <v>6.4</v>
      </c>
      <c r="G19" s="2">
        <v>6.2</v>
      </c>
      <c r="H19" s="50">
        <f t="shared" si="1"/>
        <v>6.3000000000000007</v>
      </c>
      <c r="I19" s="30"/>
      <c r="J19" s="18"/>
      <c r="K19" s="50"/>
      <c r="L19" s="6"/>
      <c r="M19" s="1"/>
      <c r="N19" s="50"/>
      <c r="O19" s="30"/>
      <c r="P19" s="2"/>
      <c r="Q19" s="50"/>
      <c r="R19" s="30"/>
      <c r="S19" s="2"/>
      <c r="T19" s="50"/>
      <c r="U19" s="27"/>
      <c r="V19" s="18"/>
      <c r="W19" s="50"/>
      <c r="X19" s="41"/>
      <c r="Y19" s="18"/>
      <c r="Z19" s="50"/>
      <c r="AA19" s="63">
        <f t="shared" si="2"/>
        <v>2.95</v>
      </c>
    </row>
    <row r="20" spans="1:27" x14ac:dyDescent="0.35">
      <c r="A20" s="95"/>
      <c r="B20" s="38">
        <v>7</v>
      </c>
      <c r="C20" s="30">
        <v>2.4</v>
      </c>
      <c r="D20" s="2">
        <v>2.5</v>
      </c>
      <c r="E20" s="50">
        <f t="shared" si="0"/>
        <v>2.4500000000000002</v>
      </c>
      <c r="F20" s="30">
        <v>6.3</v>
      </c>
      <c r="G20" s="2">
        <v>6.2</v>
      </c>
      <c r="H20" s="50">
        <f t="shared" si="1"/>
        <v>6.25</v>
      </c>
      <c r="I20" s="30"/>
      <c r="J20" s="18"/>
      <c r="K20" s="50"/>
      <c r="L20" s="6"/>
      <c r="M20" s="1"/>
      <c r="N20" s="50"/>
      <c r="O20" s="30"/>
      <c r="P20" s="2"/>
      <c r="Q20" s="50"/>
      <c r="R20" s="30"/>
      <c r="S20" s="2"/>
      <c r="T20" s="50"/>
      <c r="U20" s="27"/>
      <c r="V20" s="18"/>
      <c r="W20" s="50"/>
      <c r="X20" s="41"/>
      <c r="Y20" s="18"/>
      <c r="Z20" s="50"/>
      <c r="AA20" s="63">
        <f t="shared" si="2"/>
        <v>2.9249999999999998</v>
      </c>
    </row>
    <row r="21" spans="1:27" x14ac:dyDescent="0.35">
      <c r="A21" s="95"/>
      <c r="B21" s="38">
        <v>8</v>
      </c>
      <c r="C21" s="30">
        <v>2.5</v>
      </c>
      <c r="D21" s="2">
        <v>2.7</v>
      </c>
      <c r="E21" s="50">
        <f t="shared" si="0"/>
        <v>2.6</v>
      </c>
      <c r="F21" s="30">
        <v>6.2</v>
      </c>
      <c r="G21" s="2">
        <v>6.5</v>
      </c>
      <c r="H21" s="50">
        <f t="shared" si="1"/>
        <v>6.35</v>
      </c>
      <c r="I21" s="30"/>
      <c r="J21" s="18"/>
      <c r="K21" s="50"/>
      <c r="L21" s="6"/>
      <c r="M21" s="1"/>
      <c r="N21" s="50"/>
      <c r="O21" s="30"/>
      <c r="P21" s="2"/>
      <c r="Q21" s="50"/>
      <c r="R21" s="30"/>
      <c r="S21" s="2"/>
      <c r="T21" s="50"/>
      <c r="U21" s="27"/>
      <c r="V21" s="18"/>
      <c r="W21" s="50"/>
      <c r="X21" s="41"/>
      <c r="Y21" s="18"/>
      <c r="Z21" s="50"/>
      <c r="AA21" s="63">
        <f t="shared" si="2"/>
        <v>2.9749999999999996</v>
      </c>
    </row>
    <row r="22" spans="1:27" x14ac:dyDescent="0.35">
      <c r="A22" s="95"/>
      <c r="B22" s="38">
        <v>9</v>
      </c>
      <c r="C22" s="30">
        <v>2.7</v>
      </c>
      <c r="D22" s="2">
        <v>2.7</v>
      </c>
      <c r="E22" s="50">
        <f t="shared" si="0"/>
        <v>2.7</v>
      </c>
      <c r="F22" s="30">
        <v>6.1</v>
      </c>
      <c r="G22" s="2">
        <v>6.1</v>
      </c>
      <c r="H22" s="50">
        <f t="shared" si="1"/>
        <v>6.1</v>
      </c>
      <c r="I22" s="30"/>
      <c r="J22" s="18"/>
      <c r="K22" s="50"/>
      <c r="L22" s="6"/>
      <c r="M22" s="1"/>
      <c r="N22" s="50"/>
      <c r="O22" s="30"/>
      <c r="P22" s="2"/>
      <c r="Q22" s="50"/>
      <c r="R22" s="30"/>
      <c r="S22" s="2"/>
      <c r="T22" s="50"/>
      <c r="U22" s="27"/>
      <c r="V22" s="18"/>
      <c r="W22" s="50"/>
      <c r="X22" s="41"/>
      <c r="Y22" s="18"/>
      <c r="Z22" s="50"/>
      <c r="AA22" s="63">
        <f t="shared" si="2"/>
        <v>2.8499999999999996</v>
      </c>
    </row>
    <row r="23" spans="1:27" ht="15" thickBot="1" x14ac:dyDescent="0.4">
      <c r="A23" s="96"/>
      <c r="B23" s="46">
        <v>10</v>
      </c>
      <c r="C23" s="31">
        <v>2.4</v>
      </c>
      <c r="D23" s="9">
        <v>2.2999999999999998</v>
      </c>
      <c r="E23" s="51">
        <f t="shared" si="0"/>
        <v>2.3499999999999996</v>
      </c>
      <c r="F23" s="31">
        <v>6.1</v>
      </c>
      <c r="G23" s="9">
        <v>6.2</v>
      </c>
      <c r="H23" s="51">
        <f t="shared" si="1"/>
        <v>6.15</v>
      </c>
      <c r="I23" s="31"/>
      <c r="J23" s="19"/>
      <c r="K23" s="51"/>
      <c r="L23" s="16"/>
      <c r="M23" s="21"/>
      <c r="N23" s="51"/>
      <c r="O23" s="31"/>
      <c r="P23" s="9"/>
      <c r="Q23" s="51"/>
      <c r="R23" s="31"/>
      <c r="S23" s="9"/>
      <c r="T23" s="51"/>
      <c r="U23" s="28"/>
      <c r="V23" s="19"/>
      <c r="W23" s="51"/>
      <c r="X23" s="43"/>
      <c r="Y23" s="19"/>
      <c r="Z23" s="51"/>
      <c r="AA23" s="63">
        <f t="shared" si="2"/>
        <v>2.875</v>
      </c>
    </row>
    <row r="24" spans="1:27" x14ac:dyDescent="0.35">
      <c r="A24" s="94">
        <v>6</v>
      </c>
      <c r="B24" s="37">
        <v>1</v>
      </c>
      <c r="C24" s="29">
        <v>2.9</v>
      </c>
      <c r="D24" s="32">
        <v>2.9</v>
      </c>
      <c r="E24" s="49">
        <f t="shared" si="0"/>
        <v>2.9</v>
      </c>
      <c r="F24" s="29">
        <v>7</v>
      </c>
      <c r="G24" s="32">
        <v>7</v>
      </c>
      <c r="H24" s="49">
        <f t="shared" si="1"/>
        <v>7</v>
      </c>
      <c r="I24" s="29"/>
      <c r="J24" s="20"/>
      <c r="K24" s="49"/>
      <c r="L24" s="3"/>
      <c r="M24" s="17"/>
      <c r="N24" s="49"/>
      <c r="O24" s="29"/>
      <c r="P24" s="32"/>
      <c r="Q24" s="49"/>
      <c r="R24" s="29"/>
      <c r="S24" s="32"/>
      <c r="T24" s="49"/>
      <c r="U24" s="22"/>
      <c r="V24" s="20"/>
      <c r="W24" s="49"/>
      <c r="X24" s="48"/>
      <c r="Y24" s="20"/>
      <c r="Z24" s="49"/>
      <c r="AA24" s="63">
        <f t="shared" si="2"/>
        <v>3.3</v>
      </c>
    </row>
    <row r="25" spans="1:27" x14ac:dyDescent="0.35">
      <c r="A25" s="95"/>
      <c r="B25" s="38">
        <v>2</v>
      </c>
      <c r="C25" s="30">
        <v>3</v>
      </c>
      <c r="D25" s="2">
        <v>3</v>
      </c>
      <c r="E25" s="50">
        <f t="shared" si="0"/>
        <v>3</v>
      </c>
      <c r="F25" s="30">
        <v>7</v>
      </c>
      <c r="G25" s="2">
        <v>6.8</v>
      </c>
      <c r="H25" s="50">
        <f t="shared" si="1"/>
        <v>6.9</v>
      </c>
      <c r="I25" s="30"/>
      <c r="J25" s="18"/>
      <c r="K25" s="50"/>
      <c r="L25" s="6"/>
      <c r="M25" s="1"/>
      <c r="N25" s="50"/>
      <c r="O25" s="30"/>
      <c r="P25" s="2"/>
      <c r="Q25" s="50"/>
      <c r="R25" s="30"/>
      <c r="S25" s="2"/>
      <c r="T25" s="50"/>
      <c r="U25" s="27"/>
      <c r="V25" s="18"/>
      <c r="W25" s="50"/>
      <c r="X25" s="41"/>
      <c r="Y25" s="18"/>
      <c r="Z25" s="50"/>
      <c r="AA25" s="63">
        <f t="shared" si="2"/>
        <v>3.25</v>
      </c>
    </row>
    <row r="26" spans="1:27" x14ac:dyDescent="0.35">
      <c r="A26" s="95"/>
      <c r="B26" s="38">
        <v>3</v>
      </c>
      <c r="C26" s="30">
        <v>2.9</v>
      </c>
      <c r="D26" s="2">
        <v>2.6</v>
      </c>
      <c r="E26" s="50">
        <f t="shared" si="0"/>
        <v>2.75</v>
      </c>
      <c r="F26" s="30">
        <v>6.8</v>
      </c>
      <c r="G26" s="2">
        <v>6.7</v>
      </c>
      <c r="H26" s="50">
        <f t="shared" si="1"/>
        <v>6.75</v>
      </c>
      <c r="I26" s="30"/>
      <c r="J26" s="18"/>
      <c r="K26" s="50"/>
      <c r="L26" s="6"/>
      <c r="M26" s="1"/>
      <c r="N26" s="50"/>
      <c r="O26" s="30"/>
      <c r="P26" s="2"/>
      <c r="Q26" s="50"/>
      <c r="R26" s="30"/>
      <c r="S26" s="2"/>
      <c r="T26" s="50"/>
      <c r="U26" s="27"/>
      <c r="V26" s="18"/>
      <c r="W26" s="50"/>
      <c r="X26" s="41"/>
      <c r="Y26" s="18"/>
      <c r="Z26" s="50"/>
      <c r="AA26" s="63">
        <f t="shared" si="2"/>
        <v>3.1749999999999998</v>
      </c>
    </row>
    <row r="27" spans="1:27" x14ac:dyDescent="0.35">
      <c r="A27" s="95"/>
      <c r="B27" s="38">
        <v>4</v>
      </c>
      <c r="C27" s="30">
        <v>2.9</v>
      </c>
      <c r="D27" s="2">
        <v>2.9</v>
      </c>
      <c r="E27" s="50">
        <f t="shared" si="0"/>
        <v>2.9</v>
      </c>
      <c r="F27" s="30">
        <v>7.2</v>
      </c>
      <c r="G27" s="2">
        <v>7</v>
      </c>
      <c r="H27" s="50">
        <f t="shared" si="1"/>
        <v>7.1</v>
      </c>
      <c r="I27" s="30"/>
      <c r="J27" s="18"/>
      <c r="K27" s="50"/>
      <c r="L27" s="6"/>
      <c r="M27" s="1"/>
      <c r="N27" s="50"/>
      <c r="O27" s="30"/>
      <c r="P27" s="2"/>
      <c r="Q27" s="50"/>
      <c r="R27" s="30"/>
      <c r="S27" s="2"/>
      <c r="T27" s="50"/>
      <c r="U27" s="27"/>
      <c r="V27" s="18"/>
      <c r="W27" s="50"/>
      <c r="X27" s="41"/>
      <c r="Y27" s="18"/>
      <c r="Z27" s="50"/>
      <c r="AA27" s="63">
        <f t="shared" si="2"/>
        <v>3.3499999999999996</v>
      </c>
    </row>
    <row r="28" spans="1:27" x14ac:dyDescent="0.35">
      <c r="A28" s="95"/>
      <c r="B28" s="38">
        <v>5</v>
      </c>
      <c r="C28" s="30">
        <v>2.8</v>
      </c>
      <c r="D28" s="2">
        <v>3</v>
      </c>
      <c r="E28" s="50">
        <f t="shared" si="0"/>
        <v>2.9</v>
      </c>
      <c r="F28" s="30">
        <v>6.4</v>
      </c>
      <c r="G28" s="2">
        <v>6.5</v>
      </c>
      <c r="H28" s="50">
        <f t="shared" si="1"/>
        <v>6.45</v>
      </c>
      <c r="I28" s="30"/>
      <c r="J28" s="18"/>
      <c r="K28" s="50"/>
      <c r="L28" s="6"/>
      <c r="M28" s="1"/>
      <c r="N28" s="50"/>
      <c r="O28" s="30"/>
      <c r="P28" s="2"/>
      <c r="Q28" s="50"/>
      <c r="R28" s="30"/>
      <c r="S28" s="2"/>
      <c r="T28" s="50"/>
      <c r="U28" s="27"/>
      <c r="V28" s="18"/>
      <c r="W28" s="50"/>
      <c r="X28" s="41"/>
      <c r="Y28" s="18"/>
      <c r="Z28" s="50"/>
      <c r="AA28" s="63">
        <f t="shared" si="2"/>
        <v>3.0249999999999999</v>
      </c>
    </row>
    <row r="29" spans="1:27" x14ac:dyDescent="0.35">
      <c r="A29" s="95"/>
      <c r="B29" s="38">
        <v>6</v>
      </c>
      <c r="C29" s="30">
        <v>2.5</v>
      </c>
      <c r="D29" s="2">
        <v>2.8</v>
      </c>
      <c r="E29" s="50">
        <f t="shared" si="0"/>
        <v>2.65</v>
      </c>
      <c r="F29" s="30">
        <v>7</v>
      </c>
      <c r="G29" s="2">
        <v>6.5</v>
      </c>
      <c r="H29" s="50">
        <f t="shared" si="1"/>
        <v>6.75</v>
      </c>
      <c r="I29" s="30"/>
      <c r="J29" s="18"/>
      <c r="K29" s="50"/>
      <c r="L29" s="6"/>
      <c r="M29" s="1"/>
      <c r="N29" s="50"/>
      <c r="O29" s="30"/>
      <c r="P29" s="2"/>
      <c r="Q29" s="50"/>
      <c r="R29" s="30"/>
      <c r="S29" s="2"/>
      <c r="T29" s="50"/>
      <c r="U29" s="27"/>
      <c r="V29" s="18"/>
      <c r="W29" s="50"/>
      <c r="X29" s="41"/>
      <c r="Y29" s="18"/>
      <c r="Z29" s="50"/>
      <c r="AA29" s="63">
        <f t="shared" si="2"/>
        <v>3.1749999999999998</v>
      </c>
    </row>
    <row r="30" spans="1:27" x14ac:dyDescent="0.35">
      <c r="A30" s="95"/>
      <c r="B30" s="38">
        <v>7</v>
      </c>
      <c r="C30" s="30">
        <v>3</v>
      </c>
      <c r="D30" s="2">
        <v>2.8</v>
      </c>
      <c r="E30" s="50">
        <f t="shared" si="0"/>
        <v>2.9</v>
      </c>
      <c r="F30" s="30">
        <v>6.9</v>
      </c>
      <c r="G30" s="2">
        <v>7</v>
      </c>
      <c r="H30" s="50">
        <f t="shared" si="1"/>
        <v>6.95</v>
      </c>
      <c r="I30" s="30"/>
      <c r="J30" s="18"/>
      <c r="K30" s="50"/>
      <c r="L30" s="6"/>
      <c r="M30" s="1"/>
      <c r="N30" s="50"/>
      <c r="O30" s="30"/>
      <c r="P30" s="2"/>
      <c r="Q30" s="50"/>
      <c r="R30" s="30"/>
      <c r="S30" s="2"/>
      <c r="T30" s="50"/>
      <c r="U30" s="27"/>
      <c r="V30" s="18"/>
      <c r="W30" s="50"/>
      <c r="X30" s="41"/>
      <c r="Y30" s="18"/>
      <c r="Z30" s="50"/>
      <c r="AA30" s="63">
        <f t="shared" si="2"/>
        <v>3.2749999999999999</v>
      </c>
    </row>
    <row r="31" spans="1:27" x14ac:dyDescent="0.35">
      <c r="A31" s="95"/>
      <c r="B31" s="38">
        <v>8</v>
      </c>
      <c r="C31" s="30">
        <v>2.7</v>
      </c>
      <c r="D31" s="2">
        <v>2.6</v>
      </c>
      <c r="E31" s="50">
        <f t="shared" si="0"/>
        <v>2.6500000000000004</v>
      </c>
      <c r="F31" s="30">
        <v>6.2</v>
      </c>
      <c r="G31" s="2">
        <v>6.5</v>
      </c>
      <c r="H31" s="50">
        <f t="shared" si="1"/>
        <v>6.35</v>
      </c>
      <c r="I31" s="30"/>
      <c r="J31" s="18"/>
      <c r="K31" s="50"/>
      <c r="L31" s="6"/>
      <c r="M31" s="1"/>
      <c r="N31" s="50"/>
      <c r="O31" s="30"/>
      <c r="P31" s="2"/>
      <c r="Q31" s="50"/>
      <c r="R31" s="30"/>
      <c r="S31" s="2"/>
      <c r="T31" s="50"/>
      <c r="U31" s="27"/>
      <c r="V31" s="18"/>
      <c r="W31" s="50"/>
      <c r="X31" s="41"/>
      <c r="Y31" s="18"/>
      <c r="Z31" s="50"/>
      <c r="AA31" s="63">
        <f t="shared" si="2"/>
        <v>2.9749999999999996</v>
      </c>
    </row>
    <row r="32" spans="1:27" x14ac:dyDescent="0.35">
      <c r="A32" s="95"/>
      <c r="B32" s="38">
        <v>9</v>
      </c>
      <c r="C32" s="30">
        <v>2.4</v>
      </c>
      <c r="D32" s="2">
        <v>2.4</v>
      </c>
      <c r="E32" s="50">
        <f t="shared" si="0"/>
        <v>2.4</v>
      </c>
      <c r="F32" s="30">
        <v>5.9</v>
      </c>
      <c r="G32" s="2">
        <v>6.3</v>
      </c>
      <c r="H32" s="50">
        <f t="shared" si="1"/>
        <v>6.1</v>
      </c>
      <c r="I32" s="30"/>
      <c r="J32" s="18"/>
      <c r="K32" s="50"/>
      <c r="L32" s="6"/>
      <c r="M32" s="1"/>
      <c r="N32" s="50"/>
      <c r="O32" s="30"/>
      <c r="P32" s="2"/>
      <c r="Q32" s="50"/>
      <c r="R32" s="30"/>
      <c r="S32" s="2"/>
      <c r="T32" s="50"/>
      <c r="U32" s="27"/>
      <c r="V32" s="18"/>
      <c r="W32" s="50"/>
      <c r="X32" s="41"/>
      <c r="Y32" s="18"/>
      <c r="Z32" s="50"/>
      <c r="AA32" s="63">
        <f t="shared" si="2"/>
        <v>2.8499999999999996</v>
      </c>
    </row>
    <row r="33" spans="1:27" ht="15" thickBot="1" x14ac:dyDescent="0.4">
      <c r="A33" s="96"/>
      <c r="B33" s="46">
        <v>10</v>
      </c>
      <c r="C33" s="31">
        <v>2.4</v>
      </c>
      <c r="D33" s="9">
        <v>2.4</v>
      </c>
      <c r="E33" s="51">
        <f t="shared" si="0"/>
        <v>2.4</v>
      </c>
      <c r="F33" s="31">
        <v>6.4</v>
      </c>
      <c r="G33" s="9">
        <v>6.3</v>
      </c>
      <c r="H33" s="51">
        <f t="shared" si="1"/>
        <v>6.35</v>
      </c>
      <c r="I33" s="31"/>
      <c r="J33" s="19"/>
      <c r="K33" s="51"/>
      <c r="L33" s="16"/>
      <c r="M33" s="21"/>
      <c r="N33" s="51"/>
      <c r="O33" s="31"/>
      <c r="P33" s="9"/>
      <c r="Q33" s="51"/>
      <c r="R33" s="31"/>
      <c r="S33" s="9"/>
      <c r="T33" s="51"/>
      <c r="U33" s="28"/>
      <c r="V33" s="19"/>
      <c r="W33" s="51"/>
      <c r="X33" s="43"/>
      <c r="Y33" s="19"/>
      <c r="Z33" s="51"/>
      <c r="AA33" s="63">
        <f t="shared" si="2"/>
        <v>2.9749999999999996</v>
      </c>
    </row>
    <row r="34" spans="1:27" x14ac:dyDescent="0.35">
      <c r="A34" s="94">
        <v>7</v>
      </c>
      <c r="B34" s="37">
        <v>1</v>
      </c>
      <c r="C34" s="29">
        <v>2.5</v>
      </c>
      <c r="D34" s="32">
        <v>2.5</v>
      </c>
      <c r="E34" s="49">
        <f t="shared" si="0"/>
        <v>2.5</v>
      </c>
      <c r="F34" s="29">
        <v>6.1</v>
      </c>
      <c r="G34" s="32">
        <v>6</v>
      </c>
      <c r="H34" s="49">
        <f t="shared" si="1"/>
        <v>6.05</v>
      </c>
      <c r="I34" s="29"/>
      <c r="J34" s="20"/>
      <c r="K34" s="49"/>
      <c r="L34" s="3"/>
      <c r="M34" s="17"/>
      <c r="N34" s="49"/>
      <c r="O34" s="29"/>
      <c r="P34" s="32"/>
      <c r="Q34" s="49"/>
      <c r="R34" s="29"/>
      <c r="S34" s="32"/>
      <c r="T34" s="49"/>
      <c r="U34" s="22"/>
      <c r="V34" s="20"/>
      <c r="W34" s="49"/>
      <c r="X34" s="48"/>
      <c r="Y34" s="20"/>
      <c r="Z34" s="49"/>
      <c r="AA34" s="63">
        <f t="shared" si="2"/>
        <v>2.8249999999999997</v>
      </c>
    </row>
    <row r="35" spans="1:27" x14ac:dyDescent="0.35">
      <c r="A35" s="95"/>
      <c r="B35" s="38">
        <v>2</v>
      </c>
      <c r="C35" s="30">
        <v>2.6</v>
      </c>
      <c r="D35" s="2">
        <v>2.5</v>
      </c>
      <c r="E35" s="50">
        <f t="shared" si="0"/>
        <v>2.5499999999999998</v>
      </c>
      <c r="F35" s="30">
        <v>6.5</v>
      </c>
      <c r="G35" s="2">
        <v>6.4</v>
      </c>
      <c r="H35" s="50">
        <f t="shared" si="1"/>
        <v>6.45</v>
      </c>
      <c r="I35" s="30"/>
      <c r="J35" s="18"/>
      <c r="K35" s="50"/>
      <c r="L35" s="6"/>
      <c r="M35" s="1"/>
      <c r="N35" s="50"/>
      <c r="O35" s="30"/>
      <c r="P35" s="2"/>
      <c r="Q35" s="50"/>
      <c r="R35" s="30"/>
      <c r="S35" s="2"/>
      <c r="T35" s="50"/>
      <c r="U35" s="27"/>
      <c r="V35" s="18"/>
      <c r="W35" s="50"/>
      <c r="X35" s="41"/>
      <c r="Y35" s="18"/>
      <c r="Z35" s="50"/>
      <c r="AA35" s="63">
        <f t="shared" si="2"/>
        <v>3.0249999999999999</v>
      </c>
    </row>
    <row r="36" spans="1:27" x14ac:dyDescent="0.35">
      <c r="A36" s="95"/>
      <c r="B36" s="38">
        <v>3</v>
      </c>
      <c r="C36" s="30">
        <v>2.8</v>
      </c>
      <c r="D36" s="2">
        <v>2.9</v>
      </c>
      <c r="E36" s="50">
        <f t="shared" si="0"/>
        <v>2.8499999999999996</v>
      </c>
      <c r="F36" s="30">
        <v>6.7</v>
      </c>
      <c r="G36" s="2">
        <v>6.8</v>
      </c>
      <c r="H36" s="50">
        <f t="shared" si="1"/>
        <v>6.75</v>
      </c>
      <c r="I36" s="30"/>
      <c r="J36" s="18"/>
      <c r="K36" s="50"/>
      <c r="L36" s="6"/>
      <c r="M36" s="1"/>
      <c r="N36" s="50"/>
      <c r="O36" s="30"/>
      <c r="P36" s="2"/>
      <c r="Q36" s="50"/>
      <c r="R36" s="30"/>
      <c r="S36" s="2"/>
      <c r="T36" s="50"/>
      <c r="U36" s="27"/>
      <c r="V36" s="18"/>
      <c r="W36" s="50"/>
      <c r="X36" s="41"/>
      <c r="Y36" s="18"/>
      <c r="Z36" s="50"/>
      <c r="AA36" s="63">
        <f t="shared" si="2"/>
        <v>3.1749999999999998</v>
      </c>
    </row>
    <row r="37" spans="1:27" x14ac:dyDescent="0.35">
      <c r="A37" s="95"/>
      <c r="B37" s="38">
        <v>4</v>
      </c>
      <c r="C37" s="30">
        <v>2.7</v>
      </c>
      <c r="D37" s="2">
        <v>2.8</v>
      </c>
      <c r="E37" s="50">
        <f t="shared" si="0"/>
        <v>2.75</v>
      </c>
      <c r="F37" s="30">
        <v>6.7</v>
      </c>
      <c r="G37" s="2">
        <v>6.6</v>
      </c>
      <c r="H37" s="50">
        <f t="shared" si="1"/>
        <v>6.65</v>
      </c>
      <c r="I37" s="30"/>
      <c r="J37" s="18"/>
      <c r="K37" s="50"/>
      <c r="L37" s="6"/>
      <c r="M37" s="1"/>
      <c r="N37" s="50"/>
      <c r="O37" s="30"/>
      <c r="P37" s="2"/>
      <c r="Q37" s="50"/>
      <c r="R37" s="30"/>
      <c r="S37" s="2"/>
      <c r="T37" s="50"/>
      <c r="U37" s="27"/>
      <c r="V37" s="18"/>
      <c r="W37" s="50"/>
      <c r="X37" s="41"/>
      <c r="Y37" s="18"/>
      <c r="Z37" s="50"/>
      <c r="AA37" s="63">
        <f t="shared" si="2"/>
        <v>3.125</v>
      </c>
    </row>
    <row r="38" spans="1:27" x14ac:dyDescent="0.35">
      <c r="A38" s="95"/>
      <c r="B38" s="38">
        <v>5</v>
      </c>
      <c r="C38" s="30">
        <v>2.8</v>
      </c>
      <c r="D38" s="2">
        <v>2.8</v>
      </c>
      <c r="E38" s="50">
        <f t="shared" si="0"/>
        <v>2.8</v>
      </c>
      <c r="F38" s="30">
        <v>6.7</v>
      </c>
      <c r="G38" s="2">
        <v>6.6</v>
      </c>
      <c r="H38" s="50">
        <f t="shared" si="1"/>
        <v>6.65</v>
      </c>
      <c r="I38" s="30"/>
      <c r="J38" s="18"/>
      <c r="K38" s="50"/>
      <c r="L38" s="6"/>
      <c r="M38" s="1"/>
      <c r="N38" s="50"/>
      <c r="O38" s="30"/>
      <c r="P38" s="2"/>
      <c r="Q38" s="50"/>
      <c r="R38" s="30"/>
      <c r="S38" s="2"/>
      <c r="T38" s="50"/>
      <c r="U38" s="27"/>
      <c r="V38" s="18"/>
      <c r="W38" s="50"/>
      <c r="X38" s="41"/>
      <c r="Y38" s="18"/>
      <c r="Z38" s="50"/>
      <c r="AA38" s="63">
        <f t="shared" si="2"/>
        <v>3.125</v>
      </c>
    </row>
    <row r="39" spans="1:27" x14ac:dyDescent="0.35">
      <c r="A39" s="95"/>
      <c r="B39" s="38">
        <v>6</v>
      </c>
      <c r="C39" s="30">
        <v>2.2999999999999998</v>
      </c>
      <c r="D39" s="2">
        <v>2.2999999999999998</v>
      </c>
      <c r="E39" s="50">
        <f t="shared" si="0"/>
        <v>2.2999999999999998</v>
      </c>
      <c r="F39" s="30">
        <v>6.1</v>
      </c>
      <c r="G39" s="2">
        <v>6.1</v>
      </c>
      <c r="H39" s="50">
        <f t="shared" si="1"/>
        <v>6.1</v>
      </c>
      <c r="I39" s="30"/>
      <c r="J39" s="18"/>
      <c r="K39" s="50"/>
      <c r="L39" s="6"/>
      <c r="M39" s="1"/>
      <c r="N39" s="50"/>
      <c r="O39" s="30"/>
      <c r="P39" s="2"/>
      <c r="Q39" s="50"/>
      <c r="R39" s="30"/>
      <c r="S39" s="2"/>
      <c r="T39" s="50"/>
      <c r="U39" s="27"/>
      <c r="V39" s="18"/>
      <c r="W39" s="50"/>
      <c r="X39" s="41"/>
      <c r="Y39" s="18"/>
      <c r="Z39" s="50"/>
      <c r="AA39" s="63">
        <f t="shared" si="2"/>
        <v>2.8499999999999996</v>
      </c>
    </row>
    <row r="40" spans="1:27" x14ac:dyDescent="0.35">
      <c r="A40" s="95"/>
      <c r="B40" s="38">
        <v>7</v>
      </c>
      <c r="C40" s="30">
        <v>2.6</v>
      </c>
      <c r="D40" s="2">
        <v>2.5</v>
      </c>
      <c r="E40" s="50">
        <f t="shared" si="0"/>
        <v>2.5499999999999998</v>
      </c>
      <c r="F40" s="30">
        <v>6.5</v>
      </c>
      <c r="G40" s="2">
        <v>6.5</v>
      </c>
      <c r="H40" s="50">
        <f t="shared" si="1"/>
        <v>6.5</v>
      </c>
      <c r="I40" s="30"/>
      <c r="J40" s="18"/>
      <c r="K40" s="50"/>
      <c r="L40" s="6"/>
      <c r="M40" s="1"/>
      <c r="N40" s="50"/>
      <c r="O40" s="30"/>
      <c r="P40" s="2"/>
      <c r="Q40" s="50"/>
      <c r="R40" s="30"/>
      <c r="S40" s="2"/>
      <c r="T40" s="50"/>
      <c r="U40" s="27"/>
      <c r="V40" s="18"/>
      <c r="W40" s="50"/>
      <c r="X40" s="41"/>
      <c r="Y40" s="18"/>
      <c r="Z40" s="50"/>
      <c r="AA40" s="63">
        <f t="shared" si="2"/>
        <v>3.05</v>
      </c>
    </row>
    <row r="41" spans="1:27" x14ac:dyDescent="0.35">
      <c r="A41" s="95"/>
      <c r="B41" s="38">
        <v>8</v>
      </c>
      <c r="C41" s="30">
        <v>2.6</v>
      </c>
      <c r="D41" s="2">
        <v>2.4</v>
      </c>
      <c r="E41" s="50">
        <f t="shared" si="0"/>
        <v>2.5</v>
      </c>
      <c r="F41" s="30">
        <v>6.1</v>
      </c>
      <c r="G41" s="2">
        <v>6.1</v>
      </c>
      <c r="H41" s="50">
        <f t="shared" si="1"/>
        <v>6.1</v>
      </c>
      <c r="I41" s="30"/>
      <c r="J41" s="18"/>
      <c r="K41" s="50"/>
      <c r="L41" s="6"/>
      <c r="M41" s="1"/>
      <c r="N41" s="50"/>
      <c r="O41" s="30"/>
      <c r="P41" s="2"/>
      <c r="Q41" s="50"/>
      <c r="R41" s="30"/>
      <c r="S41" s="2"/>
      <c r="T41" s="50"/>
      <c r="U41" s="27"/>
      <c r="V41" s="18"/>
      <c r="W41" s="50"/>
      <c r="X41" s="41"/>
      <c r="Y41" s="18"/>
      <c r="Z41" s="50"/>
      <c r="AA41" s="63">
        <f t="shared" si="2"/>
        <v>2.8499999999999996</v>
      </c>
    </row>
    <row r="42" spans="1:27" x14ac:dyDescent="0.35">
      <c r="A42" s="95"/>
      <c r="B42" s="38">
        <v>9</v>
      </c>
      <c r="C42" s="30">
        <v>2.4</v>
      </c>
      <c r="D42" s="2">
        <v>2.4</v>
      </c>
      <c r="E42" s="50">
        <f t="shared" si="0"/>
        <v>2.4</v>
      </c>
      <c r="F42" s="30">
        <v>6.1</v>
      </c>
      <c r="G42" s="2">
        <v>6.2</v>
      </c>
      <c r="H42" s="50">
        <f t="shared" si="1"/>
        <v>6.15</v>
      </c>
      <c r="I42" s="30"/>
      <c r="J42" s="18"/>
      <c r="K42" s="50"/>
      <c r="L42" s="6"/>
      <c r="M42" s="1"/>
      <c r="N42" s="50"/>
      <c r="O42" s="30"/>
      <c r="P42" s="2"/>
      <c r="Q42" s="50"/>
      <c r="R42" s="30"/>
      <c r="S42" s="2"/>
      <c r="T42" s="50"/>
      <c r="U42" s="27"/>
      <c r="V42" s="18"/>
      <c r="W42" s="50"/>
      <c r="X42" s="41"/>
      <c r="Y42" s="18"/>
      <c r="Z42" s="50"/>
      <c r="AA42" s="63">
        <f t="shared" si="2"/>
        <v>2.875</v>
      </c>
    </row>
    <row r="43" spans="1:27" ht="15" thickBot="1" x14ac:dyDescent="0.4">
      <c r="A43" s="96"/>
      <c r="B43" s="46">
        <v>10</v>
      </c>
      <c r="C43" s="31">
        <v>2</v>
      </c>
      <c r="D43" s="9">
        <v>2</v>
      </c>
      <c r="E43" s="51">
        <f t="shared" si="0"/>
        <v>2</v>
      </c>
      <c r="F43" s="31">
        <v>5.6</v>
      </c>
      <c r="G43" s="9">
        <v>5.7</v>
      </c>
      <c r="H43" s="51">
        <f t="shared" si="1"/>
        <v>5.65</v>
      </c>
      <c r="I43" s="31"/>
      <c r="J43" s="19"/>
      <c r="K43" s="51"/>
      <c r="L43" s="16"/>
      <c r="M43" s="21"/>
      <c r="N43" s="51"/>
      <c r="O43" s="31"/>
      <c r="P43" s="9"/>
      <c r="Q43" s="51"/>
      <c r="R43" s="31"/>
      <c r="S43" s="9"/>
      <c r="T43" s="51"/>
      <c r="U43" s="28"/>
      <c r="V43" s="19"/>
      <c r="W43" s="51"/>
      <c r="X43" s="43"/>
      <c r="Y43" s="19"/>
      <c r="Z43" s="51"/>
      <c r="AA43" s="63">
        <f t="shared" si="2"/>
        <v>2.625</v>
      </c>
    </row>
    <row r="44" spans="1:27" x14ac:dyDescent="0.35">
      <c r="A44" s="94">
        <v>8</v>
      </c>
      <c r="B44" s="37">
        <v>1</v>
      </c>
      <c r="C44" s="29">
        <v>2.8</v>
      </c>
      <c r="D44" s="32">
        <v>2.7</v>
      </c>
      <c r="E44" s="49">
        <f t="shared" si="0"/>
        <v>2.75</v>
      </c>
      <c r="F44" s="29">
        <v>6.5</v>
      </c>
      <c r="G44" s="32">
        <v>6.1</v>
      </c>
      <c r="H44" s="49">
        <f t="shared" si="1"/>
        <v>6.3</v>
      </c>
      <c r="I44" s="29"/>
      <c r="J44" s="20"/>
      <c r="K44" s="55"/>
      <c r="L44" s="3"/>
      <c r="M44" s="17"/>
      <c r="N44" s="52"/>
      <c r="O44" s="29"/>
      <c r="P44" s="32"/>
      <c r="Q44" s="52"/>
      <c r="R44" s="29"/>
      <c r="S44" s="32"/>
      <c r="T44" s="52"/>
      <c r="U44" s="22"/>
      <c r="V44" s="20"/>
      <c r="W44" s="55"/>
      <c r="X44" s="48"/>
      <c r="Y44" s="20"/>
      <c r="Z44" s="55"/>
      <c r="AA44" s="63">
        <f t="shared" si="2"/>
        <v>2.9499999999999997</v>
      </c>
    </row>
    <row r="45" spans="1:27" x14ac:dyDescent="0.35">
      <c r="A45" s="95"/>
      <c r="B45" s="38">
        <v>2</v>
      </c>
      <c r="C45" s="66">
        <v>2.8</v>
      </c>
      <c r="D45" s="2">
        <v>2.7</v>
      </c>
      <c r="E45" s="50">
        <f t="shared" si="0"/>
        <v>2.75</v>
      </c>
      <c r="F45" s="66">
        <v>6.3</v>
      </c>
      <c r="G45" s="2">
        <v>6.1</v>
      </c>
      <c r="H45" s="69">
        <f t="shared" si="1"/>
        <v>6.1999999999999993</v>
      </c>
      <c r="I45" s="27"/>
      <c r="J45" s="18"/>
      <c r="K45" s="53"/>
      <c r="L45" s="27"/>
      <c r="M45" s="18"/>
      <c r="N45" s="53"/>
      <c r="O45" s="27"/>
      <c r="P45" s="18"/>
      <c r="Q45" s="53"/>
      <c r="R45" s="27"/>
      <c r="S45" s="18"/>
      <c r="T45" s="53"/>
      <c r="U45" s="27"/>
      <c r="V45" s="18"/>
      <c r="W45" s="53"/>
      <c r="X45" s="41"/>
      <c r="Y45" s="18"/>
      <c r="Z45" s="53"/>
      <c r="AA45" s="63">
        <f t="shared" si="2"/>
        <v>2.8999999999999995</v>
      </c>
    </row>
    <row r="46" spans="1:27" x14ac:dyDescent="0.35">
      <c r="A46" s="95"/>
      <c r="B46" s="38">
        <v>3</v>
      </c>
      <c r="C46" s="66">
        <v>2.5</v>
      </c>
      <c r="D46" s="2">
        <v>2.5</v>
      </c>
      <c r="E46" s="50">
        <f t="shared" si="0"/>
        <v>2.5</v>
      </c>
      <c r="F46" s="66">
        <v>6.5</v>
      </c>
      <c r="G46" s="2">
        <v>6.5</v>
      </c>
      <c r="H46" s="69">
        <f t="shared" si="1"/>
        <v>6.5</v>
      </c>
      <c r="I46" s="27"/>
      <c r="J46" s="18"/>
      <c r="K46" s="53"/>
      <c r="L46" s="27"/>
      <c r="M46" s="18"/>
      <c r="N46" s="53"/>
      <c r="O46" s="27"/>
      <c r="P46" s="18"/>
      <c r="Q46" s="53"/>
      <c r="R46" s="27"/>
      <c r="S46" s="18"/>
      <c r="T46" s="53"/>
      <c r="U46" s="27"/>
      <c r="V46" s="18"/>
      <c r="W46" s="53"/>
      <c r="X46" s="41"/>
      <c r="Y46" s="18"/>
      <c r="Z46" s="53"/>
      <c r="AA46" s="63">
        <f t="shared" si="2"/>
        <v>3.05</v>
      </c>
    </row>
    <row r="47" spans="1:27" x14ac:dyDescent="0.35">
      <c r="A47" s="95"/>
      <c r="B47" s="38">
        <v>4</v>
      </c>
      <c r="C47" s="66">
        <v>2.7</v>
      </c>
      <c r="D47" s="2">
        <v>2.8</v>
      </c>
      <c r="E47" s="50">
        <f t="shared" si="0"/>
        <v>2.75</v>
      </c>
      <c r="F47" s="66">
        <v>6.5</v>
      </c>
      <c r="G47" s="2">
        <v>6.6</v>
      </c>
      <c r="H47" s="69">
        <f t="shared" si="1"/>
        <v>6.55</v>
      </c>
      <c r="I47" s="27"/>
      <c r="J47" s="18"/>
      <c r="K47" s="53"/>
      <c r="L47" s="27"/>
      <c r="M47" s="18"/>
      <c r="N47" s="53"/>
      <c r="O47" s="27"/>
      <c r="P47" s="18"/>
      <c r="Q47" s="53"/>
      <c r="R47" s="27"/>
      <c r="S47" s="18"/>
      <c r="T47" s="53"/>
      <c r="U47" s="27"/>
      <c r="V47" s="18"/>
      <c r="W47" s="53"/>
      <c r="X47" s="41"/>
      <c r="Y47" s="18"/>
      <c r="Z47" s="53"/>
      <c r="AA47" s="63">
        <f t="shared" si="2"/>
        <v>3.0749999999999997</v>
      </c>
    </row>
    <row r="48" spans="1:27" x14ac:dyDescent="0.35">
      <c r="A48" s="95"/>
      <c r="B48" s="38">
        <v>5</v>
      </c>
      <c r="C48" s="66">
        <v>2.8</v>
      </c>
      <c r="D48" s="2">
        <v>2.8</v>
      </c>
      <c r="E48" s="50">
        <f t="shared" si="0"/>
        <v>2.8</v>
      </c>
      <c r="F48" s="66">
        <v>5.9</v>
      </c>
      <c r="G48" s="2">
        <v>6.4</v>
      </c>
      <c r="H48" s="69">
        <f t="shared" si="1"/>
        <v>6.15</v>
      </c>
      <c r="I48" s="27"/>
      <c r="J48" s="18"/>
      <c r="K48" s="53"/>
      <c r="L48" s="27"/>
      <c r="M48" s="18"/>
      <c r="N48" s="53"/>
      <c r="O48" s="27"/>
      <c r="P48" s="18"/>
      <c r="Q48" s="53"/>
      <c r="R48" s="27"/>
      <c r="S48" s="18"/>
      <c r="T48" s="53"/>
      <c r="U48" s="27"/>
      <c r="V48" s="18"/>
      <c r="W48" s="53"/>
      <c r="X48" s="41"/>
      <c r="Y48" s="18"/>
      <c r="Z48" s="53"/>
      <c r="AA48" s="63">
        <f t="shared" si="2"/>
        <v>2.875</v>
      </c>
    </row>
    <row r="49" spans="1:27" x14ac:dyDescent="0.35">
      <c r="A49" s="95"/>
      <c r="B49" s="38">
        <v>6</v>
      </c>
      <c r="C49" s="66">
        <v>2.8</v>
      </c>
      <c r="D49" s="2">
        <v>2.7</v>
      </c>
      <c r="E49" s="50">
        <f t="shared" si="0"/>
        <v>2.75</v>
      </c>
      <c r="F49" s="66">
        <v>6.5</v>
      </c>
      <c r="G49" s="2">
        <v>6.5</v>
      </c>
      <c r="H49" s="69">
        <f t="shared" si="1"/>
        <v>6.5</v>
      </c>
      <c r="I49" s="27"/>
      <c r="J49" s="18"/>
      <c r="K49" s="53"/>
      <c r="L49" s="27"/>
      <c r="M49" s="18"/>
      <c r="N49" s="53"/>
      <c r="O49" s="27"/>
      <c r="P49" s="18"/>
      <c r="Q49" s="53"/>
      <c r="R49" s="27"/>
      <c r="S49" s="18"/>
      <c r="T49" s="53"/>
      <c r="U49" s="27"/>
      <c r="V49" s="18"/>
      <c r="W49" s="53"/>
      <c r="X49" s="41"/>
      <c r="Y49" s="18"/>
      <c r="Z49" s="53"/>
      <c r="AA49" s="63">
        <f t="shared" si="2"/>
        <v>3.05</v>
      </c>
    </row>
    <row r="50" spans="1:27" x14ac:dyDescent="0.35">
      <c r="A50" s="95"/>
      <c r="B50" s="38">
        <v>7</v>
      </c>
      <c r="C50" s="66">
        <v>2.8</v>
      </c>
      <c r="D50" s="2">
        <v>2.7</v>
      </c>
      <c r="E50" s="50">
        <f t="shared" si="0"/>
        <v>2.75</v>
      </c>
      <c r="F50" s="66">
        <v>6.3</v>
      </c>
      <c r="G50" s="2">
        <v>6.2</v>
      </c>
      <c r="H50" s="69">
        <f t="shared" si="1"/>
        <v>6.25</v>
      </c>
      <c r="I50" s="27"/>
      <c r="J50" s="18"/>
      <c r="K50" s="53"/>
      <c r="L50" s="27"/>
      <c r="M50" s="18"/>
      <c r="N50" s="53"/>
      <c r="O50" s="27"/>
      <c r="P50" s="18"/>
      <c r="Q50" s="53"/>
      <c r="R50" s="27"/>
      <c r="S50" s="18"/>
      <c r="T50" s="53"/>
      <c r="U50" s="27"/>
      <c r="V50" s="18"/>
      <c r="W50" s="53"/>
      <c r="X50" s="41"/>
      <c r="Y50" s="18"/>
      <c r="Z50" s="53"/>
      <c r="AA50" s="63">
        <f t="shared" si="2"/>
        <v>2.9249999999999998</v>
      </c>
    </row>
    <row r="51" spans="1:27" x14ac:dyDescent="0.35">
      <c r="A51" s="95"/>
      <c r="B51" s="38">
        <v>8</v>
      </c>
      <c r="C51" s="66">
        <v>2.8</v>
      </c>
      <c r="D51" s="2">
        <v>2.6</v>
      </c>
      <c r="E51" s="50">
        <f t="shared" si="0"/>
        <v>2.7</v>
      </c>
      <c r="F51" s="66">
        <v>6.2</v>
      </c>
      <c r="G51" s="2">
        <v>6.3</v>
      </c>
      <c r="H51" s="69">
        <f t="shared" si="1"/>
        <v>6.25</v>
      </c>
      <c r="I51" s="27"/>
      <c r="J51" s="18"/>
      <c r="K51" s="53"/>
      <c r="L51" s="27"/>
      <c r="M51" s="18"/>
      <c r="N51" s="53"/>
      <c r="O51" s="27"/>
      <c r="P51" s="18"/>
      <c r="Q51" s="53"/>
      <c r="R51" s="27"/>
      <c r="S51" s="18"/>
      <c r="T51" s="53"/>
      <c r="U51" s="27"/>
      <c r="V51" s="18"/>
      <c r="W51" s="53"/>
      <c r="X51" s="41"/>
      <c r="Y51" s="18"/>
      <c r="Z51" s="53"/>
      <c r="AA51" s="63">
        <f t="shared" si="2"/>
        <v>2.9249999999999998</v>
      </c>
    </row>
    <row r="52" spans="1:27" x14ac:dyDescent="0.35">
      <c r="A52" s="95"/>
      <c r="B52" s="38">
        <v>9</v>
      </c>
      <c r="C52" s="66">
        <v>2.5</v>
      </c>
      <c r="D52" s="2">
        <v>2.5</v>
      </c>
      <c r="E52" s="50">
        <f t="shared" si="0"/>
        <v>2.5</v>
      </c>
      <c r="F52" s="66">
        <v>6.1</v>
      </c>
      <c r="G52" s="2">
        <v>6.2</v>
      </c>
      <c r="H52" s="69">
        <f t="shared" si="1"/>
        <v>6.15</v>
      </c>
      <c r="I52" s="27"/>
      <c r="J52" s="18"/>
      <c r="K52" s="53"/>
      <c r="L52" s="27"/>
      <c r="M52" s="18"/>
      <c r="N52" s="53"/>
      <c r="O52" s="27"/>
      <c r="P52" s="18"/>
      <c r="Q52" s="53"/>
      <c r="R52" s="27"/>
      <c r="S52" s="18"/>
      <c r="T52" s="53"/>
      <c r="U52" s="27"/>
      <c r="V52" s="18"/>
      <c r="W52" s="53"/>
      <c r="X52" s="41"/>
      <c r="Y52" s="18"/>
      <c r="Z52" s="53"/>
      <c r="AA52" s="63">
        <f t="shared" si="2"/>
        <v>2.875</v>
      </c>
    </row>
    <row r="53" spans="1:27" ht="15" thickBot="1" x14ac:dyDescent="0.4">
      <c r="A53" s="96"/>
      <c r="B53" s="46">
        <v>10</v>
      </c>
      <c r="C53" s="67">
        <v>2.4</v>
      </c>
      <c r="D53" s="9">
        <v>2.2000000000000002</v>
      </c>
      <c r="E53" s="51">
        <f t="shared" si="0"/>
        <v>2.2999999999999998</v>
      </c>
      <c r="F53" s="67">
        <v>5.8</v>
      </c>
      <c r="G53" s="9">
        <v>5.8</v>
      </c>
      <c r="H53" s="70">
        <f t="shared" si="1"/>
        <v>5.8</v>
      </c>
      <c r="I53" s="28"/>
      <c r="J53" s="19"/>
      <c r="K53" s="54"/>
      <c r="L53" s="28"/>
      <c r="M53" s="19"/>
      <c r="N53" s="54"/>
      <c r="O53" s="28"/>
      <c r="P53" s="19"/>
      <c r="Q53" s="54"/>
      <c r="R53" s="28"/>
      <c r="S53" s="19"/>
      <c r="T53" s="54"/>
      <c r="U53" s="28"/>
      <c r="V53" s="19"/>
      <c r="W53" s="54"/>
      <c r="X53" s="43"/>
      <c r="Y53" s="19"/>
      <c r="Z53" s="54"/>
      <c r="AA53" s="63">
        <f t="shared" si="2"/>
        <v>2.6999999999999997</v>
      </c>
    </row>
    <row r="54" spans="1:27" x14ac:dyDescent="0.35">
      <c r="A54" s="94" t="s">
        <v>1</v>
      </c>
      <c r="B54" s="37">
        <v>1</v>
      </c>
      <c r="C54" s="65">
        <v>2.5</v>
      </c>
      <c r="D54" s="68">
        <v>2.7</v>
      </c>
      <c r="E54" s="49">
        <f t="shared" si="0"/>
        <v>2.6</v>
      </c>
      <c r="F54" s="65">
        <v>6.1</v>
      </c>
      <c r="G54" s="68">
        <v>6.4</v>
      </c>
      <c r="H54" s="71">
        <f t="shared" si="1"/>
        <v>6.25</v>
      </c>
      <c r="I54" s="22"/>
      <c r="J54" s="20"/>
      <c r="K54" s="55"/>
      <c r="L54" s="22"/>
      <c r="M54" s="20"/>
      <c r="N54" s="55"/>
      <c r="O54" s="22"/>
      <c r="P54" s="20"/>
      <c r="Q54" s="55"/>
      <c r="R54" s="22"/>
      <c r="S54" s="20"/>
      <c r="T54" s="55"/>
      <c r="U54" s="22"/>
      <c r="V54" s="20"/>
      <c r="W54" s="55"/>
      <c r="X54" s="48"/>
      <c r="Y54" s="20"/>
      <c r="Z54" s="55"/>
      <c r="AA54" s="63">
        <f t="shared" si="2"/>
        <v>2.9249999999999998</v>
      </c>
    </row>
    <row r="55" spans="1:27" x14ac:dyDescent="0.35">
      <c r="A55" s="95"/>
      <c r="B55" s="38">
        <v>2</v>
      </c>
      <c r="C55" s="66">
        <v>2.6</v>
      </c>
      <c r="D55" s="2">
        <v>2.5</v>
      </c>
      <c r="E55" s="50">
        <f t="shared" si="0"/>
        <v>2.5499999999999998</v>
      </c>
      <c r="F55" s="66">
        <v>6.6</v>
      </c>
      <c r="G55" s="2">
        <v>6.8</v>
      </c>
      <c r="H55" s="69">
        <f t="shared" si="1"/>
        <v>6.6999999999999993</v>
      </c>
      <c r="I55" s="27"/>
      <c r="J55" s="18"/>
      <c r="K55" s="53"/>
      <c r="L55" s="27"/>
      <c r="M55" s="18"/>
      <c r="N55" s="53"/>
      <c r="O55" s="27"/>
      <c r="P55" s="18"/>
      <c r="Q55" s="53"/>
      <c r="R55" s="27"/>
      <c r="S55" s="18"/>
      <c r="T55" s="53"/>
      <c r="U55" s="27"/>
      <c r="V55" s="18"/>
      <c r="W55" s="53"/>
      <c r="X55" s="41"/>
      <c r="Y55" s="18"/>
      <c r="Z55" s="53"/>
      <c r="AA55" s="63">
        <f t="shared" si="2"/>
        <v>3.1499999999999995</v>
      </c>
    </row>
    <row r="56" spans="1:27" x14ac:dyDescent="0.35">
      <c r="A56" s="95"/>
      <c r="B56" s="38">
        <v>3</v>
      </c>
      <c r="C56" s="66">
        <v>2.1</v>
      </c>
      <c r="D56" s="2">
        <v>2.1</v>
      </c>
      <c r="E56" s="50">
        <f t="shared" si="0"/>
        <v>2.1</v>
      </c>
      <c r="F56" s="66">
        <v>6</v>
      </c>
      <c r="G56" s="2">
        <v>6</v>
      </c>
      <c r="H56" s="69">
        <f t="shared" si="1"/>
        <v>6</v>
      </c>
      <c r="I56" s="27"/>
      <c r="J56" s="18"/>
      <c r="K56" s="53"/>
      <c r="L56" s="27"/>
      <c r="M56" s="18"/>
      <c r="N56" s="53"/>
      <c r="O56" s="27"/>
      <c r="P56" s="18"/>
      <c r="Q56" s="53"/>
      <c r="R56" s="27"/>
      <c r="S56" s="18"/>
      <c r="T56" s="53"/>
      <c r="U56" s="27"/>
      <c r="V56" s="18"/>
      <c r="W56" s="53"/>
      <c r="X56" s="41"/>
      <c r="Y56" s="18"/>
      <c r="Z56" s="53"/>
      <c r="AA56" s="63">
        <f t="shared" si="2"/>
        <v>2.8</v>
      </c>
    </row>
    <row r="57" spans="1:27" x14ac:dyDescent="0.35">
      <c r="A57" s="95"/>
      <c r="B57" s="38">
        <v>4</v>
      </c>
      <c r="C57" s="66">
        <v>2.7</v>
      </c>
      <c r="D57" s="2">
        <v>2.6</v>
      </c>
      <c r="E57" s="50">
        <f t="shared" si="0"/>
        <v>2.6500000000000004</v>
      </c>
      <c r="F57" s="66">
        <v>6.6</v>
      </c>
      <c r="G57" s="2">
        <v>6.3</v>
      </c>
      <c r="H57" s="69">
        <f t="shared" si="1"/>
        <v>6.4499999999999993</v>
      </c>
      <c r="I57" s="27"/>
      <c r="J57" s="18"/>
      <c r="K57" s="53"/>
      <c r="L57" s="27"/>
      <c r="M57" s="18"/>
      <c r="N57" s="53"/>
      <c r="O57" s="27"/>
      <c r="P57" s="18"/>
      <c r="Q57" s="53"/>
      <c r="R57" s="27"/>
      <c r="S57" s="18"/>
      <c r="T57" s="53"/>
      <c r="U57" s="27"/>
      <c r="V57" s="18"/>
      <c r="W57" s="53"/>
      <c r="X57" s="41"/>
      <c r="Y57" s="18"/>
      <c r="Z57" s="53"/>
      <c r="AA57" s="63">
        <f t="shared" si="2"/>
        <v>3.0249999999999995</v>
      </c>
    </row>
    <row r="58" spans="1:27" x14ac:dyDescent="0.35">
      <c r="A58" s="95"/>
      <c r="B58" s="38">
        <v>5</v>
      </c>
      <c r="C58" s="66">
        <v>2.7</v>
      </c>
      <c r="D58" s="2">
        <v>2.8</v>
      </c>
      <c r="E58" s="50">
        <f t="shared" si="0"/>
        <v>2.75</v>
      </c>
      <c r="F58" s="66">
        <v>6.5</v>
      </c>
      <c r="G58" s="2">
        <v>6.8</v>
      </c>
      <c r="H58" s="69">
        <f t="shared" si="1"/>
        <v>6.65</v>
      </c>
      <c r="I58" s="27"/>
      <c r="J58" s="18"/>
      <c r="K58" s="53"/>
      <c r="L58" s="27"/>
      <c r="M58" s="18"/>
      <c r="N58" s="53"/>
      <c r="O58" s="27"/>
      <c r="P58" s="18"/>
      <c r="Q58" s="53"/>
      <c r="R58" s="27"/>
      <c r="S58" s="18"/>
      <c r="T58" s="53"/>
      <c r="U58" s="27"/>
      <c r="V58" s="18"/>
      <c r="W58" s="53"/>
      <c r="X58" s="41"/>
      <c r="Y58" s="18"/>
      <c r="Z58" s="53"/>
      <c r="AA58" s="63">
        <f t="shared" si="2"/>
        <v>3.125</v>
      </c>
    </row>
    <row r="59" spans="1:27" x14ac:dyDescent="0.35">
      <c r="A59" s="95"/>
      <c r="B59" s="38">
        <v>6</v>
      </c>
      <c r="C59" s="66">
        <v>2.5</v>
      </c>
      <c r="D59" s="2">
        <v>2.8</v>
      </c>
      <c r="E59" s="50">
        <f t="shared" si="0"/>
        <v>2.65</v>
      </c>
      <c r="F59" s="66">
        <v>6.6</v>
      </c>
      <c r="G59" s="2">
        <v>6.5</v>
      </c>
      <c r="H59" s="69">
        <f t="shared" si="1"/>
        <v>6.55</v>
      </c>
      <c r="I59" s="27"/>
      <c r="J59" s="18"/>
      <c r="K59" s="53"/>
      <c r="L59" s="27"/>
      <c r="M59" s="18"/>
      <c r="N59" s="53"/>
      <c r="O59" s="27"/>
      <c r="P59" s="18"/>
      <c r="Q59" s="53"/>
      <c r="R59" s="27"/>
      <c r="S59" s="18"/>
      <c r="T59" s="53"/>
      <c r="U59" s="27"/>
      <c r="V59" s="18"/>
      <c r="W59" s="53"/>
      <c r="X59" s="41"/>
      <c r="Y59" s="18"/>
      <c r="Z59" s="53"/>
      <c r="AA59" s="63">
        <f t="shared" si="2"/>
        <v>3.0749999999999997</v>
      </c>
    </row>
    <row r="60" spans="1:27" x14ac:dyDescent="0.35">
      <c r="A60" s="95"/>
      <c r="B60" s="38">
        <v>7</v>
      </c>
      <c r="C60" s="66">
        <v>2.7</v>
      </c>
      <c r="D60" s="2">
        <v>2.5</v>
      </c>
      <c r="E60" s="50">
        <f t="shared" si="0"/>
        <v>2.6</v>
      </c>
      <c r="F60" s="66">
        <v>6.1</v>
      </c>
      <c r="G60" s="2">
        <v>6.5</v>
      </c>
      <c r="H60" s="69">
        <f t="shared" si="1"/>
        <v>6.3</v>
      </c>
      <c r="I60" s="27"/>
      <c r="J60" s="18"/>
      <c r="K60" s="53"/>
      <c r="L60" s="27"/>
      <c r="M60" s="18"/>
      <c r="N60" s="53"/>
      <c r="O60" s="27"/>
      <c r="P60" s="18"/>
      <c r="Q60" s="53"/>
      <c r="R60" s="27"/>
      <c r="S60" s="18"/>
      <c r="T60" s="53"/>
      <c r="U60" s="27"/>
      <c r="V60" s="18"/>
      <c r="W60" s="53"/>
      <c r="X60" s="41"/>
      <c r="Y60" s="18"/>
      <c r="Z60" s="53"/>
      <c r="AA60" s="63">
        <f t="shared" si="2"/>
        <v>2.9499999999999997</v>
      </c>
    </row>
    <row r="61" spans="1:27" x14ac:dyDescent="0.35">
      <c r="A61" s="95"/>
      <c r="B61" s="38">
        <v>8</v>
      </c>
      <c r="C61" s="66">
        <v>2.7</v>
      </c>
      <c r="D61" s="2">
        <v>2.7</v>
      </c>
      <c r="E61" s="50">
        <f t="shared" si="0"/>
        <v>2.7</v>
      </c>
      <c r="F61" s="66">
        <v>6.7</v>
      </c>
      <c r="G61" s="2">
        <v>6.6</v>
      </c>
      <c r="H61" s="69">
        <f t="shared" si="1"/>
        <v>6.65</v>
      </c>
      <c r="I61" s="27"/>
      <c r="J61" s="18"/>
      <c r="K61" s="53"/>
      <c r="L61" s="27"/>
      <c r="M61" s="18"/>
      <c r="N61" s="53"/>
      <c r="O61" s="27"/>
      <c r="P61" s="18"/>
      <c r="Q61" s="53"/>
      <c r="R61" s="27"/>
      <c r="S61" s="18"/>
      <c r="T61" s="53"/>
      <c r="U61" s="27"/>
      <c r="V61" s="18"/>
      <c r="W61" s="53"/>
      <c r="X61" s="41"/>
      <c r="Y61" s="18"/>
      <c r="Z61" s="53"/>
      <c r="AA61" s="63">
        <f t="shared" si="2"/>
        <v>3.125</v>
      </c>
    </row>
    <row r="62" spans="1:27" x14ac:dyDescent="0.35">
      <c r="A62" s="95"/>
      <c r="B62" s="38">
        <v>9</v>
      </c>
      <c r="C62" s="66">
        <v>2.5</v>
      </c>
      <c r="D62" s="2">
        <v>2.5</v>
      </c>
      <c r="E62" s="50">
        <f t="shared" si="0"/>
        <v>2.5</v>
      </c>
      <c r="F62" s="66">
        <v>6.5</v>
      </c>
      <c r="G62" s="2">
        <v>6.5</v>
      </c>
      <c r="H62" s="69">
        <f t="shared" si="1"/>
        <v>6.5</v>
      </c>
      <c r="I62" s="27"/>
      <c r="J62" s="18"/>
      <c r="K62" s="53"/>
      <c r="L62" s="27"/>
      <c r="M62" s="18"/>
      <c r="N62" s="53"/>
      <c r="O62" s="27"/>
      <c r="P62" s="18"/>
      <c r="Q62" s="53"/>
      <c r="R62" s="27"/>
      <c r="S62" s="18"/>
      <c r="T62" s="53"/>
      <c r="U62" s="27"/>
      <c r="V62" s="18"/>
      <c r="W62" s="53"/>
      <c r="X62" s="41"/>
      <c r="Y62" s="18"/>
      <c r="Z62" s="53"/>
      <c r="AA62" s="63">
        <f t="shared" si="2"/>
        <v>3.05</v>
      </c>
    </row>
    <row r="63" spans="1:27" ht="15" thickBot="1" x14ac:dyDescent="0.4">
      <c r="A63" s="96"/>
      <c r="B63" s="46">
        <v>10</v>
      </c>
      <c r="C63" s="67">
        <v>2.5</v>
      </c>
      <c r="D63" s="9">
        <v>2.5</v>
      </c>
      <c r="E63" s="51">
        <f t="shared" si="0"/>
        <v>2.5</v>
      </c>
      <c r="F63" s="67">
        <v>6.5</v>
      </c>
      <c r="G63" s="9">
        <v>6.3</v>
      </c>
      <c r="H63" s="70">
        <f t="shared" si="1"/>
        <v>6.4</v>
      </c>
      <c r="I63" s="28"/>
      <c r="J63" s="19"/>
      <c r="K63" s="54"/>
      <c r="L63" s="28"/>
      <c r="M63" s="19"/>
      <c r="N63" s="54"/>
      <c r="O63" s="28"/>
      <c r="P63" s="19"/>
      <c r="Q63" s="54"/>
      <c r="R63" s="28"/>
      <c r="S63" s="19"/>
      <c r="T63" s="54"/>
      <c r="U63" s="28"/>
      <c r="V63" s="19"/>
      <c r="W63" s="54"/>
      <c r="X63" s="43"/>
      <c r="Y63" s="19"/>
      <c r="Z63" s="54"/>
      <c r="AA63" s="63">
        <f t="shared" si="2"/>
        <v>3</v>
      </c>
    </row>
    <row r="64" spans="1:27" x14ac:dyDescent="0.35">
      <c r="A64" s="95" t="s">
        <v>2</v>
      </c>
      <c r="B64" s="45">
        <v>1</v>
      </c>
      <c r="C64" s="59">
        <v>3.2</v>
      </c>
      <c r="D64" s="60">
        <v>3</v>
      </c>
      <c r="E64" s="64">
        <f t="shared" si="0"/>
        <v>3.1</v>
      </c>
      <c r="F64" s="59">
        <v>7</v>
      </c>
      <c r="G64" s="60">
        <v>7.2</v>
      </c>
      <c r="H64" s="72">
        <f t="shared" si="1"/>
        <v>7.1</v>
      </c>
      <c r="I64" s="47"/>
      <c r="J64" s="39"/>
      <c r="K64" s="56"/>
      <c r="L64" s="47"/>
      <c r="M64" s="39"/>
      <c r="N64" s="56"/>
      <c r="O64" s="47"/>
      <c r="P64" s="39"/>
      <c r="Q64" s="56"/>
      <c r="R64" s="47"/>
      <c r="S64" s="39"/>
      <c r="T64" s="56"/>
      <c r="U64" s="47"/>
      <c r="V64" s="39"/>
      <c r="W64" s="56"/>
      <c r="X64" s="40"/>
      <c r="Y64" s="39"/>
      <c r="Z64" s="56"/>
      <c r="AA64" s="63">
        <f t="shared" si="2"/>
        <v>3.3499999999999996</v>
      </c>
    </row>
    <row r="65" spans="1:27" x14ac:dyDescent="0.35">
      <c r="A65" s="95"/>
      <c r="B65" s="38">
        <v>2</v>
      </c>
      <c r="C65" s="66">
        <v>2.9</v>
      </c>
      <c r="D65" s="2">
        <v>2.9</v>
      </c>
      <c r="E65" s="50">
        <f t="shared" si="0"/>
        <v>2.9</v>
      </c>
      <c r="F65" s="66">
        <v>7</v>
      </c>
      <c r="G65" s="2">
        <v>7</v>
      </c>
      <c r="H65" s="69">
        <f t="shared" si="1"/>
        <v>7</v>
      </c>
      <c r="I65" s="27"/>
      <c r="J65" s="18"/>
      <c r="K65" s="53"/>
      <c r="L65" s="27"/>
      <c r="M65" s="18"/>
      <c r="N65" s="53"/>
      <c r="O65" s="27"/>
      <c r="P65" s="18"/>
      <c r="Q65" s="53"/>
      <c r="R65" s="27"/>
      <c r="S65" s="18"/>
      <c r="T65" s="53"/>
      <c r="U65" s="27"/>
      <c r="V65" s="18"/>
      <c r="W65" s="53"/>
      <c r="X65" s="41"/>
      <c r="Y65" s="18"/>
      <c r="Z65" s="53"/>
      <c r="AA65" s="63">
        <f t="shared" si="2"/>
        <v>3.3</v>
      </c>
    </row>
    <row r="66" spans="1:27" x14ac:dyDescent="0.35">
      <c r="A66" s="95"/>
      <c r="B66" s="38">
        <v>3</v>
      </c>
      <c r="C66" s="66">
        <v>2.7</v>
      </c>
      <c r="D66" s="2">
        <v>2.8</v>
      </c>
      <c r="E66" s="50">
        <f t="shared" si="0"/>
        <v>2.75</v>
      </c>
      <c r="F66" s="66">
        <v>6.6</v>
      </c>
      <c r="G66" s="2">
        <v>6.6</v>
      </c>
      <c r="H66" s="69">
        <f t="shared" si="1"/>
        <v>6.6</v>
      </c>
      <c r="I66" s="27"/>
      <c r="J66" s="18"/>
      <c r="K66" s="53"/>
      <c r="L66" s="27"/>
      <c r="M66" s="18"/>
      <c r="N66" s="53"/>
      <c r="O66" s="27"/>
      <c r="P66" s="18"/>
      <c r="Q66" s="53"/>
      <c r="R66" s="27"/>
      <c r="S66" s="18"/>
      <c r="T66" s="53"/>
      <c r="U66" s="27"/>
      <c r="V66" s="18"/>
      <c r="W66" s="53"/>
      <c r="X66" s="41"/>
      <c r="Y66" s="18"/>
      <c r="Z66" s="53"/>
      <c r="AA66" s="63">
        <f t="shared" si="2"/>
        <v>3.0999999999999996</v>
      </c>
    </row>
    <row r="67" spans="1:27" x14ac:dyDescent="0.35">
      <c r="A67" s="95"/>
      <c r="B67" s="38">
        <v>4</v>
      </c>
      <c r="C67" s="66">
        <v>2.7</v>
      </c>
      <c r="D67" s="2">
        <v>2.9</v>
      </c>
      <c r="E67" s="50">
        <f t="shared" si="0"/>
        <v>2.8</v>
      </c>
      <c r="F67" s="66">
        <v>6.7</v>
      </c>
      <c r="G67" s="2">
        <v>6.8</v>
      </c>
      <c r="H67" s="69">
        <f t="shared" si="1"/>
        <v>6.75</v>
      </c>
      <c r="I67" s="27"/>
      <c r="J67" s="18"/>
      <c r="K67" s="53"/>
      <c r="L67" s="27"/>
      <c r="M67" s="18"/>
      <c r="N67" s="53"/>
      <c r="O67" s="27"/>
      <c r="P67" s="18"/>
      <c r="Q67" s="53"/>
      <c r="R67" s="27"/>
      <c r="S67" s="18"/>
      <c r="T67" s="53"/>
      <c r="U67" s="27"/>
      <c r="V67" s="18"/>
      <c r="W67" s="53"/>
      <c r="X67" s="41"/>
      <c r="Y67" s="18"/>
      <c r="Z67" s="53"/>
      <c r="AA67" s="63">
        <f t="shared" si="2"/>
        <v>3.1749999999999998</v>
      </c>
    </row>
    <row r="68" spans="1:27" x14ac:dyDescent="0.35">
      <c r="A68" s="95"/>
      <c r="B68" s="38">
        <v>5</v>
      </c>
      <c r="C68" s="66">
        <v>3</v>
      </c>
      <c r="D68" s="2">
        <v>3</v>
      </c>
      <c r="E68" s="50">
        <f t="shared" si="0"/>
        <v>3</v>
      </c>
      <c r="F68" s="66">
        <v>7.3</v>
      </c>
      <c r="G68" s="2">
        <v>7.2</v>
      </c>
      <c r="H68" s="69">
        <f t="shared" si="1"/>
        <v>7.25</v>
      </c>
      <c r="I68" s="27"/>
      <c r="J68" s="18"/>
      <c r="K68" s="53"/>
      <c r="L68" s="27"/>
      <c r="M68" s="18"/>
      <c r="N68" s="53"/>
      <c r="O68" s="27"/>
      <c r="P68" s="18"/>
      <c r="Q68" s="53"/>
      <c r="R68" s="27"/>
      <c r="S68" s="18"/>
      <c r="T68" s="53"/>
      <c r="U68" s="27"/>
      <c r="V68" s="18"/>
      <c r="W68" s="53"/>
      <c r="X68" s="41"/>
      <c r="Y68" s="18"/>
      <c r="Z68" s="53"/>
      <c r="AA68" s="63">
        <f t="shared" si="2"/>
        <v>3.4249999999999998</v>
      </c>
    </row>
    <row r="69" spans="1:27" x14ac:dyDescent="0.35">
      <c r="A69" s="95"/>
      <c r="B69" s="38">
        <v>6</v>
      </c>
      <c r="C69" s="66">
        <v>3</v>
      </c>
      <c r="D69" s="2">
        <v>3</v>
      </c>
      <c r="E69" s="50">
        <f t="shared" ref="E69:E73" si="3">AVERAGE(C69:D69)</f>
        <v>3</v>
      </c>
      <c r="F69" s="66">
        <v>6.5</v>
      </c>
      <c r="G69" s="2">
        <v>6.5</v>
      </c>
      <c r="H69" s="69">
        <f t="shared" ref="H69:H73" si="4">AVERAGE(F69:G69)</f>
        <v>6.5</v>
      </c>
      <c r="I69" s="27"/>
      <c r="J69" s="18"/>
      <c r="K69" s="53"/>
      <c r="L69" s="27"/>
      <c r="M69" s="18"/>
      <c r="N69" s="53"/>
      <c r="O69" s="27"/>
      <c r="P69" s="18"/>
      <c r="Q69" s="53"/>
      <c r="R69" s="27"/>
      <c r="S69" s="18"/>
      <c r="T69" s="53"/>
      <c r="U69" s="27"/>
      <c r="V69" s="18"/>
      <c r="W69" s="53"/>
      <c r="X69" s="41"/>
      <c r="Y69" s="18"/>
      <c r="Z69" s="53"/>
      <c r="AA69" s="63">
        <f t="shared" ref="AA69:AA73" si="5">(H69-0.4)/2</f>
        <v>3.05</v>
      </c>
    </row>
    <row r="70" spans="1:27" x14ac:dyDescent="0.35">
      <c r="A70" s="95"/>
      <c r="B70" s="38">
        <v>7</v>
      </c>
      <c r="C70" s="66">
        <v>3</v>
      </c>
      <c r="D70" s="2">
        <v>3</v>
      </c>
      <c r="E70" s="50">
        <f t="shared" si="3"/>
        <v>3</v>
      </c>
      <c r="F70" s="66">
        <v>7.2</v>
      </c>
      <c r="G70" s="2">
        <v>7.1</v>
      </c>
      <c r="H70" s="69">
        <f t="shared" si="4"/>
        <v>7.15</v>
      </c>
      <c r="I70" s="27"/>
      <c r="J70" s="18"/>
      <c r="K70" s="53"/>
      <c r="L70" s="27"/>
      <c r="M70" s="18"/>
      <c r="N70" s="53"/>
      <c r="O70" s="27"/>
      <c r="P70" s="18"/>
      <c r="Q70" s="53"/>
      <c r="R70" s="27"/>
      <c r="S70" s="18"/>
      <c r="T70" s="53"/>
      <c r="U70" s="27"/>
      <c r="V70" s="18"/>
      <c r="W70" s="53"/>
      <c r="X70" s="41"/>
      <c r="Y70" s="18"/>
      <c r="Z70" s="53"/>
      <c r="AA70" s="63">
        <f t="shared" si="5"/>
        <v>3.375</v>
      </c>
    </row>
    <row r="71" spans="1:27" x14ac:dyDescent="0.35">
      <c r="A71" s="95"/>
      <c r="B71" s="38">
        <v>8</v>
      </c>
      <c r="C71" s="66">
        <v>2.8</v>
      </c>
      <c r="D71" s="2">
        <v>2.8</v>
      </c>
      <c r="E71" s="50">
        <f t="shared" si="3"/>
        <v>2.8</v>
      </c>
      <c r="F71" s="66">
        <v>6.7</v>
      </c>
      <c r="G71" s="2">
        <v>6.7</v>
      </c>
      <c r="H71" s="69">
        <f t="shared" si="4"/>
        <v>6.7</v>
      </c>
      <c r="I71" s="27"/>
      <c r="J71" s="18"/>
      <c r="K71" s="53"/>
      <c r="L71" s="27"/>
      <c r="M71" s="18"/>
      <c r="N71" s="53"/>
      <c r="O71" s="27"/>
      <c r="P71" s="18"/>
      <c r="Q71" s="53"/>
      <c r="R71" s="27"/>
      <c r="S71" s="18"/>
      <c r="T71" s="53"/>
      <c r="U71" s="27"/>
      <c r="V71" s="18"/>
      <c r="W71" s="53"/>
      <c r="X71" s="41"/>
      <c r="Y71" s="18"/>
      <c r="Z71" s="53"/>
      <c r="AA71" s="63">
        <f t="shared" si="5"/>
        <v>3.15</v>
      </c>
    </row>
    <row r="72" spans="1:27" x14ac:dyDescent="0.35">
      <c r="A72" s="95"/>
      <c r="B72" s="38">
        <v>9</v>
      </c>
      <c r="C72" s="66">
        <v>2.9</v>
      </c>
      <c r="D72" s="2">
        <v>2.9</v>
      </c>
      <c r="E72" s="50">
        <f t="shared" si="3"/>
        <v>2.9</v>
      </c>
      <c r="F72" s="66">
        <v>6.9</v>
      </c>
      <c r="G72" s="2">
        <v>6.9</v>
      </c>
      <c r="H72" s="69">
        <f t="shared" si="4"/>
        <v>6.9</v>
      </c>
      <c r="I72" s="27"/>
      <c r="J72" s="18"/>
      <c r="K72" s="53"/>
      <c r="L72" s="27"/>
      <c r="M72" s="18"/>
      <c r="N72" s="53"/>
      <c r="O72" s="27"/>
      <c r="P72" s="18"/>
      <c r="Q72" s="53"/>
      <c r="R72" s="27"/>
      <c r="S72" s="18"/>
      <c r="T72" s="53"/>
      <c r="U72" s="27"/>
      <c r="V72" s="18"/>
      <c r="W72" s="53"/>
      <c r="X72" s="41"/>
      <c r="Y72" s="18"/>
      <c r="Z72" s="53"/>
      <c r="AA72" s="63">
        <f t="shared" si="5"/>
        <v>3.25</v>
      </c>
    </row>
    <row r="73" spans="1:27" ht="15" thickBot="1" x14ac:dyDescent="0.4">
      <c r="A73" s="96"/>
      <c r="B73" s="46">
        <v>10</v>
      </c>
      <c r="C73" s="67">
        <v>2.2999999999999998</v>
      </c>
      <c r="D73" s="9">
        <v>2.2999999999999998</v>
      </c>
      <c r="E73" s="51">
        <f t="shared" si="3"/>
        <v>2.2999999999999998</v>
      </c>
      <c r="F73" s="67">
        <v>6</v>
      </c>
      <c r="G73" s="9">
        <v>6</v>
      </c>
      <c r="H73" s="70">
        <f t="shared" si="4"/>
        <v>6</v>
      </c>
      <c r="I73" s="28"/>
      <c r="J73" s="19"/>
      <c r="K73" s="54"/>
      <c r="L73" s="28"/>
      <c r="M73" s="19"/>
      <c r="N73" s="54"/>
      <c r="O73" s="28"/>
      <c r="P73" s="19"/>
      <c r="Q73" s="54"/>
      <c r="R73" s="28"/>
      <c r="S73" s="19"/>
      <c r="T73" s="54"/>
      <c r="U73" s="28"/>
      <c r="V73" s="19"/>
      <c r="W73" s="54"/>
      <c r="X73" s="43"/>
      <c r="Y73" s="19"/>
      <c r="Z73" s="54"/>
      <c r="AA73" s="63">
        <f t="shared" si="5"/>
        <v>2.8</v>
      </c>
    </row>
  </sheetData>
  <mergeCells count="24">
    <mergeCell ref="A44:A53"/>
    <mergeCell ref="A54:A63"/>
    <mergeCell ref="A64:A73"/>
    <mergeCell ref="O1:Q1"/>
    <mergeCell ref="A4:A13"/>
    <mergeCell ref="A14:A23"/>
    <mergeCell ref="A24:A33"/>
    <mergeCell ref="A34:A43"/>
    <mergeCell ref="X1:Z1"/>
    <mergeCell ref="X2:Z2"/>
    <mergeCell ref="A1:B2"/>
    <mergeCell ref="C1:E1"/>
    <mergeCell ref="F1:H1"/>
    <mergeCell ref="I1:K1"/>
    <mergeCell ref="L1:N1"/>
    <mergeCell ref="R1:T1"/>
    <mergeCell ref="U1:W1"/>
    <mergeCell ref="C2:E2"/>
    <mergeCell ref="F2:H2"/>
    <mergeCell ref="I2:K2"/>
    <mergeCell ref="L2:N2"/>
    <mergeCell ref="O2:Q2"/>
    <mergeCell ref="R2:T2"/>
    <mergeCell ref="U2:W2"/>
  </mergeCells>
  <pageMargins left="0.25" right="0.25" top="0.75" bottom="0.75" header="0.3" footer="0.3"/>
  <pageSetup paperSize="9" scale="7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Mini Trial</vt:lpstr>
      <vt:lpstr>Fusarium Main Experiment HCl</vt:lpstr>
      <vt:lpstr>Pythium Main Experiment HCl</vt:lpstr>
      <vt:lpstr>'Fusarium Main Experiment HCl'!Print_Area</vt:lpstr>
      <vt:lpstr>'Mini Trial'!Print_Area</vt:lpstr>
      <vt:lpstr>'Pythium Main Experiment HCl'!Print_Area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</cp:lastModifiedBy>
  <cp:lastPrinted>2019-06-04T00:19:50Z</cp:lastPrinted>
  <dcterms:created xsi:type="dcterms:W3CDTF">2019-03-12T04:31:30Z</dcterms:created>
  <dcterms:modified xsi:type="dcterms:W3CDTF">2022-09-26T23:30:28Z</dcterms:modified>
</cp:coreProperties>
</file>