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2300" firstSheet="3" activeTab="7"/>
  </bookViews>
  <sheets>
    <sheet name="gen" sheetId="1" r:id="rId1"/>
    <sheet name="Spine" sheetId="2" r:id="rId2"/>
    <sheet name="obj_unit_w_parameters" sheetId="12" r:id="rId3"/>
    <sheet name="rel_for_units_on_resolution" sheetId="20" r:id="rId4"/>
    <sheet name="rel_unit__direction_node" sheetId="17" r:id="rId5"/>
    <sheet name="rel_for_array_heatrates" sheetId="21" r:id="rId6"/>
    <sheet name="rel_for_renewable_source" sheetId="16" r:id="rId7"/>
    <sheet name="rel_u__d_n-bus_detailed" sheetId="18" r:id="rId8"/>
    <sheet name="rel_for_array_hr-bus_detailed" sheetId="22" r:id="rId9"/>
    <sheet name="rel_for_res-bus_detailed" sheetId="23" r:id="rId10"/>
    <sheet name="rel_u__n__n-bus_detailed" sheetId="19" r:id="rId11"/>
  </sheets>
  <definedNames>
    <definedName name="_xlnm._FilterDatabase" localSheetId="0" hidden="1">gen!$A$1:$BE$159</definedName>
    <definedName name="_xlnm._FilterDatabase" localSheetId="1" hidden="1">Spine!$A$1:$AA$159</definedName>
  </definedNames>
  <calcPr calcId="162913"/>
</workbook>
</file>

<file path=xl/calcChain.xml><?xml version="1.0" encoding="utf-8"?>
<calcChain xmlns="http://schemas.openxmlformats.org/spreadsheetml/2006/main">
  <c r="L4" i="23" l="1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3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8" i="23"/>
  <c r="M67" i="23"/>
  <c r="M66" i="23"/>
  <c r="M65" i="23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3" i="22"/>
  <c r="AQ160" i="22"/>
  <c r="AP160" i="22"/>
  <c r="AO160" i="22"/>
  <c r="AN160" i="22"/>
  <c r="AM160" i="22"/>
  <c r="AQ159" i="22"/>
  <c r="AP159" i="22"/>
  <c r="AO159" i="22"/>
  <c r="AN159" i="22"/>
  <c r="AM159" i="22"/>
  <c r="AQ158" i="22"/>
  <c r="AP158" i="22"/>
  <c r="AO158" i="22"/>
  <c r="AN158" i="22"/>
  <c r="AM158" i="22"/>
  <c r="AQ157" i="22"/>
  <c r="AP157" i="22"/>
  <c r="AO157" i="22"/>
  <c r="AN157" i="22"/>
  <c r="AM157" i="22"/>
  <c r="AQ156" i="22"/>
  <c r="AP156" i="22"/>
  <c r="AO156" i="22"/>
  <c r="AN156" i="22"/>
  <c r="AM156" i="22"/>
  <c r="AQ155" i="22"/>
  <c r="AP155" i="22"/>
  <c r="AO155" i="22"/>
  <c r="AN155" i="22"/>
  <c r="AM155" i="22"/>
  <c r="AQ154" i="22"/>
  <c r="AP154" i="22"/>
  <c r="AO154" i="22"/>
  <c r="AN154" i="22"/>
  <c r="AM154" i="22"/>
  <c r="AQ153" i="22"/>
  <c r="AP153" i="22"/>
  <c r="AO153" i="22"/>
  <c r="AN153" i="22"/>
  <c r="AM153" i="22"/>
  <c r="AQ152" i="22"/>
  <c r="AP152" i="22"/>
  <c r="AO152" i="22"/>
  <c r="AN152" i="22"/>
  <c r="AM152" i="22"/>
  <c r="AQ151" i="22"/>
  <c r="AP151" i="22"/>
  <c r="AO151" i="22"/>
  <c r="AN151" i="22"/>
  <c r="AM151" i="22"/>
  <c r="AQ150" i="22"/>
  <c r="AP150" i="22"/>
  <c r="AO150" i="22"/>
  <c r="AN150" i="22"/>
  <c r="AM150" i="22"/>
  <c r="AQ149" i="22"/>
  <c r="AP149" i="22"/>
  <c r="AO149" i="22"/>
  <c r="AN149" i="22"/>
  <c r="AM149" i="22"/>
  <c r="AQ148" i="22"/>
  <c r="AP148" i="22"/>
  <c r="AO148" i="22"/>
  <c r="AN148" i="22"/>
  <c r="AM148" i="22"/>
  <c r="AQ147" i="22"/>
  <c r="AP147" i="22"/>
  <c r="AO147" i="22"/>
  <c r="AN147" i="22"/>
  <c r="AM147" i="22"/>
  <c r="AQ146" i="22"/>
  <c r="AP146" i="22"/>
  <c r="AO146" i="22"/>
  <c r="AN146" i="22"/>
  <c r="AM146" i="22"/>
  <c r="AQ145" i="22"/>
  <c r="AP145" i="22"/>
  <c r="AO145" i="22"/>
  <c r="AN145" i="22"/>
  <c r="AM145" i="22"/>
  <c r="AQ144" i="22"/>
  <c r="AP144" i="22"/>
  <c r="AO144" i="22"/>
  <c r="AN144" i="22"/>
  <c r="AM144" i="22"/>
  <c r="AQ143" i="22"/>
  <c r="AP143" i="22"/>
  <c r="AO143" i="22"/>
  <c r="AN143" i="22"/>
  <c r="AM143" i="22"/>
  <c r="AQ142" i="22"/>
  <c r="AP142" i="22"/>
  <c r="AO142" i="22"/>
  <c r="AN142" i="22"/>
  <c r="AM142" i="22"/>
  <c r="AQ141" i="22"/>
  <c r="AP141" i="22"/>
  <c r="AO141" i="22"/>
  <c r="AN141" i="22"/>
  <c r="AM141" i="22"/>
  <c r="AQ140" i="22"/>
  <c r="AP140" i="22"/>
  <c r="AO140" i="22"/>
  <c r="AN140" i="22"/>
  <c r="AM140" i="22"/>
  <c r="AK140" i="22"/>
  <c r="AJ140" i="22"/>
  <c r="AI140" i="22"/>
  <c r="AH140" i="22"/>
  <c r="AG140" i="22"/>
  <c r="AQ139" i="22"/>
  <c r="AP139" i="22"/>
  <c r="AO139" i="22"/>
  <c r="AN139" i="22"/>
  <c r="AM139" i="22"/>
  <c r="AK139" i="22"/>
  <c r="AJ139" i="22"/>
  <c r="AI139" i="22"/>
  <c r="AH139" i="22"/>
  <c r="AG139" i="22"/>
  <c r="AQ138" i="22"/>
  <c r="AP138" i="22"/>
  <c r="AO138" i="22"/>
  <c r="AN138" i="22"/>
  <c r="AM138" i="22"/>
  <c r="AK138" i="22"/>
  <c r="AJ138" i="22"/>
  <c r="AI138" i="22"/>
  <c r="AH138" i="22"/>
  <c r="AG138" i="22"/>
  <c r="AQ137" i="22"/>
  <c r="AP137" i="22"/>
  <c r="AO137" i="22"/>
  <c r="AN137" i="22"/>
  <c r="AM137" i="22"/>
  <c r="AK137" i="22"/>
  <c r="AJ137" i="22"/>
  <c r="AI137" i="22"/>
  <c r="AH137" i="22"/>
  <c r="AG137" i="22"/>
  <c r="AQ136" i="22"/>
  <c r="AP136" i="22"/>
  <c r="AO136" i="22"/>
  <c r="AN136" i="22"/>
  <c r="AM136" i="22"/>
  <c r="AK136" i="22"/>
  <c r="AJ136" i="22"/>
  <c r="AI136" i="22"/>
  <c r="AH136" i="22"/>
  <c r="AG136" i="22"/>
  <c r="AQ135" i="22"/>
  <c r="AP135" i="22"/>
  <c r="AO135" i="22"/>
  <c r="AN135" i="22"/>
  <c r="AM135" i="22"/>
  <c r="AK135" i="22"/>
  <c r="AJ135" i="22"/>
  <c r="AI135" i="22"/>
  <c r="AH135" i="22"/>
  <c r="AG135" i="22"/>
  <c r="AQ134" i="22"/>
  <c r="AP134" i="22"/>
  <c r="AO134" i="22"/>
  <c r="AN134" i="22"/>
  <c r="AM134" i="22"/>
  <c r="AK134" i="22"/>
  <c r="AJ134" i="22"/>
  <c r="AI134" i="22"/>
  <c r="AH134" i="22"/>
  <c r="AG134" i="22"/>
  <c r="AQ133" i="22"/>
  <c r="AP133" i="22"/>
  <c r="AO133" i="22"/>
  <c r="AN133" i="22"/>
  <c r="AM133" i="22"/>
  <c r="AK133" i="22"/>
  <c r="AJ133" i="22"/>
  <c r="AI133" i="22"/>
  <c r="AH133" i="22"/>
  <c r="AG133" i="22"/>
  <c r="AQ132" i="22"/>
  <c r="AP132" i="22"/>
  <c r="AO132" i="22"/>
  <c r="AN132" i="22"/>
  <c r="AM132" i="22"/>
  <c r="AK132" i="22"/>
  <c r="AJ132" i="22"/>
  <c r="AI132" i="22"/>
  <c r="AH132" i="22"/>
  <c r="AG132" i="22"/>
  <c r="AQ131" i="22"/>
  <c r="AP131" i="22"/>
  <c r="AO131" i="22"/>
  <c r="AN131" i="22"/>
  <c r="AM131" i="22"/>
  <c r="AK131" i="22"/>
  <c r="AJ131" i="22"/>
  <c r="AI131" i="22"/>
  <c r="AH131" i="22"/>
  <c r="AG131" i="22"/>
  <c r="AQ130" i="22"/>
  <c r="AP130" i="22"/>
  <c r="AO130" i="22"/>
  <c r="AN130" i="22"/>
  <c r="AM130" i="22"/>
  <c r="AK130" i="22"/>
  <c r="AJ130" i="22"/>
  <c r="AI130" i="22"/>
  <c r="AH130" i="22"/>
  <c r="AG130" i="22"/>
  <c r="AQ129" i="22"/>
  <c r="AP129" i="22"/>
  <c r="AO129" i="22"/>
  <c r="AN129" i="22"/>
  <c r="AM129" i="22"/>
  <c r="AK129" i="22"/>
  <c r="AJ129" i="22"/>
  <c r="AI129" i="22"/>
  <c r="AH129" i="22"/>
  <c r="AG129" i="22"/>
  <c r="AQ128" i="22"/>
  <c r="AP128" i="22"/>
  <c r="AO128" i="22"/>
  <c r="AN128" i="22"/>
  <c r="AM128" i="22"/>
  <c r="AK128" i="22"/>
  <c r="AJ128" i="22"/>
  <c r="AI128" i="22"/>
  <c r="AH128" i="22"/>
  <c r="AG128" i="22"/>
  <c r="AQ127" i="22"/>
  <c r="AP127" i="22"/>
  <c r="AO127" i="22"/>
  <c r="AN127" i="22"/>
  <c r="AM127" i="22"/>
  <c r="AK127" i="22"/>
  <c r="AJ127" i="22"/>
  <c r="AI127" i="22"/>
  <c r="AH127" i="22"/>
  <c r="AG127" i="22"/>
  <c r="AQ126" i="22"/>
  <c r="AP126" i="22"/>
  <c r="AO126" i="22"/>
  <c r="AN126" i="22"/>
  <c r="AM126" i="22"/>
  <c r="AK126" i="22"/>
  <c r="AJ126" i="22"/>
  <c r="AI126" i="22"/>
  <c r="AH126" i="22"/>
  <c r="AG126" i="22"/>
  <c r="AQ125" i="22"/>
  <c r="AP125" i="22"/>
  <c r="AO125" i="22"/>
  <c r="AN125" i="22"/>
  <c r="AM125" i="22"/>
  <c r="AK125" i="22"/>
  <c r="AJ125" i="22"/>
  <c r="AI125" i="22"/>
  <c r="AH125" i="22"/>
  <c r="AG125" i="22"/>
  <c r="AQ124" i="22"/>
  <c r="AP124" i="22"/>
  <c r="AO124" i="22"/>
  <c r="AN124" i="22"/>
  <c r="AM124" i="22"/>
  <c r="AK124" i="22"/>
  <c r="AJ124" i="22"/>
  <c r="AI124" i="22"/>
  <c r="AH124" i="22"/>
  <c r="AG124" i="22"/>
  <c r="AQ123" i="22"/>
  <c r="AP123" i="22"/>
  <c r="AO123" i="22"/>
  <c r="AN123" i="22"/>
  <c r="AM123" i="22"/>
  <c r="AK123" i="22"/>
  <c r="AJ123" i="22"/>
  <c r="AI123" i="22"/>
  <c r="AH123" i="22"/>
  <c r="AG123" i="22"/>
  <c r="AQ122" i="22"/>
  <c r="AP122" i="22"/>
  <c r="AO122" i="22"/>
  <c r="AN122" i="22"/>
  <c r="AM122" i="22"/>
  <c r="AK122" i="22"/>
  <c r="AJ122" i="22"/>
  <c r="AI122" i="22"/>
  <c r="AH122" i="22"/>
  <c r="AG122" i="22"/>
  <c r="AQ121" i="22"/>
  <c r="AP121" i="22"/>
  <c r="AO121" i="22"/>
  <c r="AN121" i="22"/>
  <c r="AM121" i="22"/>
  <c r="AK121" i="22"/>
  <c r="AJ121" i="22"/>
  <c r="AI121" i="22"/>
  <c r="AH121" i="22"/>
  <c r="AG121" i="22"/>
  <c r="AQ120" i="22"/>
  <c r="AP120" i="22"/>
  <c r="AO120" i="22"/>
  <c r="AN120" i="22"/>
  <c r="AM120" i="22"/>
  <c r="AK120" i="22"/>
  <c r="AJ120" i="22"/>
  <c r="AI120" i="22"/>
  <c r="AH120" i="22"/>
  <c r="AG120" i="22"/>
  <c r="AQ119" i="22"/>
  <c r="AP119" i="22"/>
  <c r="AO119" i="22"/>
  <c r="AN119" i="22"/>
  <c r="AM119" i="22"/>
  <c r="AK119" i="22"/>
  <c r="AJ119" i="22"/>
  <c r="AI119" i="22"/>
  <c r="AH119" i="22"/>
  <c r="AG119" i="22"/>
  <c r="AQ118" i="22"/>
  <c r="AP118" i="22"/>
  <c r="AO118" i="22"/>
  <c r="AN118" i="22"/>
  <c r="AM118" i="22"/>
  <c r="AK118" i="22"/>
  <c r="AJ118" i="22"/>
  <c r="AI118" i="22"/>
  <c r="AH118" i="22"/>
  <c r="AG118" i="22"/>
  <c r="AQ117" i="22"/>
  <c r="AP117" i="22"/>
  <c r="AO117" i="22"/>
  <c r="AN117" i="22"/>
  <c r="AM117" i="22"/>
  <c r="AK117" i="22"/>
  <c r="AJ117" i="22"/>
  <c r="AI117" i="22"/>
  <c r="AH117" i="22"/>
  <c r="AG117" i="22"/>
  <c r="AQ116" i="22"/>
  <c r="AP116" i="22"/>
  <c r="AO116" i="22"/>
  <c r="AN116" i="22"/>
  <c r="AM116" i="22"/>
  <c r="AK116" i="22"/>
  <c r="AJ116" i="22"/>
  <c r="AI116" i="22"/>
  <c r="AH116" i="22"/>
  <c r="AG116" i="22"/>
  <c r="AQ115" i="22"/>
  <c r="AP115" i="22"/>
  <c r="AO115" i="22"/>
  <c r="AN115" i="22"/>
  <c r="AM115" i="22"/>
  <c r="AK115" i="22"/>
  <c r="AJ115" i="22"/>
  <c r="AI115" i="22"/>
  <c r="AH115" i="22"/>
  <c r="AG115" i="22"/>
  <c r="AQ114" i="22"/>
  <c r="AP114" i="22"/>
  <c r="AO114" i="22"/>
  <c r="AN114" i="22"/>
  <c r="AM114" i="22"/>
  <c r="AK114" i="22"/>
  <c r="AJ114" i="22"/>
  <c r="AI114" i="22"/>
  <c r="AH114" i="22"/>
  <c r="AG114" i="22"/>
  <c r="AQ113" i="22"/>
  <c r="AP113" i="22"/>
  <c r="AO113" i="22"/>
  <c r="AN113" i="22"/>
  <c r="AM113" i="22"/>
  <c r="AK113" i="22"/>
  <c r="AJ113" i="22"/>
  <c r="AI113" i="22"/>
  <c r="AH113" i="22"/>
  <c r="AG113" i="22"/>
  <c r="AQ112" i="22"/>
  <c r="AP112" i="22"/>
  <c r="AO112" i="22"/>
  <c r="AN112" i="22"/>
  <c r="AM112" i="22"/>
  <c r="AK112" i="22"/>
  <c r="AJ112" i="22"/>
  <c r="AI112" i="22"/>
  <c r="AH112" i="22"/>
  <c r="AG112" i="22"/>
  <c r="AQ111" i="22"/>
  <c r="AP111" i="22"/>
  <c r="AO111" i="22"/>
  <c r="AN111" i="22"/>
  <c r="AM111" i="22"/>
  <c r="AK111" i="22"/>
  <c r="AJ111" i="22"/>
  <c r="AI111" i="22"/>
  <c r="AH111" i="22"/>
  <c r="AG111" i="22"/>
  <c r="AQ110" i="22"/>
  <c r="AP110" i="22"/>
  <c r="AO110" i="22"/>
  <c r="AN110" i="22"/>
  <c r="AM110" i="22"/>
  <c r="AK110" i="22"/>
  <c r="AJ110" i="22"/>
  <c r="AI110" i="22"/>
  <c r="AH110" i="22"/>
  <c r="AG110" i="22"/>
  <c r="AQ109" i="22"/>
  <c r="AP109" i="22"/>
  <c r="AO109" i="22"/>
  <c r="AN109" i="22"/>
  <c r="AM109" i="22"/>
  <c r="AK109" i="22"/>
  <c r="AJ109" i="22"/>
  <c r="AI109" i="22"/>
  <c r="AH109" i="22"/>
  <c r="AG109" i="22"/>
  <c r="AQ108" i="22"/>
  <c r="AP108" i="22"/>
  <c r="AO108" i="22"/>
  <c r="AN108" i="22"/>
  <c r="AM108" i="22"/>
  <c r="AK108" i="22"/>
  <c r="AJ108" i="22"/>
  <c r="AI108" i="22"/>
  <c r="AH108" i="22"/>
  <c r="AG108" i="22"/>
  <c r="AQ107" i="22"/>
  <c r="AP107" i="22"/>
  <c r="AO107" i="22"/>
  <c r="AN107" i="22"/>
  <c r="AM107" i="22"/>
  <c r="AK107" i="22"/>
  <c r="AJ107" i="22"/>
  <c r="AI107" i="22"/>
  <c r="AH107" i="22"/>
  <c r="AG107" i="22"/>
  <c r="AQ106" i="22"/>
  <c r="AP106" i="22"/>
  <c r="AO106" i="22"/>
  <c r="AN106" i="22"/>
  <c r="AM106" i="22"/>
  <c r="AK106" i="22"/>
  <c r="AJ106" i="22"/>
  <c r="AI106" i="22"/>
  <c r="AH106" i="22"/>
  <c r="AG106" i="22"/>
  <c r="AQ105" i="22"/>
  <c r="AP105" i="22"/>
  <c r="AO105" i="22"/>
  <c r="AN105" i="22"/>
  <c r="AM105" i="22"/>
  <c r="AK105" i="22"/>
  <c r="AJ105" i="22"/>
  <c r="AI105" i="22"/>
  <c r="AH105" i="22"/>
  <c r="AG105" i="22"/>
  <c r="AQ104" i="22"/>
  <c r="AP104" i="22"/>
  <c r="AO104" i="22"/>
  <c r="AN104" i="22"/>
  <c r="AM104" i="22"/>
  <c r="AK104" i="22"/>
  <c r="AJ104" i="22"/>
  <c r="AI104" i="22"/>
  <c r="AH104" i="22"/>
  <c r="AG104" i="22"/>
  <c r="AQ103" i="22"/>
  <c r="AP103" i="22"/>
  <c r="AO103" i="22"/>
  <c r="AN103" i="22"/>
  <c r="AM103" i="22"/>
  <c r="AK103" i="22"/>
  <c r="AJ103" i="22"/>
  <c r="AI103" i="22"/>
  <c r="AH103" i="22"/>
  <c r="AG103" i="22"/>
  <c r="AQ102" i="22"/>
  <c r="AP102" i="22"/>
  <c r="AO102" i="22"/>
  <c r="AN102" i="22"/>
  <c r="AM102" i="22"/>
  <c r="AK102" i="22"/>
  <c r="AJ102" i="22"/>
  <c r="AI102" i="22"/>
  <c r="AH102" i="22"/>
  <c r="AG102" i="22"/>
  <c r="AQ101" i="22"/>
  <c r="AP101" i="22"/>
  <c r="AO101" i="22"/>
  <c r="AN101" i="22"/>
  <c r="AM101" i="22"/>
  <c r="AK101" i="22"/>
  <c r="AJ101" i="22"/>
  <c r="AI101" i="22"/>
  <c r="AH101" i="22"/>
  <c r="AG101" i="22"/>
  <c r="AQ100" i="22"/>
  <c r="AP100" i="22"/>
  <c r="AO100" i="22"/>
  <c r="AN100" i="22"/>
  <c r="AM100" i="22"/>
  <c r="AK100" i="22"/>
  <c r="AJ100" i="22"/>
  <c r="AI100" i="22"/>
  <c r="AH100" i="22"/>
  <c r="AG100" i="22"/>
  <c r="AQ99" i="22"/>
  <c r="AP99" i="22"/>
  <c r="AO99" i="22"/>
  <c r="AN99" i="22"/>
  <c r="AM99" i="22"/>
  <c r="AK99" i="22"/>
  <c r="AJ99" i="22"/>
  <c r="AI99" i="22"/>
  <c r="AH99" i="22"/>
  <c r="AG99" i="22"/>
  <c r="AQ98" i="22"/>
  <c r="AP98" i="22"/>
  <c r="AO98" i="22"/>
  <c r="AN98" i="22"/>
  <c r="AM98" i="22"/>
  <c r="AK98" i="22"/>
  <c r="AJ98" i="22"/>
  <c r="AI98" i="22"/>
  <c r="AH98" i="22"/>
  <c r="AG98" i="22"/>
  <c r="AQ97" i="22"/>
  <c r="AP97" i="22"/>
  <c r="AO97" i="22"/>
  <c r="AN97" i="22"/>
  <c r="AM97" i="22"/>
  <c r="AK97" i="22"/>
  <c r="AJ97" i="22"/>
  <c r="AI97" i="22"/>
  <c r="AH97" i="22"/>
  <c r="AG97" i="22"/>
  <c r="AQ96" i="22"/>
  <c r="AP96" i="22"/>
  <c r="AO96" i="22"/>
  <c r="AN96" i="22"/>
  <c r="AM96" i="22"/>
  <c r="AK96" i="22"/>
  <c r="AJ96" i="22"/>
  <c r="AI96" i="22"/>
  <c r="AH96" i="22"/>
  <c r="AG96" i="22"/>
  <c r="AQ95" i="22"/>
  <c r="AP95" i="22"/>
  <c r="AO95" i="22"/>
  <c r="AN95" i="22"/>
  <c r="AM95" i="22"/>
  <c r="AK95" i="22"/>
  <c r="AJ95" i="22"/>
  <c r="AI95" i="22"/>
  <c r="AH95" i="22"/>
  <c r="AG95" i="22"/>
  <c r="AQ94" i="22"/>
  <c r="AP94" i="22"/>
  <c r="AO94" i="22"/>
  <c r="AN94" i="22"/>
  <c r="AM94" i="22"/>
  <c r="AK94" i="22"/>
  <c r="AJ94" i="22"/>
  <c r="AI94" i="22"/>
  <c r="AH94" i="22"/>
  <c r="AG94" i="22"/>
  <c r="AQ93" i="22"/>
  <c r="AP93" i="22"/>
  <c r="AO93" i="22"/>
  <c r="AN93" i="22"/>
  <c r="AM93" i="22"/>
  <c r="AK93" i="22"/>
  <c r="AJ93" i="22"/>
  <c r="AI93" i="22"/>
  <c r="AH93" i="22"/>
  <c r="AG93" i="22"/>
  <c r="AQ92" i="22"/>
  <c r="AP92" i="22"/>
  <c r="AO92" i="22"/>
  <c r="AN92" i="22"/>
  <c r="AM92" i="22"/>
  <c r="AK92" i="22"/>
  <c r="AJ92" i="22"/>
  <c r="AI92" i="22"/>
  <c r="AH92" i="22"/>
  <c r="AG92" i="22"/>
  <c r="AQ91" i="22"/>
  <c r="AP91" i="22"/>
  <c r="AO91" i="22"/>
  <c r="AN91" i="22"/>
  <c r="AM91" i="22"/>
  <c r="AK91" i="22"/>
  <c r="AJ91" i="22"/>
  <c r="AI91" i="22"/>
  <c r="AH91" i="22"/>
  <c r="AG91" i="22"/>
  <c r="AQ90" i="22"/>
  <c r="AP90" i="22"/>
  <c r="AO90" i="22"/>
  <c r="AN90" i="22"/>
  <c r="AM90" i="22"/>
  <c r="AK90" i="22"/>
  <c r="AJ90" i="22"/>
  <c r="AI90" i="22"/>
  <c r="AH90" i="22"/>
  <c r="AG90" i="22"/>
  <c r="AQ89" i="22"/>
  <c r="AP89" i="22"/>
  <c r="AO89" i="22"/>
  <c r="AN89" i="22"/>
  <c r="AM89" i="22"/>
  <c r="AK89" i="22"/>
  <c r="AJ89" i="22"/>
  <c r="AI89" i="22"/>
  <c r="AH89" i="22"/>
  <c r="AG89" i="22"/>
  <c r="AQ88" i="22"/>
  <c r="AP88" i="22"/>
  <c r="AO88" i="22"/>
  <c r="AN88" i="22"/>
  <c r="AM88" i="22"/>
  <c r="AK88" i="22"/>
  <c r="AJ88" i="22"/>
  <c r="AI88" i="22"/>
  <c r="AH88" i="22"/>
  <c r="AG88" i="22"/>
  <c r="AQ87" i="22"/>
  <c r="AP87" i="22"/>
  <c r="AO87" i="22"/>
  <c r="AN87" i="22"/>
  <c r="AM87" i="22"/>
  <c r="AK87" i="22"/>
  <c r="AJ87" i="22"/>
  <c r="AI87" i="22"/>
  <c r="AH87" i="22"/>
  <c r="AG87" i="22"/>
  <c r="AQ86" i="22"/>
  <c r="AP86" i="22"/>
  <c r="AO86" i="22"/>
  <c r="AN86" i="22"/>
  <c r="AM86" i="22"/>
  <c r="AK86" i="22"/>
  <c r="AJ86" i="22"/>
  <c r="AI86" i="22"/>
  <c r="AH86" i="22"/>
  <c r="AG86" i="22"/>
  <c r="AQ85" i="22"/>
  <c r="AP85" i="22"/>
  <c r="AO85" i="22"/>
  <c r="AN85" i="22"/>
  <c r="AM85" i="22"/>
  <c r="AK85" i="22"/>
  <c r="AJ85" i="22"/>
  <c r="AI85" i="22"/>
  <c r="AH85" i="22"/>
  <c r="AG85" i="22"/>
  <c r="AQ84" i="22"/>
  <c r="AP84" i="22"/>
  <c r="AO84" i="22"/>
  <c r="AN84" i="22"/>
  <c r="AM84" i="22"/>
  <c r="AK84" i="22"/>
  <c r="AJ84" i="22"/>
  <c r="AI84" i="22"/>
  <c r="AH84" i="22"/>
  <c r="AG84" i="22"/>
  <c r="AQ83" i="22"/>
  <c r="AP83" i="22"/>
  <c r="AO83" i="22"/>
  <c r="AN83" i="22"/>
  <c r="AM83" i="22"/>
  <c r="AK83" i="22"/>
  <c r="AJ83" i="22"/>
  <c r="AI83" i="22"/>
  <c r="AH83" i="22"/>
  <c r="AG83" i="22"/>
  <c r="AQ82" i="22"/>
  <c r="AP82" i="22"/>
  <c r="AO82" i="22"/>
  <c r="AN82" i="22"/>
  <c r="AM82" i="22"/>
  <c r="AK82" i="22"/>
  <c r="AJ82" i="22"/>
  <c r="AI82" i="22"/>
  <c r="AH82" i="22"/>
  <c r="AG82" i="22"/>
  <c r="AQ81" i="22"/>
  <c r="AP81" i="22"/>
  <c r="AO81" i="22"/>
  <c r="AN81" i="22"/>
  <c r="AM81" i="22"/>
  <c r="AK81" i="22"/>
  <c r="AJ81" i="22"/>
  <c r="AI81" i="22"/>
  <c r="AH81" i="22"/>
  <c r="AG81" i="22"/>
  <c r="AQ80" i="22"/>
  <c r="AP80" i="22"/>
  <c r="AO80" i="22"/>
  <c r="AN80" i="22"/>
  <c r="AM80" i="22"/>
  <c r="AK80" i="22"/>
  <c r="AJ80" i="22"/>
  <c r="AI80" i="22"/>
  <c r="AH80" i="22"/>
  <c r="AG80" i="22"/>
  <c r="AQ79" i="22"/>
  <c r="AP79" i="22"/>
  <c r="AO79" i="22"/>
  <c r="AN79" i="22"/>
  <c r="AM79" i="22"/>
  <c r="AK79" i="22"/>
  <c r="AJ79" i="22"/>
  <c r="AI79" i="22"/>
  <c r="AH79" i="22"/>
  <c r="AG79" i="22"/>
  <c r="AQ78" i="22"/>
  <c r="AP78" i="22"/>
  <c r="AO78" i="22"/>
  <c r="AN78" i="22"/>
  <c r="AM78" i="22"/>
  <c r="AK78" i="22"/>
  <c r="AJ78" i="22"/>
  <c r="AI78" i="22"/>
  <c r="AH78" i="22"/>
  <c r="AG78" i="22"/>
  <c r="AQ77" i="22"/>
  <c r="AP77" i="22"/>
  <c r="AO77" i="22"/>
  <c r="AN77" i="22"/>
  <c r="AM77" i="22"/>
  <c r="AK77" i="22"/>
  <c r="AJ77" i="22"/>
  <c r="AI77" i="22"/>
  <c r="AH77" i="22"/>
  <c r="AG77" i="22"/>
  <c r="AQ76" i="22"/>
  <c r="AP76" i="22"/>
  <c r="AO76" i="22"/>
  <c r="AN76" i="22"/>
  <c r="AM76" i="22"/>
  <c r="AK76" i="22"/>
  <c r="AJ76" i="22"/>
  <c r="AI76" i="22"/>
  <c r="AH76" i="22"/>
  <c r="AG76" i="22"/>
  <c r="AB76" i="22"/>
  <c r="AQ75" i="22"/>
  <c r="AP75" i="22"/>
  <c r="AO75" i="22"/>
  <c r="AN75" i="22"/>
  <c r="AM75" i="22"/>
  <c r="AK75" i="22"/>
  <c r="AJ75" i="22"/>
  <c r="AI75" i="22"/>
  <c r="AH75" i="22"/>
  <c r="AG75" i="22"/>
  <c r="AB75" i="22"/>
  <c r="AQ74" i="22"/>
  <c r="AP74" i="22"/>
  <c r="AO74" i="22"/>
  <c r="AN74" i="22"/>
  <c r="AM74" i="22"/>
  <c r="AK74" i="22"/>
  <c r="AJ74" i="22"/>
  <c r="AI74" i="22"/>
  <c r="AH74" i="22"/>
  <c r="AG74" i="22"/>
  <c r="AB74" i="22"/>
  <c r="AQ73" i="22"/>
  <c r="AP73" i="22"/>
  <c r="AO73" i="22"/>
  <c r="AN73" i="22"/>
  <c r="AM73" i="22"/>
  <c r="AK73" i="22"/>
  <c r="AJ73" i="22"/>
  <c r="AI73" i="22"/>
  <c r="AH73" i="22"/>
  <c r="AG73" i="22"/>
  <c r="AB73" i="22"/>
  <c r="AQ72" i="22"/>
  <c r="AP72" i="22"/>
  <c r="AO72" i="22"/>
  <c r="AN72" i="22"/>
  <c r="AM72" i="22"/>
  <c r="AK72" i="22"/>
  <c r="AJ72" i="22"/>
  <c r="AI72" i="22"/>
  <c r="AH72" i="22"/>
  <c r="AG72" i="22"/>
  <c r="AB72" i="22"/>
  <c r="AQ71" i="22"/>
  <c r="AP71" i="22"/>
  <c r="AO71" i="22"/>
  <c r="AN71" i="22"/>
  <c r="AM71" i="22"/>
  <c r="AK71" i="22"/>
  <c r="AJ71" i="22"/>
  <c r="AI71" i="22"/>
  <c r="AH71" i="22"/>
  <c r="AG71" i="22"/>
  <c r="AB71" i="22"/>
  <c r="AQ70" i="22"/>
  <c r="AP70" i="22"/>
  <c r="AO70" i="22"/>
  <c r="AN70" i="22"/>
  <c r="AM70" i="22"/>
  <c r="AK70" i="22"/>
  <c r="AJ70" i="22"/>
  <c r="AI70" i="22"/>
  <c r="AH70" i="22"/>
  <c r="AG70" i="22"/>
  <c r="AB70" i="22"/>
  <c r="AQ69" i="22"/>
  <c r="AP69" i="22"/>
  <c r="AO69" i="22"/>
  <c r="AN69" i="22"/>
  <c r="AM69" i="22"/>
  <c r="AK69" i="22"/>
  <c r="AJ69" i="22"/>
  <c r="AI69" i="22"/>
  <c r="AH69" i="22"/>
  <c r="AG69" i="22"/>
  <c r="AB69" i="22"/>
  <c r="AQ68" i="22"/>
  <c r="AP68" i="22"/>
  <c r="AO68" i="22"/>
  <c r="AN68" i="22"/>
  <c r="AM68" i="22"/>
  <c r="AK68" i="22"/>
  <c r="AJ68" i="22"/>
  <c r="AI68" i="22"/>
  <c r="AH68" i="22"/>
  <c r="AG68" i="22"/>
  <c r="AB68" i="22"/>
  <c r="AQ67" i="22"/>
  <c r="AP67" i="22"/>
  <c r="AO67" i="22"/>
  <c r="AN67" i="22"/>
  <c r="AM67" i="22"/>
  <c r="AK67" i="22"/>
  <c r="AJ67" i="22"/>
  <c r="AI67" i="22"/>
  <c r="AH67" i="22"/>
  <c r="AG67" i="22"/>
  <c r="AB67" i="22"/>
  <c r="AQ66" i="22"/>
  <c r="AP66" i="22"/>
  <c r="AO66" i="22"/>
  <c r="AN66" i="22"/>
  <c r="AM66" i="22"/>
  <c r="AK66" i="22"/>
  <c r="AJ66" i="22"/>
  <c r="AI66" i="22"/>
  <c r="AH66" i="22"/>
  <c r="AG66" i="22"/>
  <c r="AB66" i="22"/>
  <c r="AQ65" i="22"/>
  <c r="AP65" i="22"/>
  <c r="AO65" i="22"/>
  <c r="AN65" i="22"/>
  <c r="AM65" i="22"/>
  <c r="AK65" i="22"/>
  <c r="AJ65" i="22"/>
  <c r="AI65" i="22"/>
  <c r="AH65" i="22"/>
  <c r="AG65" i="22"/>
  <c r="AB65" i="22"/>
  <c r="AQ64" i="22"/>
  <c r="AP64" i="22"/>
  <c r="AO64" i="22"/>
  <c r="AN64" i="22"/>
  <c r="AM64" i="22"/>
  <c r="AK64" i="22"/>
  <c r="AJ64" i="22"/>
  <c r="AI64" i="22"/>
  <c r="AH64" i="22"/>
  <c r="AG64" i="22"/>
  <c r="AB64" i="22"/>
  <c r="AQ63" i="22"/>
  <c r="AP63" i="22"/>
  <c r="AO63" i="22"/>
  <c r="AN63" i="22"/>
  <c r="AM63" i="22"/>
  <c r="AK63" i="22"/>
  <c r="AJ63" i="22"/>
  <c r="AI63" i="22"/>
  <c r="AH63" i="22"/>
  <c r="AG63" i="22"/>
  <c r="AB63" i="22"/>
  <c r="AQ62" i="22"/>
  <c r="AP62" i="22"/>
  <c r="AO62" i="22"/>
  <c r="AN62" i="22"/>
  <c r="AM62" i="22"/>
  <c r="AK62" i="22"/>
  <c r="AJ62" i="22"/>
  <c r="AI62" i="22"/>
  <c r="AH62" i="22"/>
  <c r="AG62" i="22"/>
  <c r="AB62" i="22"/>
  <c r="AQ61" i="22"/>
  <c r="AP61" i="22"/>
  <c r="AO61" i="22"/>
  <c r="AN61" i="22"/>
  <c r="AM61" i="22"/>
  <c r="AK61" i="22"/>
  <c r="AJ61" i="22"/>
  <c r="AI61" i="22"/>
  <c r="AH61" i="22"/>
  <c r="AG61" i="22"/>
  <c r="AB61" i="22"/>
  <c r="AQ60" i="22"/>
  <c r="AP60" i="22"/>
  <c r="AO60" i="22"/>
  <c r="AN60" i="22"/>
  <c r="AM60" i="22"/>
  <c r="AK60" i="22"/>
  <c r="AJ60" i="22"/>
  <c r="AI60" i="22"/>
  <c r="AH60" i="22"/>
  <c r="AG60" i="22"/>
  <c r="AB60" i="22"/>
  <c r="AQ59" i="22"/>
  <c r="AP59" i="22"/>
  <c r="AO59" i="22"/>
  <c r="AN59" i="22"/>
  <c r="AM59" i="22"/>
  <c r="AK59" i="22"/>
  <c r="AJ59" i="22"/>
  <c r="AI59" i="22"/>
  <c r="AH59" i="22"/>
  <c r="AG59" i="22"/>
  <c r="AB59" i="22"/>
  <c r="AQ58" i="22"/>
  <c r="AP58" i="22"/>
  <c r="AO58" i="22"/>
  <c r="AN58" i="22"/>
  <c r="AM58" i="22"/>
  <c r="AK58" i="22"/>
  <c r="AJ58" i="22"/>
  <c r="AI58" i="22"/>
  <c r="AH58" i="22"/>
  <c r="AG58" i="22"/>
  <c r="AB58" i="22"/>
  <c r="AQ57" i="22"/>
  <c r="AP57" i="22"/>
  <c r="AO57" i="22"/>
  <c r="AN57" i="22"/>
  <c r="AM57" i="22"/>
  <c r="AK57" i="22"/>
  <c r="AJ57" i="22"/>
  <c r="AI57" i="22"/>
  <c r="AH57" i="22"/>
  <c r="AG57" i="22"/>
  <c r="AB57" i="22"/>
  <c r="AQ56" i="22"/>
  <c r="AP56" i="22"/>
  <c r="AO56" i="22"/>
  <c r="AN56" i="22"/>
  <c r="AM56" i="22"/>
  <c r="AK56" i="22"/>
  <c r="AJ56" i="22"/>
  <c r="AI56" i="22"/>
  <c r="AH56" i="22"/>
  <c r="AG56" i="22"/>
  <c r="AB56" i="22"/>
  <c r="AQ55" i="22"/>
  <c r="AP55" i="22"/>
  <c r="AO55" i="22"/>
  <c r="AN55" i="22"/>
  <c r="AM55" i="22"/>
  <c r="AK55" i="22"/>
  <c r="AJ55" i="22"/>
  <c r="AI55" i="22"/>
  <c r="AH55" i="22"/>
  <c r="AG55" i="22"/>
  <c r="AB55" i="22"/>
  <c r="AQ54" i="22"/>
  <c r="AP54" i="22"/>
  <c r="AO54" i="22"/>
  <c r="AN54" i="22"/>
  <c r="AM54" i="22"/>
  <c r="AK54" i="22"/>
  <c r="AJ54" i="22"/>
  <c r="AI54" i="22"/>
  <c r="AH54" i="22"/>
  <c r="AG54" i="22"/>
  <c r="AB54" i="22"/>
  <c r="AQ53" i="22"/>
  <c r="AP53" i="22"/>
  <c r="AO53" i="22"/>
  <c r="AN53" i="22"/>
  <c r="AM53" i="22"/>
  <c r="AK53" i="22"/>
  <c r="AJ53" i="22"/>
  <c r="AI53" i="22"/>
  <c r="AH53" i="22"/>
  <c r="AG53" i="22"/>
  <c r="AB53" i="22"/>
  <c r="AQ52" i="22"/>
  <c r="AP52" i="22"/>
  <c r="AO52" i="22"/>
  <c r="AN52" i="22"/>
  <c r="AM52" i="22"/>
  <c r="AK52" i="22"/>
  <c r="AJ52" i="22"/>
  <c r="AI52" i="22"/>
  <c r="AH52" i="22"/>
  <c r="AG52" i="22"/>
  <c r="AB52" i="22"/>
  <c r="AQ51" i="22"/>
  <c r="AP51" i="22"/>
  <c r="AO51" i="22"/>
  <c r="AN51" i="22"/>
  <c r="AM51" i="22"/>
  <c r="AK51" i="22"/>
  <c r="AJ51" i="22"/>
  <c r="AI51" i="22"/>
  <c r="AH51" i="22"/>
  <c r="AG51" i="22"/>
  <c r="AB51" i="22"/>
  <c r="AQ50" i="22"/>
  <c r="AP50" i="22"/>
  <c r="AO50" i="22"/>
  <c r="AN50" i="22"/>
  <c r="AM50" i="22"/>
  <c r="AK50" i="22"/>
  <c r="AJ50" i="22"/>
  <c r="AI50" i="22"/>
  <c r="AH50" i="22"/>
  <c r="AG50" i="22"/>
  <c r="AB50" i="22"/>
  <c r="AQ49" i="22"/>
  <c r="AP49" i="22"/>
  <c r="AO49" i="22"/>
  <c r="AN49" i="22"/>
  <c r="AM49" i="22"/>
  <c r="AK49" i="22"/>
  <c r="AJ49" i="22"/>
  <c r="AI49" i="22"/>
  <c r="AH49" i="22"/>
  <c r="AG49" i="22"/>
  <c r="AB49" i="22"/>
  <c r="AQ48" i="22"/>
  <c r="AP48" i="22"/>
  <c r="AO48" i="22"/>
  <c r="AN48" i="22"/>
  <c r="AM48" i="22"/>
  <c r="AK48" i="22"/>
  <c r="AJ48" i="22"/>
  <c r="AI48" i="22"/>
  <c r="AH48" i="22"/>
  <c r="AG48" i="22"/>
  <c r="AB48" i="22"/>
  <c r="AQ47" i="22"/>
  <c r="AP47" i="22"/>
  <c r="AO47" i="22"/>
  <c r="AN47" i="22"/>
  <c r="AM47" i="22"/>
  <c r="AK47" i="22"/>
  <c r="AJ47" i="22"/>
  <c r="AI47" i="22"/>
  <c r="AH47" i="22"/>
  <c r="AG47" i="22"/>
  <c r="AB47" i="22"/>
  <c r="AQ46" i="22"/>
  <c r="AP46" i="22"/>
  <c r="AO46" i="22"/>
  <c r="AN46" i="22"/>
  <c r="AM46" i="22"/>
  <c r="AK46" i="22"/>
  <c r="AJ46" i="22"/>
  <c r="AI46" i="22"/>
  <c r="AH46" i="22"/>
  <c r="AG46" i="22"/>
  <c r="AB46" i="22"/>
  <c r="AQ45" i="22"/>
  <c r="AP45" i="22"/>
  <c r="AO45" i="22"/>
  <c r="AN45" i="22"/>
  <c r="AM45" i="22"/>
  <c r="AK45" i="22"/>
  <c r="AJ45" i="22"/>
  <c r="AI45" i="22"/>
  <c r="AH45" i="22"/>
  <c r="AG45" i="22"/>
  <c r="AB45" i="22"/>
  <c r="AQ44" i="22"/>
  <c r="AP44" i="22"/>
  <c r="AO44" i="22"/>
  <c r="AN44" i="22"/>
  <c r="AM44" i="22"/>
  <c r="AK44" i="22"/>
  <c r="AJ44" i="22"/>
  <c r="AI44" i="22"/>
  <c r="AH44" i="22"/>
  <c r="AG44" i="22"/>
  <c r="AB44" i="22"/>
  <c r="AQ43" i="22"/>
  <c r="AP43" i="22"/>
  <c r="AO43" i="22"/>
  <c r="AN43" i="22"/>
  <c r="AM43" i="22"/>
  <c r="AK43" i="22"/>
  <c r="AJ43" i="22"/>
  <c r="AI43" i="22"/>
  <c r="AH43" i="22"/>
  <c r="AG43" i="22"/>
  <c r="AB43" i="22"/>
  <c r="AQ42" i="22"/>
  <c r="AP42" i="22"/>
  <c r="AO42" i="22"/>
  <c r="AN42" i="22"/>
  <c r="AM42" i="22"/>
  <c r="AK42" i="22"/>
  <c r="AJ42" i="22"/>
  <c r="AI42" i="22"/>
  <c r="AH42" i="22"/>
  <c r="AG42" i="22"/>
  <c r="AB42" i="22"/>
  <c r="AQ41" i="22"/>
  <c r="AP41" i="22"/>
  <c r="AO41" i="22"/>
  <c r="AN41" i="22"/>
  <c r="AM41" i="22"/>
  <c r="AK41" i="22"/>
  <c r="AJ41" i="22"/>
  <c r="AI41" i="22"/>
  <c r="AH41" i="22"/>
  <c r="AG41" i="22"/>
  <c r="AB41" i="22"/>
  <c r="AQ40" i="22"/>
  <c r="AP40" i="22"/>
  <c r="AO40" i="22"/>
  <c r="AN40" i="22"/>
  <c r="AM40" i="22"/>
  <c r="AK40" i="22"/>
  <c r="AJ40" i="22"/>
  <c r="AI40" i="22"/>
  <c r="AH40" i="22"/>
  <c r="AG40" i="22"/>
  <c r="AB40" i="22"/>
  <c r="AQ39" i="22"/>
  <c r="AP39" i="22"/>
  <c r="AO39" i="22"/>
  <c r="AN39" i="22"/>
  <c r="AM39" i="22"/>
  <c r="AK39" i="22"/>
  <c r="AJ39" i="22"/>
  <c r="AI39" i="22"/>
  <c r="AH39" i="22"/>
  <c r="AG39" i="22"/>
  <c r="AB39" i="22"/>
  <c r="AQ38" i="22"/>
  <c r="AP38" i="22"/>
  <c r="AO38" i="22"/>
  <c r="AN38" i="22"/>
  <c r="AM38" i="22"/>
  <c r="AK38" i="22"/>
  <c r="AJ38" i="22"/>
  <c r="AI38" i="22"/>
  <c r="AH38" i="22"/>
  <c r="AG38" i="22"/>
  <c r="AB38" i="22"/>
  <c r="AQ37" i="22"/>
  <c r="AP37" i="22"/>
  <c r="AO37" i="22"/>
  <c r="AN37" i="22"/>
  <c r="AM37" i="22"/>
  <c r="AK37" i="22"/>
  <c r="AJ37" i="22"/>
  <c r="AI37" i="22"/>
  <c r="AH37" i="22"/>
  <c r="AG37" i="22"/>
  <c r="AB37" i="22"/>
  <c r="AQ36" i="22"/>
  <c r="AP36" i="22"/>
  <c r="AO36" i="22"/>
  <c r="AN36" i="22"/>
  <c r="AM36" i="22"/>
  <c r="AK36" i="22"/>
  <c r="AJ36" i="22"/>
  <c r="AI36" i="22"/>
  <c r="AH36" i="22"/>
  <c r="AG36" i="22"/>
  <c r="AB36" i="22"/>
  <c r="AQ35" i="22"/>
  <c r="AP35" i="22"/>
  <c r="AO35" i="22"/>
  <c r="AN35" i="22"/>
  <c r="AM35" i="22"/>
  <c r="AK35" i="22"/>
  <c r="AJ35" i="22"/>
  <c r="AI35" i="22"/>
  <c r="AH35" i="22"/>
  <c r="AG35" i="22"/>
  <c r="AB35" i="22"/>
  <c r="AQ34" i="22"/>
  <c r="AP34" i="22"/>
  <c r="AO34" i="22"/>
  <c r="AN34" i="22"/>
  <c r="AM34" i="22"/>
  <c r="AK34" i="22"/>
  <c r="AJ34" i="22"/>
  <c r="AI34" i="22"/>
  <c r="AH34" i="22"/>
  <c r="AG34" i="22"/>
  <c r="AB34" i="22"/>
  <c r="AQ33" i="22"/>
  <c r="AP33" i="22"/>
  <c r="AO33" i="22"/>
  <c r="AN33" i="22"/>
  <c r="AM33" i="22"/>
  <c r="AK33" i="22"/>
  <c r="AJ33" i="22"/>
  <c r="AI33" i="22"/>
  <c r="AH33" i="22"/>
  <c r="AG33" i="22"/>
  <c r="AB33" i="22"/>
  <c r="AQ32" i="22"/>
  <c r="AP32" i="22"/>
  <c r="AO32" i="22"/>
  <c r="AN32" i="22"/>
  <c r="AM32" i="22"/>
  <c r="AK32" i="22"/>
  <c r="AJ32" i="22"/>
  <c r="AI32" i="22"/>
  <c r="AH32" i="22"/>
  <c r="AG32" i="22"/>
  <c r="AB32" i="22"/>
  <c r="AQ31" i="22"/>
  <c r="AP31" i="22"/>
  <c r="AO31" i="22"/>
  <c r="AN31" i="22"/>
  <c r="AM31" i="22"/>
  <c r="AK31" i="22"/>
  <c r="AJ31" i="22"/>
  <c r="AI31" i="22"/>
  <c r="AH31" i="22"/>
  <c r="AG31" i="22"/>
  <c r="AB31" i="22"/>
  <c r="AQ30" i="22"/>
  <c r="AP30" i="22"/>
  <c r="AO30" i="22"/>
  <c r="AN30" i="22"/>
  <c r="AM30" i="22"/>
  <c r="AK30" i="22"/>
  <c r="AJ30" i="22"/>
  <c r="AI30" i="22"/>
  <c r="AH30" i="22"/>
  <c r="AG30" i="22"/>
  <c r="AB30" i="22"/>
  <c r="AQ29" i="22"/>
  <c r="AP29" i="22"/>
  <c r="AO29" i="22"/>
  <c r="AN29" i="22"/>
  <c r="AM29" i="22"/>
  <c r="AK29" i="22"/>
  <c r="AJ29" i="22"/>
  <c r="AI29" i="22"/>
  <c r="AH29" i="22"/>
  <c r="AG29" i="22"/>
  <c r="AB29" i="22"/>
  <c r="AQ28" i="22"/>
  <c r="AP28" i="22"/>
  <c r="AO28" i="22"/>
  <c r="AN28" i="22"/>
  <c r="AM28" i="22"/>
  <c r="AK28" i="22"/>
  <c r="AJ28" i="22"/>
  <c r="AI28" i="22"/>
  <c r="AH28" i="22"/>
  <c r="AG28" i="22"/>
  <c r="AB28" i="22"/>
  <c r="AQ27" i="22"/>
  <c r="AP27" i="22"/>
  <c r="AO27" i="22"/>
  <c r="AN27" i="22"/>
  <c r="AM27" i="22"/>
  <c r="AK27" i="22"/>
  <c r="AJ27" i="22"/>
  <c r="AI27" i="22"/>
  <c r="AH27" i="22"/>
  <c r="AG27" i="22"/>
  <c r="AB27" i="22"/>
  <c r="AQ26" i="22"/>
  <c r="AP26" i="22"/>
  <c r="AO26" i="22"/>
  <c r="AN26" i="22"/>
  <c r="AM26" i="22"/>
  <c r="AK26" i="22"/>
  <c r="AJ26" i="22"/>
  <c r="AI26" i="22"/>
  <c r="AH26" i="22"/>
  <c r="AG26" i="22"/>
  <c r="AB26" i="22"/>
  <c r="AQ25" i="22"/>
  <c r="AP25" i="22"/>
  <c r="AO25" i="22"/>
  <c r="AN25" i="22"/>
  <c r="AM25" i="22"/>
  <c r="AK25" i="22"/>
  <c r="AJ25" i="22"/>
  <c r="AI25" i="22"/>
  <c r="AH25" i="22"/>
  <c r="AG25" i="22"/>
  <c r="AB25" i="22"/>
  <c r="AQ24" i="22"/>
  <c r="AP24" i="22"/>
  <c r="AO24" i="22"/>
  <c r="AN24" i="22"/>
  <c r="AM24" i="22"/>
  <c r="AK24" i="22"/>
  <c r="AJ24" i="22"/>
  <c r="AI24" i="22"/>
  <c r="AH24" i="22"/>
  <c r="AG24" i="22"/>
  <c r="AB24" i="22"/>
  <c r="AQ23" i="22"/>
  <c r="AP23" i="22"/>
  <c r="AO23" i="22"/>
  <c r="AN23" i="22"/>
  <c r="AM23" i="22"/>
  <c r="AK23" i="22"/>
  <c r="AJ23" i="22"/>
  <c r="AI23" i="22"/>
  <c r="AH23" i="22"/>
  <c r="AG23" i="22"/>
  <c r="AB23" i="22"/>
  <c r="AQ22" i="22"/>
  <c r="AP22" i="22"/>
  <c r="AO22" i="22"/>
  <c r="AN22" i="22"/>
  <c r="AM22" i="22"/>
  <c r="AK22" i="22"/>
  <c r="AJ22" i="22"/>
  <c r="AI22" i="22"/>
  <c r="AH22" i="22"/>
  <c r="AG22" i="22"/>
  <c r="AB22" i="22"/>
  <c r="AQ21" i="22"/>
  <c r="AP21" i="22"/>
  <c r="AO21" i="22"/>
  <c r="AN21" i="22"/>
  <c r="AM21" i="22"/>
  <c r="AK21" i="22"/>
  <c r="AJ21" i="22"/>
  <c r="AI21" i="22"/>
  <c r="AH21" i="22"/>
  <c r="AG21" i="22"/>
  <c r="AB21" i="22"/>
  <c r="AQ20" i="22"/>
  <c r="AP20" i="22"/>
  <c r="AO20" i="22"/>
  <c r="AN20" i="22"/>
  <c r="AM20" i="22"/>
  <c r="AK20" i="22"/>
  <c r="AJ20" i="22"/>
  <c r="AI20" i="22"/>
  <c r="AH20" i="22"/>
  <c r="AG20" i="22"/>
  <c r="AB20" i="22"/>
  <c r="AQ19" i="22"/>
  <c r="AP19" i="22"/>
  <c r="AO19" i="22"/>
  <c r="AN19" i="22"/>
  <c r="AM19" i="22"/>
  <c r="AK19" i="22"/>
  <c r="AJ19" i="22"/>
  <c r="AI19" i="22"/>
  <c r="AH19" i="22"/>
  <c r="AG19" i="22"/>
  <c r="AB19" i="22"/>
  <c r="AQ18" i="22"/>
  <c r="AP18" i="22"/>
  <c r="AO18" i="22"/>
  <c r="AN18" i="22"/>
  <c r="AM18" i="22"/>
  <c r="AK18" i="22"/>
  <c r="AJ18" i="22"/>
  <c r="AI18" i="22"/>
  <c r="AH18" i="22"/>
  <c r="AG18" i="22"/>
  <c r="AB18" i="22"/>
  <c r="AQ17" i="22"/>
  <c r="AP17" i="22"/>
  <c r="AO17" i="22"/>
  <c r="AN17" i="22"/>
  <c r="AM17" i="22"/>
  <c r="AK17" i="22"/>
  <c r="AJ17" i="22"/>
  <c r="AI17" i="22"/>
  <c r="AH17" i="22"/>
  <c r="AG17" i="22"/>
  <c r="AB17" i="22"/>
  <c r="AQ16" i="22"/>
  <c r="AP16" i="22"/>
  <c r="AO16" i="22"/>
  <c r="AN16" i="22"/>
  <c r="AM16" i="22"/>
  <c r="AK16" i="22"/>
  <c r="AJ16" i="22"/>
  <c r="AI16" i="22"/>
  <c r="AH16" i="22"/>
  <c r="AG16" i="22"/>
  <c r="AB16" i="22"/>
  <c r="AQ15" i="22"/>
  <c r="AP15" i="22"/>
  <c r="AO15" i="22"/>
  <c r="AN15" i="22"/>
  <c r="AM15" i="22"/>
  <c r="AK15" i="22"/>
  <c r="AJ15" i="22"/>
  <c r="AI15" i="22"/>
  <c r="AH15" i="22"/>
  <c r="AG15" i="22"/>
  <c r="AB15" i="22"/>
  <c r="AQ14" i="22"/>
  <c r="AP14" i="22"/>
  <c r="AO14" i="22"/>
  <c r="AN14" i="22"/>
  <c r="AM14" i="22"/>
  <c r="AK14" i="22"/>
  <c r="AJ14" i="22"/>
  <c r="AI14" i="22"/>
  <c r="AH14" i="22"/>
  <c r="AG14" i="22"/>
  <c r="AB14" i="22"/>
  <c r="AQ13" i="22"/>
  <c r="AP13" i="22"/>
  <c r="AO13" i="22"/>
  <c r="AN13" i="22"/>
  <c r="AM13" i="22"/>
  <c r="AK13" i="22"/>
  <c r="AJ13" i="22"/>
  <c r="AI13" i="22"/>
  <c r="AH13" i="22"/>
  <c r="AG13" i="22"/>
  <c r="AB13" i="22"/>
  <c r="AQ12" i="22"/>
  <c r="AP12" i="22"/>
  <c r="AO12" i="22"/>
  <c r="AN12" i="22"/>
  <c r="AM12" i="22"/>
  <c r="AK12" i="22"/>
  <c r="AJ12" i="22"/>
  <c r="AI12" i="22"/>
  <c r="AH12" i="22"/>
  <c r="AG12" i="22"/>
  <c r="AB12" i="22"/>
  <c r="AQ11" i="22"/>
  <c r="AP11" i="22"/>
  <c r="AO11" i="22"/>
  <c r="AN11" i="22"/>
  <c r="AM11" i="22"/>
  <c r="AK11" i="22"/>
  <c r="AJ11" i="22"/>
  <c r="AI11" i="22"/>
  <c r="AH11" i="22"/>
  <c r="AG11" i="22"/>
  <c r="AB11" i="22"/>
  <c r="AQ10" i="22"/>
  <c r="AP10" i="22"/>
  <c r="AO10" i="22"/>
  <c r="AN10" i="22"/>
  <c r="AM10" i="22"/>
  <c r="AK10" i="22"/>
  <c r="AJ10" i="22"/>
  <c r="AI10" i="22"/>
  <c r="AH10" i="22"/>
  <c r="AG10" i="22"/>
  <c r="AB10" i="22"/>
  <c r="AQ9" i="22"/>
  <c r="AP9" i="22"/>
  <c r="AO9" i="22"/>
  <c r="AN9" i="22"/>
  <c r="AM9" i="22"/>
  <c r="AK9" i="22"/>
  <c r="AJ9" i="22"/>
  <c r="AI9" i="22"/>
  <c r="AH9" i="22"/>
  <c r="AG9" i="22"/>
  <c r="AB9" i="22"/>
  <c r="AQ8" i="22"/>
  <c r="AP8" i="22"/>
  <c r="AO8" i="22"/>
  <c r="AN8" i="22"/>
  <c r="AM8" i="22"/>
  <c r="AK8" i="22"/>
  <c r="AJ8" i="22"/>
  <c r="AI8" i="22"/>
  <c r="AH8" i="22"/>
  <c r="AG8" i="22"/>
  <c r="AB8" i="22"/>
  <c r="AQ7" i="22"/>
  <c r="AP7" i="22"/>
  <c r="AO7" i="22"/>
  <c r="AN7" i="22"/>
  <c r="AM7" i="22"/>
  <c r="AK7" i="22"/>
  <c r="AJ7" i="22"/>
  <c r="AI7" i="22"/>
  <c r="AH7" i="22"/>
  <c r="AG7" i="22"/>
  <c r="AB7" i="22"/>
  <c r="AQ6" i="22"/>
  <c r="AP6" i="22"/>
  <c r="AO6" i="22"/>
  <c r="AN6" i="22"/>
  <c r="AM6" i="22"/>
  <c r="AK6" i="22"/>
  <c r="AJ6" i="22"/>
  <c r="AI6" i="22"/>
  <c r="AH6" i="22"/>
  <c r="AG6" i="22"/>
  <c r="AB6" i="22"/>
  <c r="AQ5" i="22"/>
  <c r="AP5" i="22"/>
  <c r="AO5" i="22"/>
  <c r="AN5" i="22"/>
  <c r="AM5" i="22"/>
  <c r="AK5" i="22"/>
  <c r="AJ5" i="22"/>
  <c r="AI5" i="22"/>
  <c r="AH5" i="22"/>
  <c r="AG5" i="22"/>
  <c r="AB5" i="22"/>
  <c r="AQ4" i="22"/>
  <c r="AP4" i="22"/>
  <c r="AO4" i="22"/>
  <c r="AN4" i="22"/>
  <c r="AM4" i="22"/>
  <c r="AK4" i="22"/>
  <c r="AJ4" i="22"/>
  <c r="AI4" i="22"/>
  <c r="AH4" i="22"/>
  <c r="AG4" i="22"/>
  <c r="AB4" i="22"/>
  <c r="AQ3" i="22"/>
  <c r="AP3" i="22"/>
  <c r="AO3" i="22"/>
  <c r="AN3" i="22"/>
  <c r="AM3" i="22"/>
  <c r="AK3" i="22"/>
  <c r="AJ3" i="22"/>
  <c r="AI3" i="22"/>
  <c r="AH3" i="22"/>
  <c r="AG3" i="22"/>
  <c r="AB3" i="22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4" i="21"/>
  <c r="AA3" i="2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3" i="18"/>
  <c r="AB7" i="21" l="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5" i="21"/>
  <c r="AB6" i="21"/>
  <c r="AB4" i="21"/>
  <c r="AB3" i="21" l="1"/>
  <c r="L3" i="16"/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3" i="16"/>
  <c r="L83" i="16" l="1"/>
  <c r="AM20" i="21" l="1"/>
  <c r="AN20" i="21"/>
  <c r="AO20" i="21"/>
  <c r="AP20" i="21"/>
  <c r="AQ20" i="21"/>
  <c r="AM21" i="21"/>
  <c r="AN21" i="21"/>
  <c r="AO21" i="21"/>
  <c r="AP21" i="21"/>
  <c r="AQ21" i="21"/>
  <c r="AM22" i="21"/>
  <c r="AN22" i="21"/>
  <c r="AO22" i="21"/>
  <c r="AP22" i="21"/>
  <c r="AQ22" i="21"/>
  <c r="AM23" i="21"/>
  <c r="AN23" i="21"/>
  <c r="AO23" i="21"/>
  <c r="AP23" i="21"/>
  <c r="AQ23" i="21"/>
  <c r="AM24" i="21"/>
  <c r="AN24" i="21"/>
  <c r="AO24" i="21"/>
  <c r="AP24" i="21"/>
  <c r="AQ24" i="21"/>
  <c r="AM25" i="21"/>
  <c r="AN25" i="21"/>
  <c r="AO25" i="21"/>
  <c r="AP25" i="21"/>
  <c r="AQ25" i="21"/>
  <c r="AM26" i="21"/>
  <c r="AN26" i="21"/>
  <c r="AO26" i="21"/>
  <c r="AP26" i="21"/>
  <c r="AQ26" i="21"/>
  <c r="AM27" i="21"/>
  <c r="AN27" i="21"/>
  <c r="AO27" i="21"/>
  <c r="AP27" i="21"/>
  <c r="AQ27" i="21"/>
  <c r="AM28" i="21"/>
  <c r="AN28" i="21"/>
  <c r="AO28" i="21"/>
  <c r="AP28" i="21"/>
  <c r="AQ28" i="21"/>
  <c r="AM29" i="21"/>
  <c r="AN29" i="21"/>
  <c r="AO29" i="21"/>
  <c r="AP29" i="21"/>
  <c r="AQ29" i="21"/>
  <c r="AM30" i="21"/>
  <c r="AN30" i="21"/>
  <c r="AO30" i="21"/>
  <c r="AP30" i="21"/>
  <c r="AQ30" i="21"/>
  <c r="AM31" i="21"/>
  <c r="AN31" i="21"/>
  <c r="AO31" i="21"/>
  <c r="AP31" i="21"/>
  <c r="AQ31" i="21"/>
  <c r="AM32" i="21"/>
  <c r="AN32" i="21"/>
  <c r="AO32" i="21"/>
  <c r="AP32" i="21"/>
  <c r="AQ32" i="21"/>
  <c r="AM33" i="21"/>
  <c r="AN33" i="21"/>
  <c r="AO33" i="21"/>
  <c r="AP33" i="21"/>
  <c r="AQ33" i="21"/>
  <c r="AM34" i="21"/>
  <c r="AN34" i="21"/>
  <c r="AO34" i="21"/>
  <c r="AP34" i="21"/>
  <c r="AQ34" i="21"/>
  <c r="AM35" i="21"/>
  <c r="AN35" i="21"/>
  <c r="AO35" i="21"/>
  <c r="AP35" i="21"/>
  <c r="AQ35" i="21"/>
  <c r="AM36" i="21"/>
  <c r="AN36" i="21"/>
  <c r="AO36" i="21"/>
  <c r="AP36" i="21"/>
  <c r="AQ36" i="21"/>
  <c r="AM37" i="21"/>
  <c r="AN37" i="21"/>
  <c r="AO37" i="21"/>
  <c r="AP37" i="21"/>
  <c r="AQ37" i="21"/>
  <c r="AM38" i="21"/>
  <c r="AN38" i="21"/>
  <c r="AO38" i="21"/>
  <c r="AP38" i="21"/>
  <c r="AQ38" i="21"/>
  <c r="AM39" i="21"/>
  <c r="AN39" i="21"/>
  <c r="AO39" i="21"/>
  <c r="AP39" i="21"/>
  <c r="AQ39" i="21"/>
  <c r="AM40" i="21"/>
  <c r="AN40" i="21"/>
  <c r="AO40" i="21"/>
  <c r="AP40" i="21"/>
  <c r="AQ40" i="21"/>
  <c r="AM41" i="21"/>
  <c r="AN41" i="21"/>
  <c r="AO41" i="21"/>
  <c r="AP41" i="21"/>
  <c r="AQ41" i="21"/>
  <c r="AM42" i="21"/>
  <c r="AN42" i="21"/>
  <c r="AO42" i="21"/>
  <c r="AP42" i="21"/>
  <c r="AQ42" i="21"/>
  <c r="AM43" i="21"/>
  <c r="AN43" i="21"/>
  <c r="AO43" i="21"/>
  <c r="AP43" i="21"/>
  <c r="AQ43" i="21"/>
  <c r="AM44" i="21"/>
  <c r="AN44" i="21"/>
  <c r="AO44" i="21"/>
  <c r="AP44" i="21"/>
  <c r="AQ44" i="21"/>
  <c r="AM45" i="21"/>
  <c r="AN45" i="21"/>
  <c r="AO45" i="21"/>
  <c r="AP45" i="21"/>
  <c r="AQ45" i="21"/>
  <c r="AM46" i="21"/>
  <c r="AN46" i="21"/>
  <c r="AO46" i="21"/>
  <c r="AP46" i="21"/>
  <c r="AQ46" i="21"/>
  <c r="AM47" i="21"/>
  <c r="AN47" i="21"/>
  <c r="AO47" i="21"/>
  <c r="AP47" i="21"/>
  <c r="AQ47" i="21"/>
  <c r="AM48" i="21"/>
  <c r="AN48" i="21"/>
  <c r="AO48" i="21"/>
  <c r="AP48" i="21"/>
  <c r="AQ48" i="21"/>
  <c r="AM49" i="21"/>
  <c r="AN49" i="21"/>
  <c r="AO49" i="21"/>
  <c r="AP49" i="21"/>
  <c r="AQ49" i="21"/>
  <c r="AM50" i="21"/>
  <c r="AN50" i="21"/>
  <c r="AO50" i="21"/>
  <c r="AP50" i="21"/>
  <c r="AQ50" i="21"/>
  <c r="AM51" i="21"/>
  <c r="AN51" i="21"/>
  <c r="AO51" i="21"/>
  <c r="AP51" i="21"/>
  <c r="AQ51" i="21"/>
  <c r="AM52" i="21"/>
  <c r="AN52" i="21"/>
  <c r="AO52" i="21"/>
  <c r="AP52" i="21"/>
  <c r="AQ52" i="21"/>
  <c r="AM53" i="21"/>
  <c r="AN53" i="21"/>
  <c r="AO53" i="21"/>
  <c r="AP53" i="21"/>
  <c r="AQ53" i="21"/>
  <c r="AM54" i="21"/>
  <c r="AN54" i="21"/>
  <c r="AO54" i="21"/>
  <c r="AP54" i="21"/>
  <c r="AQ54" i="21"/>
  <c r="AM55" i="21"/>
  <c r="AN55" i="21"/>
  <c r="AO55" i="21"/>
  <c r="AP55" i="21"/>
  <c r="AQ55" i="21"/>
  <c r="AM56" i="21"/>
  <c r="AN56" i="21"/>
  <c r="AO56" i="21"/>
  <c r="AP56" i="21"/>
  <c r="AQ56" i="21"/>
  <c r="AM57" i="21"/>
  <c r="AN57" i="21"/>
  <c r="AO57" i="21"/>
  <c r="AP57" i="21"/>
  <c r="AQ57" i="21"/>
  <c r="AM58" i="21"/>
  <c r="AN58" i="21"/>
  <c r="AO58" i="21"/>
  <c r="AP58" i="21"/>
  <c r="AQ58" i="21"/>
  <c r="AM59" i="21"/>
  <c r="AN59" i="21"/>
  <c r="AO59" i="21"/>
  <c r="AP59" i="21"/>
  <c r="AQ59" i="21"/>
  <c r="AM60" i="21"/>
  <c r="AN60" i="21"/>
  <c r="AO60" i="21"/>
  <c r="AP60" i="21"/>
  <c r="AQ60" i="21"/>
  <c r="AM61" i="21"/>
  <c r="AN61" i="21"/>
  <c r="AO61" i="21"/>
  <c r="AP61" i="21"/>
  <c r="AQ61" i="21"/>
  <c r="AM62" i="21"/>
  <c r="AN62" i="21"/>
  <c r="AO62" i="21"/>
  <c r="AP62" i="21"/>
  <c r="AQ62" i="21"/>
  <c r="AM63" i="21"/>
  <c r="AN63" i="21"/>
  <c r="AO63" i="21"/>
  <c r="AP63" i="21"/>
  <c r="AQ63" i="21"/>
  <c r="AM64" i="21"/>
  <c r="AN64" i="21"/>
  <c r="AO64" i="21"/>
  <c r="AP64" i="21"/>
  <c r="AQ64" i="21"/>
  <c r="AM65" i="21"/>
  <c r="AN65" i="21"/>
  <c r="AO65" i="21"/>
  <c r="AP65" i="21"/>
  <c r="AQ65" i="21"/>
  <c r="AM66" i="21"/>
  <c r="AN66" i="21"/>
  <c r="AO66" i="21"/>
  <c r="AP66" i="21"/>
  <c r="AQ66" i="21"/>
  <c r="AM67" i="21"/>
  <c r="AN67" i="21"/>
  <c r="AO67" i="21"/>
  <c r="AP67" i="21"/>
  <c r="AQ67" i="21"/>
  <c r="AM68" i="21"/>
  <c r="AN68" i="21"/>
  <c r="AO68" i="21"/>
  <c r="AP68" i="21"/>
  <c r="AQ68" i="21"/>
  <c r="AM69" i="21"/>
  <c r="AN69" i="21"/>
  <c r="AO69" i="21"/>
  <c r="AP69" i="21"/>
  <c r="AQ69" i="21"/>
  <c r="AM70" i="21"/>
  <c r="AN70" i="21"/>
  <c r="AO70" i="21"/>
  <c r="AP70" i="21"/>
  <c r="AQ70" i="21"/>
  <c r="AM71" i="21"/>
  <c r="AN71" i="21"/>
  <c r="AO71" i="21"/>
  <c r="AP71" i="21"/>
  <c r="AQ71" i="21"/>
  <c r="AM72" i="21"/>
  <c r="AN72" i="21"/>
  <c r="AO72" i="21"/>
  <c r="AP72" i="21"/>
  <c r="AQ72" i="21"/>
  <c r="AM73" i="21"/>
  <c r="AN73" i="21"/>
  <c r="AO73" i="21"/>
  <c r="AP73" i="21"/>
  <c r="AQ73" i="21"/>
  <c r="AM74" i="21"/>
  <c r="AN74" i="21"/>
  <c r="AO74" i="21"/>
  <c r="AP74" i="21"/>
  <c r="AQ74" i="21"/>
  <c r="AM75" i="21"/>
  <c r="AN75" i="21"/>
  <c r="AO75" i="21"/>
  <c r="AP75" i="21"/>
  <c r="AQ75" i="21"/>
  <c r="AM76" i="21"/>
  <c r="AN76" i="21"/>
  <c r="AO76" i="21"/>
  <c r="AP76" i="21"/>
  <c r="AQ76" i="21"/>
  <c r="AM77" i="21"/>
  <c r="AN77" i="21"/>
  <c r="AO77" i="21"/>
  <c r="AP77" i="21"/>
  <c r="AQ77" i="21"/>
  <c r="AM78" i="21"/>
  <c r="AN78" i="21"/>
  <c r="AO78" i="21"/>
  <c r="AP78" i="21"/>
  <c r="AQ78" i="21"/>
  <c r="AM79" i="21"/>
  <c r="AN79" i="21"/>
  <c r="AO79" i="21"/>
  <c r="AP79" i="21"/>
  <c r="AQ79" i="21"/>
  <c r="AM80" i="21"/>
  <c r="AN80" i="21"/>
  <c r="AO80" i="21"/>
  <c r="AP80" i="21"/>
  <c r="AQ80" i="21"/>
  <c r="AM81" i="21"/>
  <c r="AN81" i="21"/>
  <c r="AO81" i="21"/>
  <c r="AP81" i="21"/>
  <c r="AQ81" i="21"/>
  <c r="AM82" i="21"/>
  <c r="AN82" i="21"/>
  <c r="AO82" i="21"/>
  <c r="AP82" i="21"/>
  <c r="AQ82" i="21"/>
  <c r="AM83" i="21"/>
  <c r="AN83" i="21"/>
  <c r="AO83" i="21"/>
  <c r="AP83" i="21"/>
  <c r="AQ83" i="21"/>
  <c r="AM84" i="21"/>
  <c r="AN84" i="21"/>
  <c r="AO84" i="21"/>
  <c r="AP84" i="21"/>
  <c r="AQ84" i="21"/>
  <c r="AM85" i="21"/>
  <c r="AN85" i="21"/>
  <c r="AO85" i="21"/>
  <c r="AP85" i="21"/>
  <c r="AQ85" i="21"/>
  <c r="AM86" i="21"/>
  <c r="AN86" i="21"/>
  <c r="AO86" i="21"/>
  <c r="AP86" i="21"/>
  <c r="AQ86" i="21"/>
  <c r="AM87" i="21"/>
  <c r="AN87" i="21"/>
  <c r="AO87" i="21"/>
  <c r="AP87" i="21"/>
  <c r="AQ87" i="21"/>
  <c r="AM88" i="21"/>
  <c r="AN88" i="21"/>
  <c r="AO88" i="21"/>
  <c r="AP88" i="21"/>
  <c r="AQ88" i="21"/>
  <c r="AM89" i="21"/>
  <c r="AN89" i="21"/>
  <c r="AO89" i="21"/>
  <c r="AP89" i="21"/>
  <c r="AQ89" i="21"/>
  <c r="AM90" i="21"/>
  <c r="AN90" i="21"/>
  <c r="AO90" i="21"/>
  <c r="AP90" i="21"/>
  <c r="AQ90" i="21"/>
  <c r="AM91" i="21"/>
  <c r="AN91" i="21"/>
  <c r="AO91" i="21"/>
  <c r="AP91" i="21"/>
  <c r="AQ91" i="21"/>
  <c r="AM92" i="21"/>
  <c r="AN92" i="21"/>
  <c r="AO92" i="21"/>
  <c r="AP92" i="21"/>
  <c r="AQ92" i="21"/>
  <c r="AM93" i="21"/>
  <c r="AN93" i="21"/>
  <c r="AO93" i="21"/>
  <c r="AP93" i="21"/>
  <c r="AQ93" i="21"/>
  <c r="AM94" i="21"/>
  <c r="AN94" i="21"/>
  <c r="AO94" i="21"/>
  <c r="AP94" i="21"/>
  <c r="AQ94" i="21"/>
  <c r="AM95" i="21"/>
  <c r="AN95" i="21"/>
  <c r="AO95" i="21"/>
  <c r="AP95" i="21"/>
  <c r="AQ95" i="21"/>
  <c r="AM96" i="21"/>
  <c r="AN96" i="21"/>
  <c r="AO96" i="21"/>
  <c r="AP96" i="21"/>
  <c r="AQ96" i="21"/>
  <c r="AM97" i="21"/>
  <c r="AN97" i="21"/>
  <c r="AO97" i="21"/>
  <c r="AP97" i="21"/>
  <c r="AQ97" i="21"/>
  <c r="AM98" i="21"/>
  <c r="AN98" i="21"/>
  <c r="AO98" i="21"/>
  <c r="AP98" i="21"/>
  <c r="AQ98" i="21"/>
  <c r="AM99" i="21"/>
  <c r="AN99" i="21"/>
  <c r="AO99" i="21"/>
  <c r="AP99" i="21"/>
  <c r="AQ99" i="21"/>
  <c r="AM100" i="21"/>
  <c r="AN100" i="21"/>
  <c r="AO100" i="21"/>
  <c r="AP100" i="21"/>
  <c r="AQ100" i="21"/>
  <c r="AM101" i="21"/>
  <c r="AN101" i="21"/>
  <c r="AO101" i="21"/>
  <c r="AP101" i="21"/>
  <c r="AQ101" i="21"/>
  <c r="AM102" i="21"/>
  <c r="AN102" i="21"/>
  <c r="AO102" i="21"/>
  <c r="AP102" i="21"/>
  <c r="AQ102" i="21"/>
  <c r="AM103" i="21"/>
  <c r="AN103" i="21"/>
  <c r="AO103" i="21"/>
  <c r="AP103" i="21"/>
  <c r="AQ103" i="21"/>
  <c r="AM104" i="21"/>
  <c r="AN104" i="21"/>
  <c r="AO104" i="21"/>
  <c r="AP104" i="21"/>
  <c r="AQ104" i="21"/>
  <c r="AM105" i="21"/>
  <c r="AN105" i="21"/>
  <c r="AO105" i="21"/>
  <c r="AP105" i="21"/>
  <c r="AQ105" i="21"/>
  <c r="AM106" i="21"/>
  <c r="AN106" i="21"/>
  <c r="AO106" i="21"/>
  <c r="AP106" i="21"/>
  <c r="AQ106" i="21"/>
  <c r="AM107" i="21"/>
  <c r="AN107" i="21"/>
  <c r="AO107" i="21"/>
  <c r="AP107" i="21"/>
  <c r="AQ107" i="21"/>
  <c r="AM108" i="21"/>
  <c r="AN108" i="21"/>
  <c r="AO108" i="21"/>
  <c r="AP108" i="21"/>
  <c r="AQ108" i="21"/>
  <c r="AM109" i="21"/>
  <c r="AN109" i="21"/>
  <c r="AO109" i="21"/>
  <c r="AP109" i="21"/>
  <c r="AQ109" i="21"/>
  <c r="AM110" i="21"/>
  <c r="AN110" i="21"/>
  <c r="AO110" i="21"/>
  <c r="AP110" i="21"/>
  <c r="AQ110" i="21"/>
  <c r="AM111" i="21"/>
  <c r="AN111" i="21"/>
  <c r="AO111" i="21"/>
  <c r="AP111" i="21"/>
  <c r="AQ111" i="21"/>
  <c r="AM112" i="21"/>
  <c r="AN112" i="21"/>
  <c r="AO112" i="21"/>
  <c r="AP112" i="21"/>
  <c r="AQ112" i="21"/>
  <c r="AM113" i="21"/>
  <c r="AN113" i="21"/>
  <c r="AO113" i="21"/>
  <c r="AP113" i="21"/>
  <c r="AQ113" i="21"/>
  <c r="AM114" i="21"/>
  <c r="AN114" i="21"/>
  <c r="AO114" i="21"/>
  <c r="AP114" i="21"/>
  <c r="AQ114" i="21"/>
  <c r="AM115" i="21"/>
  <c r="AN115" i="21"/>
  <c r="AO115" i="21"/>
  <c r="AP115" i="21"/>
  <c r="AQ115" i="21"/>
  <c r="AM116" i="21"/>
  <c r="AN116" i="21"/>
  <c r="AO116" i="21"/>
  <c r="AP116" i="21"/>
  <c r="AQ116" i="21"/>
  <c r="AM117" i="21"/>
  <c r="AN117" i="21"/>
  <c r="AO117" i="21"/>
  <c r="AP117" i="21"/>
  <c r="AQ117" i="21"/>
  <c r="AM118" i="21"/>
  <c r="AN118" i="21"/>
  <c r="AO118" i="21"/>
  <c r="AP118" i="21"/>
  <c r="AQ118" i="21"/>
  <c r="AM119" i="21"/>
  <c r="AN119" i="21"/>
  <c r="AO119" i="21"/>
  <c r="AP119" i="21"/>
  <c r="AQ119" i="21"/>
  <c r="AM120" i="21"/>
  <c r="AN120" i="21"/>
  <c r="AO120" i="21"/>
  <c r="AP120" i="21"/>
  <c r="AQ120" i="21"/>
  <c r="AM121" i="21"/>
  <c r="AN121" i="21"/>
  <c r="AO121" i="21"/>
  <c r="AP121" i="21"/>
  <c r="AQ121" i="21"/>
  <c r="AM122" i="21"/>
  <c r="AN122" i="21"/>
  <c r="AO122" i="21"/>
  <c r="AP122" i="21"/>
  <c r="AQ122" i="21"/>
  <c r="AM123" i="21"/>
  <c r="AN123" i="21"/>
  <c r="AO123" i="21"/>
  <c r="AP123" i="21"/>
  <c r="AQ123" i="21"/>
  <c r="AM124" i="21"/>
  <c r="AN124" i="21"/>
  <c r="AO124" i="21"/>
  <c r="AP124" i="21"/>
  <c r="AQ124" i="21"/>
  <c r="AM125" i="21"/>
  <c r="AN125" i="21"/>
  <c r="AO125" i="21"/>
  <c r="AP125" i="21"/>
  <c r="AQ125" i="21"/>
  <c r="AM126" i="21"/>
  <c r="AN126" i="21"/>
  <c r="AO126" i="21"/>
  <c r="AP126" i="21"/>
  <c r="AQ126" i="21"/>
  <c r="AM127" i="21"/>
  <c r="AN127" i="21"/>
  <c r="AO127" i="21"/>
  <c r="AP127" i="21"/>
  <c r="AQ127" i="21"/>
  <c r="AM128" i="21"/>
  <c r="AN128" i="21"/>
  <c r="AO128" i="21"/>
  <c r="AP128" i="21"/>
  <c r="AQ128" i="21"/>
  <c r="AM129" i="21"/>
  <c r="AN129" i="21"/>
  <c r="AO129" i="21"/>
  <c r="AP129" i="21"/>
  <c r="AQ129" i="21"/>
  <c r="AM130" i="21"/>
  <c r="AN130" i="21"/>
  <c r="AO130" i="21"/>
  <c r="AP130" i="21"/>
  <c r="AQ130" i="21"/>
  <c r="AM131" i="21"/>
  <c r="AN131" i="21"/>
  <c r="AO131" i="21"/>
  <c r="AP131" i="21"/>
  <c r="AQ131" i="21"/>
  <c r="AM132" i="21"/>
  <c r="AN132" i="21"/>
  <c r="AO132" i="21"/>
  <c r="AP132" i="21"/>
  <c r="AQ132" i="21"/>
  <c r="AM133" i="21"/>
  <c r="AN133" i="21"/>
  <c r="AO133" i="21"/>
  <c r="AP133" i="21"/>
  <c r="AQ133" i="21"/>
  <c r="AM134" i="21"/>
  <c r="AN134" i="21"/>
  <c r="AO134" i="21"/>
  <c r="AP134" i="21"/>
  <c r="AQ134" i="21"/>
  <c r="AM135" i="21"/>
  <c r="AN135" i="21"/>
  <c r="AO135" i="21"/>
  <c r="AP135" i="21"/>
  <c r="AQ135" i="21"/>
  <c r="AM136" i="21"/>
  <c r="AN136" i="21"/>
  <c r="AO136" i="21"/>
  <c r="AP136" i="21"/>
  <c r="AQ136" i="21"/>
  <c r="AM137" i="21"/>
  <c r="AN137" i="21"/>
  <c r="AO137" i="21"/>
  <c r="AP137" i="21"/>
  <c r="AQ137" i="21"/>
  <c r="AM138" i="21"/>
  <c r="AN138" i="21"/>
  <c r="AO138" i="21"/>
  <c r="AP138" i="21"/>
  <c r="AQ138" i="21"/>
  <c r="AM139" i="21"/>
  <c r="AN139" i="21"/>
  <c r="AO139" i="21"/>
  <c r="AP139" i="21"/>
  <c r="AQ139" i="21"/>
  <c r="AM140" i="21"/>
  <c r="AN140" i="21"/>
  <c r="AO140" i="21"/>
  <c r="AP140" i="21"/>
  <c r="AQ140" i="21"/>
  <c r="AM141" i="21"/>
  <c r="AN141" i="21"/>
  <c r="AO141" i="21"/>
  <c r="AP141" i="21"/>
  <c r="AQ141" i="21"/>
  <c r="AM142" i="21"/>
  <c r="AN142" i="21"/>
  <c r="AO142" i="21"/>
  <c r="AP142" i="21"/>
  <c r="AQ142" i="21"/>
  <c r="AM143" i="21"/>
  <c r="AN143" i="21"/>
  <c r="AO143" i="21"/>
  <c r="AP143" i="21"/>
  <c r="AQ143" i="21"/>
  <c r="AM144" i="21"/>
  <c r="AN144" i="21"/>
  <c r="AO144" i="21"/>
  <c r="AP144" i="21"/>
  <c r="AQ144" i="21"/>
  <c r="AM145" i="21"/>
  <c r="AN145" i="21"/>
  <c r="AO145" i="21"/>
  <c r="AP145" i="21"/>
  <c r="AQ145" i="21"/>
  <c r="AM146" i="21"/>
  <c r="AN146" i="21"/>
  <c r="AO146" i="21"/>
  <c r="AP146" i="21"/>
  <c r="AQ146" i="21"/>
  <c r="AM147" i="21"/>
  <c r="AN147" i="21"/>
  <c r="AO147" i="21"/>
  <c r="AP147" i="21"/>
  <c r="AQ147" i="21"/>
  <c r="AM148" i="21"/>
  <c r="AN148" i="21"/>
  <c r="AO148" i="21"/>
  <c r="AP148" i="21"/>
  <c r="AQ148" i="21"/>
  <c r="AM149" i="21"/>
  <c r="AN149" i="21"/>
  <c r="AO149" i="21"/>
  <c r="AP149" i="21"/>
  <c r="AQ149" i="21"/>
  <c r="AM150" i="21"/>
  <c r="AN150" i="21"/>
  <c r="AO150" i="21"/>
  <c r="AP150" i="21"/>
  <c r="AQ150" i="21"/>
  <c r="AM151" i="21"/>
  <c r="AN151" i="21"/>
  <c r="AO151" i="21"/>
  <c r="AP151" i="21"/>
  <c r="AQ151" i="21"/>
  <c r="AM152" i="21"/>
  <c r="AN152" i="21"/>
  <c r="AO152" i="21"/>
  <c r="AP152" i="21"/>
  <c r="AQ152" i="21"/>
  <c r="AM153" i="21"/>
  <c r="AN153" i="21"/>
  <c r="AO153" i="21"/>
  <c r="AP153" i="21"/>
  <c r="AQ153" i="21"/>
  <c r="AM154" i="21"/>
  <c r="AN154" i="21"/>
  <c r="AO154" i="21"/>
  <c r="AP154" i="21"/>
  <c r="AQ154" i="21"/>
  <c r="AM155" i="21"/>
  <c r="AN155" i="21"/>
  <c r="AO155" i="21"/>
  <c r="AP155" i="21"/>
  <c r="AQ155" i="21"/>
  <c r="AM156" i="21"/>
  <c r="AN156" i="21"/>
  <c r="AO156" i="21"/>
  <c r="AP156" i="21"/>
  <c r="AQ156" i="21"/>
  <c r="AM157" i="21"/>
  <c r="AN157" i="21"/>
  <c r="AO157" i="21"/>
  <c r="AP157" i="21"/>
  <c r="AQ157" i="21"/>
  <c r="AM158" i="21"/>
  <c r="AN158" i="21"/>
  <c r="AO158" i="21"/>
  <c r="AP158" i="21"/>
  <c r="AQ158" i="21"/>
  <c r="AM159" i="21"/>
  <c r="AN159" i="21"/>
  <c r="AO159" i="21"/>
  <c r="AP159" i="21"/>
  <c r="AQ159" i="21"/>
  <c r="AM160" i="21"/>
  <c r="AN160" i="21"/>
  <c r="AO160" i="21"/>
  <c r="AP160" i="21"/>
  <c r="AQ160" i="21"/>
  <c r="AM4" i="21"/>
  <c r="AN4" i="21"/>
  <c r="AO4" i="21"/>
  <c r="AP4" i="21"/>
  <c r="AQ4" i="21"/>
  <c r="AM5" i="21"/>
  <c r="AN5" i="21"/>
  <c r="AO5" i="21"/>
  <c r="AP5" i="21"/>
  <c r="AQ5" i="21"/>
  <c r="AM6" i="21"/>
  <c r="AN6" i="21"/>
  <c r="AO6" i="21"/>
  <c r="AP6" i="21"/>
  <c r="AQ6" i="21"/>
  <c r="AM7" i="21"/>
  <c r="AN7" i="21"/>
  <c r="AO7" i="21"/>
  <c r="AP7" i="21"/>
  <c r="AQ7" i="21"/>
  <c r="AM8" i="21"/>
  <c r="AN8" i="21"/>
  <c r="AO8" i="21"/>
  <c r="AP8" i="21"/>
  <c r="AQ8" i="21"/>
  <c r="AM9" i="21"/>
  <c r="AN9" i="21"/>
  <c r="AO9" i="21"/>
  <c r="AP9" i="21"/>
  <c r="AQ9" i="21"/>
  <c r="AM10" i="21"/>
  <c r="AN10" i="21"/>
  <c r="AO10" i="21"/>
  <c r="AP10" i="21"/>
  <c r="AQ10" i="21"/>
  <c r="AM11" i="21"/>
  <c r="AN11" i="21"/>
  <c r="AO11" i="21"/>
  <c r="AP11" i="21"/>
  <c r="AQ11" i="21"/>
  <c r="AM12" i="21"/>
  <c r="AN12" i="21"/>
  <c r="AO12" i="21"/>
  <c r="AP12" i="21"/>
  <c r="AQ12" i="21"/>
  <c r="AM13" i="21"/>
  <c r="AN13" i="21"/>
  <c r="AO13" i="21"/>
  <c r="AP13" i="21"/>
  <c r="AQ13" i="21"/>
  <c r="AM14" i="21"/>
  <c r="AN14" i="21"/>
  <c r="AO14" i="21"/>
  <c r="AP14" i="21"/>
  <c r="AQ14" i="21"/>
  <c r="AM15" i="21"/>
  <c r="AN15" i="21"/>
  <c r="AO15" i="21"/>
  <c r="AP15" i="21"/>
  <c r="AQ15" i="21"/>
  <c r="AM16" i="21"/>
  <c r="AN16" i="21"/>
  <c r="AO16" i="21"/>
  <c r="AP16" i="21"/>
  <c r="AQ16" i="21"/>
  <c r="AM17" i="21"/>
  <c r="AN17" i="21"/>
  <c r="AO17" i="21"/>
  <c r="AP17" i="21"/>
  <c r="AQ17" i="21"/>
  <c r="AM18" i="21"/>
  <c r="AN18" i="21"/>
  <c r="AO18" i="21"/>
  <c r="AP18" i="21"/>
  <c r="AQ18" i="21"/>
  <c r="AM19" i="21"/>
  <c r="AN19" i="21"/>
  <c r="AO19" i="21"/>
  <c r="AP19" i="21"/>
  <c r="AQ19" i="21"/>
  <c r="AN3" i="21"/>
  <c r="AO3" i="21"/>
  <c r="AP3" i="21"/>
  <c r="AQ3" i="21"/>
  <c r="AM3" i="21"/>
  <c r="AG4" i="21"/>
  <c r="AH4" i="21"/>
  <c r="AI4" i="21"/>
  <c r="AJ4" i="21"/>
  <c r="AK4" i="21"/>
  <c r="AG5" i="21"/>
  <c r="AH5" i="21"/>
  <c r="AI5" i="21"/>
  <c r="AJ5" i="21"/>
  <c r="AK5" i="21"/>
  <c r="AG6" i="21"/>
  <c r="AH6" i="21"/>
  <c r="AI6" i="21"/>
  <c r="AJ6" i="21"/>
  <c r="AK6" i="21"/>
  <c r="AG7" i="21"/>
  <c r="AH7" i="21"/>
  <c r="AI7" i="21"/>
  <c r="AJ7" i="21"/>
  <c r="AK7" i="21"/>
  <c r="AG8" i="21"/>
  <c r="AH8" i="21"/>
  <c r="AI8" i="21"/>
  <c r="AJ8" i="21"/>
  <c r="AK8" i="21"/>
  <c r="AG9" i="21"/>
  <c r="AH9" i="21"/>
  <c r="AI9" i="21"/>
  <c r="AJ9" i="21"/>
  <c r="AK9" i="21"/>
  <c r="AG10" i="21"/>
  <c r="AH10" i="21"/>
  <c r="AI10" i="21"/>
  <c r="AJ10" i="21"/>
  <c r="AK10" i="21"/>
  <c r="AG11" i="21"/>
  <c r="AH11" i="21"/>
  <c r="AI11" i="21"/>
  <c r="AJ11" i="21"/>
  <c r="AK11" i="21"/>
  <c r="AG12" i="21"/>
  <c r="AH12" i="21"/>
  <c r="AI12" i="21"/>
  <c r="AJ12" i="21"/>
  <c r="AK12" i="21"/>
  <c r="AG13" i="21"/>
  <c r="AH13" i="21"/>
  <c r="AI13" i="21"/>
  <c r="AJ13" i="21"/>
  <c r="AK13" i="21"/>
  <c r="AG14" i="21"/>
  <c r="AH14" i="21"/>
  <c r="AI14" i="21"/>
  <c r="AJ14" i="21"/>
  <c r="AK14" i="21"/>
  <c r="AG15" i="21"/>
  <c r="AH15" i="21"/>
  <c r="AI15" i="21"/>
  <c r="AJ15" i="21"/>
  <c r="AK15" i="21"/>
  <c r="AG16" i="21"/>
  <c r="AH16" i="21"/>
  <c r="AI16" i="21"/>
  <c r="AJ16" i="21"/>
  <c r="AK16" i="21"/>
  <c r="AG17" i="21"/>
  <c r="AH17" i="21"/>
  <c r="AI17" i="21"/>
  <c r="AJ17" i="21"/>
  <c r="AK17" i="21"/>
  <c r="AG18" i="21"/>
  <c r="AH18" i="21"/>
  <c r="AI18" i="21"/>
  <c r="AJ18" i="21"/>
  <c r="AK18" i="21"/>
  <c r="AG19" i="21"/>
  <c r="AH19" i="21"/>
  <c r="AI19" i="21"/>
  <c r="AJ19" i="21"/>
  <c r="AK19" i="21"/>
  <c r="AG20" i="21"/>
  <c r="AH20" i="21"/>
  <c r="AI20" i="21"/>
  <c r="AJ20" i="21"/>
  <c r="AK20" i="21"/>
  <c r="AG21" i="21"/>
  <c r="AH21" i="21"/>
  <c r="AI21" i="21"/>
  <c r="AJ21" i="21"/>
  <c r="AK21" i="21"/>
  <c r="AG22" i="21"/>
  <c r="AH22" i="21"/>
  <c r="AI22" i="21"/>
  <c r="AJ22" i="21"/>
  <c r="AK22" i="21"/>
  <c r="AG23" i="21"/>
  <c r="AH23" i="21"/>
  <c r="AI23" i="21"/>
  <c r="AJ23" i="21"/>
  <c r="AK23" i="21"/>
  <c r="AG24" i="21"/>
  <c r="AH24" i="21"/>
  <c r="AI24" i="21"/>
  <c r="AJ24" i="21"/>
  <c r="AK24" i="21"/>
  <c r="AG25" i="21"/>
  <c r="AH25" i="21"/>
  <c r="AI25" i="21"/>
  <c r="AJ25" i="21"/>
  <c r="AK25" i="21"/>
  <c r="AG26" i="21"/>
  <c r="AH26" i="21"/>
  <c r="AI26" i="21"/>
  <c r="AJ26" i="21"/>
  <c r="AK26" i="21"/>
  <c r="AG27" i="21"/>
  <c r="AH27" i="21"/>
  <c r="AI27" i="21"/>
  <c r="AJ27" i="21"/>
  <c r="AK27" i="21"/>
  <c r="AG28" i="21"/>
  <c r="AH28" i="21"/>
  <c r="AI28" i="21"/>
  <c r="AJ28" i="21"/>
  <c r="AK28" i="21"/>
  <c r="AG29" i="21"/>
  <c r="AH29" i="21"/>
  <c r="AI29" i="21"/>
  <c r="AJ29" i="21"/>
  <c r="AK29" i="21"/>
  <c r="AG30" i="21"/>
  <c r="AH30" i="21"/>
  <c r="AI30" i="21"/>
  <c r="AJ30" i="21"/>
  <c r="AK30" i="21"/>
  <c r="AG31" i="21"/>
  <c r="AH31" i="21"/>
  <c r="AI31" i="21"/>
  <c r="AJ31" i="21"/>
  <c r="AK31" i="21"/>
  <c r="AG32" i="21"/>
  <c r="AH32" i="21"/>
  <c r="AI32" i="21"/>
  <c r="AJ32" i="21"/>
  <c r="AK32" i="21"/>
  <c r="AG33" i="21"/>
  <c r="AH33" i="21"/>
  <c r="AI33" i="21"/>
  <c r="AJ33" i="21"/>
  <c r="AK33" i="21"/>
  <c r="AG34" i="21"/>
  <c r="AH34" i="21"/>
  <c r="AI34" i="21"/>
  <c r="AJ34" i="21"/>
  <c r="AK34" i="21"/>
  <c r="AG35" i="21"/>
  <c r="AH35" i="21"/>
  <c r="AI35" i="21"/>
  <c r="AJ35" i="21"/>
  <c r="AK35" i="21"/>
  <c r="AG36" i="21"/>
  <c r="AH36" i="21"/>
  <c r="AI36" i="21"/>
  <c r="AJ36" i="21"/>
  <c r="AK36" i="21"/>
  <c r="AG37" i="21"/>
  <c r="AH37" i="21"/>
  <c r="AI37" i="21"/>
  <c r="AJ37" i="21"/>
  <c r="AK37" i="21"/>
  <c r="AG38" i="21"/>
  <c r="AH38" i="21"/>
  <c r="AI38" i="21"/>
  <c r="AJ38" i="21"/>
  <c r="AK38" i="21"/>
  <c r="AG39" i="21"/>
  <c r="AH39" i="21"/>
  <c r="AI39" i="21"/>
  <c r="AJ39" i="21"/>
  <c r="AK39" i="21"/>
  <c r="AG40" i="21"/>
  <c r="AH40" i="21"/>
  <c r="AI40" i="21"/>
  <c r="AJ40" i="21"/>
  <c r="AK40" i="21"/>
  <c r="AG41" i="21"/>
  <c r="AH41" i="21"/>
  <c r="AI41" i="21"/>
  <c r="AJ41" i="21"/>
  <c r="AK41" i="21"/>
  <c r="AG42" i="21"/>
  <c r="AH42" i="21"/>
  <c r="AI42" i="21"/>
  <c r="AJ42" i="21"/>
  <c r="AK42" i="21"/>
  <c r="AG43" i="21"/>
  <c r="AH43" i="21"/>
  <c r="AI43" i="21"/>
  <c r="AJ43" i="21"/>
  <c r="AK43" i="21"/>
  <c r="AG44" i="21"/>
  <c r="AH44" i="21"/>
  <c r="AI44" i="21"/>
  <c r="AJ44" i="21"/>
  <c r="AK44" i="21"/>
  <c r="AG45" i="21"/>
  <c r="AH45" i="21"/>
  <c r="AI45" i="21"/>
  <c r="AJ45" i="21"/>
  <c r="AK45" i="21"/>
  <c r="AG46" i="21"/>
  <c r="AH46" i="21"/>
  <c r="AI46" i="21"/>
  <c r="AJ46" i="21"/>
  <c r="AK46" i="21"/>
  <c r="AG47" i="21"/>
  <c r="AH47" i="21"/>
  <c r="AI47" i="21"/>
  <c r="AJ47" i="21"/>
  <c r="AK47" i="21"/>
  <c r="AG48" i="21"/>
  <c r="AH48" i="21"/>
  <c r="AI48" i="21"/>
  <c r="AJ48" i="21"/>
  <c r="AK48" i="21"/>
  <c r="AG49" i="21"/>
  <c r="AH49" i="21"/>
  <c r="AI49" i="21"/>
  <c r="AJ49" i="21"/>
  <c r="AK49" i="21"/>
  <c r="AG50" i="21"/>
  <c r="AH50" i="21"/>
  <c r="AI50" i="21"/>
  <c r="AJ50" i="21"/>
  <c r="AK50" i="21"/>
  <c r="AG51" i="21"/>
  <c r="AH51" i="21"/>
  <c r="AI51" i="21"/>
  <c r="AJ51" i="21"/>
  <c r="AK51" i="21"/>
  <c r="AG52" i="21"/>
  <c r="AH52" i="21"/>
  <c r="AI52" i="21"/>
  <c r="AJ52" i="21"/>
  <c r="AK52" i="21"/>
  <c r="AG53" i="21"/>
  <c r="AH53" i="21"/>
  <c r="AI53" i="21"/>
  <c r="AJ53" i="21"/>
  <c r="AK53" i="21"/>
  <c r="AG54" i="21"/>
  <c r="AH54" i="21"/>
  <c r="AI54" i="21"/>
  <c r="AJ54" i="21"/>
  <c r="AK54" i="21"/>
  <c r="AG55" i="21"/>
  <c r="AH55" i="21"/>
  <c r="AI55" i="21"/>
  <c r="AJ55" i="21"/>
  <c r="AK55" i="21"/>
  <c r="AG56" i="21"/>
  <c r="AH56" i="21"/>
  <c r="AI56" i="21"/>
  <c r="AJ56" i="21"/>
  <c r="AK56" i="21"/>
  <c r="AG57" i="21"/>
  <c r="AH57" i="21"/>
  <c r="AI57" i="21"/>
  <c r="AJ57" i="21"/>
  <c r="AK57" i="21"/>
  <c r="AG58" i="21"/>
  <c r="AH58" i="21"/>
  <c r="AI58" i="21"/>
  <c r="AJ58" i="21"/>
  <c r="AK58" i="21"/>
  <c r="AG59" i="21"/>
  <c r="AH59" i="21"/>
  <c r="AI59" i="21"/>
  <c r="AJ59" i="21"/>
  <c r="AK59" i="21"/>
  <c r="AG60" i="21"/>
  <c r="AH60" i="21"/>
  <c r="AI60" i="21"/>
  <c r="AJ60" i="21"/>
  <c r="AK60" i="21"/>
  <c r="AG61" i="21"/>
  <c r="AH61" i="21"/>
  <c r="AI61" i="21"/>
  <c r="AJ61" i="21"/>
  <c r="AK61" i="21"/>
  <c r="AG62" i="21"/>
  <c r="AH62" i="21"/>
  <c r="AI62" i="21"/>
  <c r="AJ62" i="21"/>
  <c r="AK62" i="21"/>
  <c r="AG63" i="21"/>
  <c r="AH63" i="21"/>
  <c r="AI63" i="21"/>
  <c r="AJ63" i="21"/>
  <c r="AK63" i="21"/>
  <c r="AG64" i="21"/>
  <c r="AH64" i="21"/>
  <c r="AI64" i="21"/>
  <c r="AJ64" i="21"/>
  <c r="AK64" i="21"/>
  <c r="AG65" i="21"/>
  <c r="AH65" i="21"/>
  <c r="AI65" i="21"/>
  <c r="AJ65" i="21"/>
  <c r="AK65" i="21"/>
  <c r="AG66" i="21"/>
  <c r="AH66" i="21"/>
  <c r="AI66" i="21"/>
  <c r="AJ66" i="21"/>
  <c r="AK66" i="21"/>
  <c r="AG67" i="21"/>
  <c r="AH67" i="21"/>
  <c r="AI67" i="21"/>
  <c r="AJ67" i="21"/>
  <c r="AK67" i="21"/>
  <c r="AG68" i="21"/>
  <c r="AH68" i="21"/>
  <c r="AI68" i="21"/>
  <c r="AJ68" i="21"/>
  <c r="AK68" i="21"/>
  <c r="AG69" i="21"/>
  <c r="AH69" i="21"/>
  <c r="AI69" i="21"/>
  <c r="AJ69" i="21"/>
  <c r="AK69" i="21"/>
  <c r="AG70" i="21"/>
  <c r="AH70" i="21"/>
  <c r="AI70" i="21"/>
  <c r="AJ70" i="21"/>
  <c r="AK70" i="21"/>
  <c r="AG71" i="21"/>
  <c r="AH71" i="21"/>
  <c r="AI71" i="21"/>
  <c r="AJ71" i="21"/>
  <c r="AK71" i="21"/>
  <c r="AG72" i="21"/>
  <c r="AH72" i="21"/>
  <c r="AI72" i="21"/>
  <c r="AJ72" i="21"/>
  <c r="AK72" i="21"/>
  <c r="AG73" i="21"/>
  <c r="AH73" i="21"/>
  <c r="AI73" i="21"/>
  <c r="AJ73" i="21"/>
  <c r="AK73" i="21"/>
  <c r="AG74" i="21"/>
  <c r="AH74" i="21"/>
  <c r="AI74" i="21"/>
  <c r="AJ74" i="21"/>
  <c r="AK74" i="21"/>
  <c r="AG75" i="21"/>
  <c r="AH75" i="21"/>
  <c r="AI75" i="21"/>
  <c r="AJ75" i="21"/>
  <c r="AK75" i="21"/>
  <c r="AG76" i="21"/>
  <c r="AH76" i="21"/>
  <c r="AI76" i="21"/>
  <c r="AJ76" i="21"/>
  <c r="AK76" i="21"/>
  <c r="AG77" i="21"/>
  <c r="AH77" i="21"/>
  <c r="AI77" i="21"/>
  <c r="AJ77" i="21"/>
  <c r="AK77" i="21"/>
  <c r="AG78" i="21"/>
  <c r="AH78" i="21"/>
  <c r="AI78" i="21"/>
  <c r="AJ78" i="21"/>
  <c r="AK78" i="21"/>
  <c r="AG79" i="21"/>
  <c r="AH79" i="21"/>
  <c r="AI79" i="21"/>
  <c r="AJ79" i="21"/>
  <c r="AK79" i="21"/>
  <c r="AG80" i="21"/>
  <c r="AH80" i="21"/>
  <c r="AI80" i="21"/>
  <c r="AJ80" i="21"/>
  <c r="AK80" i="21"/>
  <c r="AG81" i="21"/>
  <c r="AH81" i="21"/>
  <c r="AI81" i="21"/>
  <c r="AJ81" i="21"/>
  <c r="AK81" i="21"/>
  <c r="AG82" i="21"/>
  <c r="AH82" i="21"/>
  <c r="AI82" i="21"/>
  <c r="AJ82" i="21"/>
  <c r="AK82" i="21"/>
  <c r="AG83" i="21"/>
  <c r="AH83" i="21"/>
  <c r="AI83" i="21"/>
  <c r="AJ83" i="21"/>
  <c r="AK83" i="21"/>
  <c r="AG84" i="21"/>
  <c r="AH84" i="21"/>
  <c r="AI84" i="21"/>
  <c r="AJ84" i="21"/>
  <c r="AK84" i="21"/>
  <c r="AG85" i="21"/>
  <c r="AH85" i="21"/>
  <c r="AI85" i="21"/>
  <c r="AJ85" i="21"/>
  <c r="AK85" i="21"/>
  <c r="AG86" i="21"/>
  <c r="AH86" i="21"/>
  <c r="AI86" i="21"/>
  <c r="AJ86" i="21"/>
  <c r="AK86" i="21"/>
  <c r="AG87" i="21"/>
  <c r="AH87" i="21"/>
  <c r="AI87" i="21"/>
  <c r="AJ87" i="21"/>
  <c r="AK87" i="21"/>
  <c r="AG88" i="21"/>
  <c r="AH88" i="21"/>
  <c r="AI88" i="21"/>
  <c r="AJ88" i="21"/>
  <c r="AK88" i="21"/>
  <c r="AG89" i="21"/>
  <c r="AH89" i="21"/>
  <c r="AI89" i="21"/>
  <c r="AJ89" i="21"/>
  <c r="AK89" i="21"/>
  <c r="AG90" i="21"/>
  <c r="AH90" i="21"/>
  <c r="AI90" i="21"/>
  <c r="AJ90" i="21"/>
  <c r="AK90" i="21"/>
  <c r="AG91" i="21"/>
  <c r="AH91" i="21"/>
  <c r="AI91" i="21"/>
  <c r="AJ91" i="21"/>
  <c r="AK91" i="21"/>
  <c r="AG92" i="21"/>
  <c r="AH92" i="21"/>
  <c r="AI92" i="21"/>
  <c r="AJ92" i="21"/>
  <c r="AK92" i="21"/>
  <c r="AG93" i="21"/>
  <c r="AH93" i="21"/>
  <c r="AI93" i="21"/>
  <c r="AJ93" i="21"/>
  <c r="AK93" i="21"/>
  <c r="AG94" i="21"/>
  <c r="AH94" i="21"/>
  <c r="AI94" i="21"/>
  <c r="AJ94" i="21"/>
  <c r="AK94" i="21"/>
  <c r="AG95" i="21"/>
  <c r="AH95" i="21"/>
  <c r="AI95" i="21"/>
  <c r="AJ95" i="21"/>
  <c r="AK95" i="21"/>
  <c r="AG96" i="21"/>
  <c r="AH96" i="21"/>
  <c r="AI96" i="21"/>
  <c r="AJ96" i="21"/>
  <c r="AK96" i="21"/>
  <c r="AG97" i="21"/>
  <c r="AH97" i="21"/>
  <c r="AI97" i="21"/>
  <c r="AJ97" i="21"/>
  <c r="AK97" i="21"/>
  <c r="AG98" i="21"/>
  <c r="AH98" i="21"/>
  <c r="AI98" i="21"/>
  <c r="AJ98" i="21"/>
  <c r="AK98" i="21"/>
  <c r="AG99" i="21"/>
  <c r="AH99" i="21"/>
  <c r="AI99" i="21"/>
  <c r="AJ99" i="21"/>
  <c r="AK99" i="21"/>
  <c r="AG100" i="21"/>
  <c r="AH100" i="21"/>
  <c r="AI100" i="21"/>
  <c r="AJ100" i="21"/>
  <c r="AK100" i="21"/>
  <c r="AG101" i="21"/>
  <c r="AH101" i="21"/>
  <c r="AI101" i="21"/>
  <c r="AJ101" i="21"/>
  <c r="AK101" i="21"/>
  <c r="AG102" i="21"/>
  <c r="AH102" i="21"/>
  <c r="AI102" i="21"/>
  <c r="AJ102" i="21"/>
  <c r="AK102" i="21"/>
  <c r="AG103" i="21"/>
  <c r="AH103" i="21"/>
  <c r="AI103" i="21"/>
  <c r="AJ103" i="21"/>
  <c r="AK103" i="21"/>
  <c r="AG104" i="21"/>
  <c r="AH104" i="21"/>
  <c r="AI104" i="21"/>
  <c r="AJ104" i="21"/>
  <c r="AK104" i="21"/>
  <c r="AG105" i="21"/>
  <c r="AH105" i="21"/>
  <c r="AI105" i="21"/>
  <c r="AJ105" i="21"/>
  <c r="AK105" i="21"/>
  <c r="AG106" i="21"/>
  <c r="AH106" i="21"/>
  <c r="AI106" i="21"/>
  <c r="AJ106" i="21"/>
  <c r="AK106" i="21"/>
  <c r="AG107" i="21"/>
  <c r="AH107" i="21"/>
  <c r="AI107" i="21"/>
  <c r="AJ107" i="21"/>
  <c r="AK107" i="21"/>
  <c r="AG108" i="21"/>
  <c r="AH108" i="21"/>
  <c r="AI108" i="21"/>
  <c r="AJ108" i="21"/>
  <c r="AK108" i="21"/>
  <c r="AG109" i="21"/>
  <c r="AH109" i="21"/>
  <c r="AI109" i="21"/>
  <c r="AJ109" i="21"/>
  <c r="AK109" i="21"/>
  <c r="AG110" i="21"/>
  <c r="AH110" i="21"/>
  <c r="AI110" i="21"/>
  <c r="AJ110" i="21"/>
  <c r="AK110" i="21"/>
  <c r="AG111" i="21"/>
  <c r="AH111" i="21"/>
  <c r="AI111" i="21"/>
  <c r="AJ111" i="21"/>
  <c r="AK111" i="21"/>
  <c r="AG112" i="21"/>
  <c r="AH112" i="21"/>
  <c r="AI112" i="21"/>
  <c r="AJ112" i="21"/>
  <c r="AK112" i="21"/>
  <c r="AG113" i="21"/>
  <c r="AH113" i="21"/>
  <c r="AI113" i="21"/>
  <c r="AJ113" i="21"/>
  <c r="AK113" i="21"/>
  <c r="AG114" i="21"/>
  <c r="AH114" i="21"/>
  <c r="AI114" i="21"/>
  <c r="AJ114" i="21"/>
  <c r="AK114" i="21"/>
  <c r="AG115" i="21"/>
  <c r="AH115" i="21"/>
  <c r="AI115" i="21"/>
  <c r="AJ115" i="21"/>
  <c r="AK115" i="21"/>
  <c r="AG116" i="21"/>
  <c r="AH116" i="21"/>
  <c r="AI116" i="21"/>
  <c r="AJ116" i="21"/>
  <c r="AK116" i="21"/>
  <c r="AG117" i="21"/>
  <c r="AH117" i="21"/>
  <c r="AI117" i="21"/>
  <c r="AJ117" i="21"/>
  <c r="AK117" i="21"/>
  <c r="AG118" i="21"/>
  <c r="AH118" i="21"/>
  <c r="AI118" i="21"/>
  <c r="AJ118" i="21"/>
  <c r="AK118" i="21"/>
  <c r="AG119" i="21"/>
  <c r="AH119" i="21"/>
  <c r="AI119" i="21"/>
  <c r="AJ119" i="21"/>
  <c r="AK119" i="21"/>
  <c r="AG120" i="21"/>
  <c r="AH120" i="21"/>
  <c r="AI120" i="21"/>
  <c r="AJ120" i="21"/>
  <c r="AK120" i="21"/>
  <c r="AG121" i="21"/>
  <c r="AH121" i="21"/>
  <c r="AI121" i="21"/>
  <c r="AJ121" i="21"/>
  <c r="AK121" i="21"/>
  <c r="AG122" i="21"/>
  <c r="AH122" i="21"/>
  <c r="AI122" i="21"/>
  <c r="AJ122" i="21"/>
  <c r="AK122" i="21"/>
  <c r="AG123" i="21"/>
  <c r="AH123" i="21"/>
  <c r="AI123" i="21"/>
  <c r="AJ123" i="21"/>
  <c r="AK123" i="21"/>
  <c r="AG124" i="21"/>
  <c r="AH124" i="21"/>
  <c r="AI124" i="21"/>
  <c r="AJ124" i="21"/>
  <c r="AK124" i="21"/>
  <c r="AG125" i="21"/>
  <c r="AH125" i="21"/>
  <c r="AI125" i="21"/>
  <c r="AJ125" i="21"/>
  <c r="AK125" i="21"/>
  <c r="AG126" i="21"/>
  <c r="AH126" i="21"/>
  <c r="AI126" i="21"/>
  <c r="AJ126" i="21"/>
  <c r="AK126" i="21"/>
  <c r="AG127" i="21"/>
  <c r="AH127" i="21"/>
  <c r="AI127" i="21"/>
  <c r="AJ127" i="21"/>
  <c r="AK127" i="21"/>
  <c r="AG128" i="21"/>
  <c r="AH128" i="21"/>
  <c r="AI128" i="21"/>
  <c r="AJ128" i="21"/>
  <c r="AK128" i="21"/>
  <c r="AG129" i="21"/>
  <c r="AH129" i="21"/>
  <c r="AI129" i="21"/>
  <c r="AJ129" i="21"/>
  <c r="AK129" i="21"/>
  <c r="AG130" i="21"/>
  <c r="AH130" i="21"/>
  <c r="AI130" i="21"/>
  <c r="AJ130" i="21"/>
  <c r="AK130" i="21"/>
  <c r="AG131" i="21"/>
  <c r="AH131" i="21"/>
  <c r="AI131" i="21"/>
  <c r="AJ131" i="21"/>
  <c r="AK131" i="21"/>
  <c r="AG132" i="21"/>
  <c r="AH132" i="21"/>
  <c r="AI132" i="21"/>
  <c r="AJ132" i="21"/>
  <c r="AK132" i="21"/>
  <c r="AG133" i="21"/>
  <c r="AH133" i="21"/>
  <c r="AI133" i="21"/>
  <c r="AJ133" i="21"/>
  <c r="AK133" i="21"/>
  <c r="AG134" i="21"/>
  <c r="AH134" i="21"/>
  <c r="AI134" i="21"/>
  <c r="AJ134" i="21"/>
  <c r="AK134" i="21"/>
  <c r="AG135" i="21"/>
  <c r="AH135" i="21"/>
  <c r="AI135" i="21"/>
  <c r="AJ135" i="21"/>
  <c r="AK135" i="21"/>
  <c r="AG136" i="21"/>
  <c r="AH136" i="21"/>
  <c r="AI136" i="21"/>
  <c r="AJ136" i="21"/>
  <c r="AK136" i="21"/>
  <c r="AG137" i="21"/>
  <c r="AH137" i="21"/>
  <c r="AI137" i="21"/>
  <c r="AJ137" i="21"/>
  <c r="AK137" i="21"/>
  <c r="AG138" i="21"/>
  <c r="AH138" i="21"/>
  <c r="AI138" i="21"/>
  <c r="AJ138" i="21"/>
  <c r="AK138" i="21"/>
  <c r="AG139" i="21"/>
  <c r="AH139" i="21"/>
  <c r="AI139" i="21"/>
  <c r="AJ139" i="21"/>
  <c r="AK139" i="21"/>
  <c r="AG140" i="21"/>
  <c r="AH140" i="21"/>
  <c r="AI140" i="21"/>
  <c r="AJ140" i="21"/>
  <c r="AK140" i="21"/>
  <c r="AH3" i="21"/>
  <c r="AI3" i="21"/>
  <c r="AJ3" i="21"/>
  <c r="AK3" i="21"/>
  <c r="AG3" i="21"/>
  <c r="L118" i="2" l="1"/>
  <c r="M118" i="2"/>
  <c r="N118" i="2"/>
  <c r="O118" i="2"/>
  <c r="K118" i="2"/>
  <c r="R118" i="2"/>
  <c r="S118" i="2"/>
  <c r="T118" i="2"/>
  <c r="U118" i="2"/>
  <c r="Q118" i="2"/>
  <c r="R117" i="2"/>
  <c r="S117" i="2"/>
  <c r="T117" i="2"/>
  <c r="U117" i="2"/>
  <c r="L117" i="2"/>
  <c r="M117" i="2"/>
  <c r="N117" i="2"/>
  <c r="O117" i="2"/>
  <c r="T75" i="2"/>
  <c r="S75" i="2"/>
  <c r="R75" i="2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Q3" i="2" l="1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R2" i="2"/>
  <c r="S2" i="2"/>
  <c r="T2" i="2"/>
  <c r="U2" i="2"/>
  <c r="Q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L2" i="2"/>
  <c r="M2" i="2"/>
  <c r="N2" i="2"/>
  <c r="O2" i="2"/>
  <c r="K2" i="2"/>
  <c r="I2" i="2"/>
  <c r="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2" i="2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E2" i="2"/>
  <c r="AC2" i="2"/>
  <c r="H2" i="19" l="1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H161" i="17"/>
  <c r="G159" i="2" l="1"/>
  <c r="E159" i="2"/>
  <c r="B159" i="2"/>
  <c r="G158" i="2"/>
  <c r="E158" i="2"/>
  <c r="B158" i="2"/>
  <c r="G157" i="2"/>
  <c r="E157" i="2"/>
  <c r="B157" i="2"/>
  <c r="G156" i="2"/>
  <c r="E156" i="2"/>
  <c r="B156" i="2"/>
  <c r="G155" i="2"/>
  <c r="E155" i="2"/>
  <c r="B155" i="2"/>
  <c r="G154" i="2"/>
  <c r="E154" i="2"/>
  <c r="B154" i="2"/>
  <c r="G153" i="2"/>
  <c r="E153" i="2"/>
  <c r="B153" i="2"/>
  <c r="G152" i="2"/>
  <c r="E152" i="2"/>
  <c r="B152" i="2"/>
  <c r="G151" i="2"/>
  <c r="E151" i="2"/>
  <c r="B151" i="2"/>
  <c r="G150" i="2"/>
  <c r="E150" i="2"/>
  <c r="B150" i="2"/>
  <c r="G149" i="2"/>
  <c r="E149" i="2"/>
  <c r="B149" i="2"/>
  <c r="G148" i="2"/>
  <c r="E148" i="2"/>
  <c r="B148" i="2"/>
  <c r="G147" i="2"/>
  <c r="E147" i="2"/>
  <c r="B147" i="2"/>
  <c r="G146" i="2"/>
  <c r="E146" i="2"/>
  <c r="B146" i="2"/>
  <c r="G145" i="2"/>
  <c r="E145" i="2"/>
  <c r="B145" i="2"/>
  <c r="G144" i="2"/>
  <c r="E144" i="2"/>
  <c r="B144" i="2"/>
  <c r="G143" i="2"/>
  <c r="E143" i="2"/>
  <c r="B143" i="2"/>
  <c r="G142" i="2"/>
  <c r="E142" i="2"/>
  <c r="B142" i="2"/>
  <c r="G141" i="2"/>
  <c r="E141" i="2"/>
  <c r="B141" i="2"/>
  <c r="G140" i="2"/>
  <c r="E140" i="2"/>
  <c r="B140" i="2"/>
  <c r="G139" i="2"/>
  <c r="E139" i="2"/>
  <c r="B139" i="2"/>
  <c r="G138" i="2"/>
  <c r="E138" i="2"/>
  <c r="B138" i="2"/>
  <c r="G137" i="2"/>
  <c r="E137" i="2"/>
  <c r="B137" i="2"/>
  <c r="G136" i="2"/>
  <c r="E136" i="2"/>
  <c r="B136" i="2"/>
  <c r="G135" i="2"/>
  <c r="E135" i="2"/>
  <c r="B135" i="2"/>
  <c r="G134" i="2"/>
  <c r="E134" i="2"/>
  <c r="B134" i="2"/>
  <c r="G133" i="2"/>
  <c r="E133" i="2"/>
  <c r="B133" i="2"/>
  <c r="G132" i="2"/>
  <c r="E132" i="2"/>
  <c r="B132" i="2"/>
  <c r="G131" i="2"/>
  <c r="E131" i="2"/>
  <c r="B131" i="2"/>
  <c r="G130" i="2"/>
  <c r="E130" i="2"/>
  <c r="B130" i="2"/>
  <c r="G129" i="2"/>
  <c r="E129" i="2"/>
  <c r="B129" i="2"/>
  <c r="G128" i="2"/>
  <c r="E128" i="2"/>
  <c r="B128" i="2"/>
  <c r="G127" i="2"/>
  <c r="E127" i="2"/>
  <c r="B127" i="2"/>
  <c r="G126" i="2"/>
  <c r="E126" i="2"/>
  <c r="B126" i="2"/>
  <c r="G125" i="2"/>
  <c r="E125" i="2"/>
  <c r="B125" i="2"/>
  <c r="G124" i="2"/>
  <c r="E124" i="2"/>
  <c r="B124" i="2"/>
  <c r="G123" i="2"/>
  <c r="E123" i="2"/>
  <c r="B123" i="2"/>
  <c r="G122" i="2"/>
  <c r="E122" i="2"/>
  <c r="B122" i="2"/>
  <c r="G121" i="2"/>
  <c r="E121" i="2"/>
  <c r="B121" i="2"/>
  <c r="G120" i="2"/>
  <c r="E120" i="2"/>
  <c r="B120" i="2"/>
  <c r="G119" i="2"/>
  <c r="E119" i="2"/>
  <c r="B119" i="2"/>
  <c r="G118" i="2"/>
  <c r="E118" i="2"/>
  <c r="B118" i="2"/>
  <c r="G117" i="2"/>
  <c r="E117" i="2"/>
  <c r="B117" i="2"/>
  <c r="G116" i="2"/>
  <c r="E116" i="2"/>
  <c r="B116" i="2"/>
  <c r="G115" i="2"/>
  <c r="E115" i="2"/>
  <c r="B115" i="2"/>
  <c r="G114" i="2"/>
  <c r="E114" i="2"/>
  <c r="B114" i="2"/>
  <c r="G113" i="2"/>
  <c r="E113" i="2"/>
  <c r="B113" i="2"/>
  <c r="G112" i="2"/>
  <c r="E112" i="2"/>
  <c r="B112" i="2"/>
  <c r="G111" i="2"/>
  <c r="E111" i="2"/>
  <c r="B111" i="2"/>
  <c r="G110" i="2"/>
  <c r="E110" i="2"/>
  <c r="B110" i="2"/>
  <c r="G109" i="2"/>
  <c r="E109" i="2"/>
  <c r="B109" i="2"/>
  <c r="G108" i="2"/>
  <c r="E108" i="2"/>
  <c r="B108" i="2"/>
  <c r="G107" i="2"/>
  <c r="E107" i="2"/>
  <c r="B107" i="2"/>
  <c r="G106" i="2"/>
  <c r="E106" i="2"/>
  <c r="B106" i="2"/>
  <c r="G105" i="2"/>
  <c r="E105" i="2"/>
  <c r="B105" i="2"/>
  <c r="G104" i="2"/>
  <c r="E104" i="2"/>
  <c r="B104" i="2"/>
  <c r="G103" i="2"/>
  <c r="E103" i="2"/>
  <c r="B103" i="2"/>
  <c r="G102" i="2"/>
  <c r="E102" i="2"/>
  <c r="B102" i="2"/>
  <c r="G101" i="2"/>
  <c r="E101" i="2"/>
  <c r="B101" i="2"/>
  <c r="G100" i="2"/>
  <c r="E100" i="2"/>
  <c r="B100" i="2"/>
  <c r="G99" i="2"/>
  <c r="E99" i="2"/>
  <c r="B99" i="2"/>
  <c r="G98" i="2"/>
  <c r="E98" i="2"/>
  <c r="B98" i="2"/>
  <c r="G97" i="2"/>
  <c r="E97" i="2"/>
  <c r="B97" i="2"/>
  <c r="G96" i="2"/>
  <c r="E96" i="2"/>
  <c r="B96" i="2"/>
  <c r="G95" i="2"/>
  <c r="E95" i="2"/>
  <c r="B95" i="2"/>
  <c r="G94" i="2"/>
  <c r="E94" i="2"/>
  <c r="B94" i="2"/>
  <c r="G93" i="2"/>
  <c r="E93" i="2"/>
  <c r="B93" i="2"/>
  <c r="G92" i="2"/>
  <c r="E92" i="2"/>
  <c r="B92" i="2"/>
  <c r="G91" i="2"/>
  <c r="E91" i="2"/>
  <c r="B91" i="2"/>
  <c r="G90" i="2"/>
  <c r="E90" i="2"/>
  <c r="B90" i="2"/>
  <c r="G89" i="2"/>
  <c r="E89" i="2"/>
  <c r="B89" i="2"/>
  <c r="G88" i="2"/>
  <c r="E88" i="2"/>
  <c r="B88" i="2"/>
  <c r="G87" i="2"/>
  <c r="E87" i="2"/>
  <c r="B87" i="2"/>
  <c r="G86" i="2"/>
  <c r="E86" i="2"/>
  <c r="B86" i="2"/>
  <c r="G85" i="2"/>
  <c r="E85" i="2"/>
  <c r="B85" i="2"/>
  <c r="G84" i="2"/>
  <c r="E84" i="2"/>
  <c r="B84" i="2"/>
  <c r="G83" i="2"/>
  <c r="E83" i="2"/>
  <c r="B83" i="2"/>
  <c r="G82" i="2"/>
  <c r="E82" i="2"/>
  <c r="B82" i="2"/>
  <c r="G81" i="2"/>
  <c r="E81" i="2"/>
  <c r="B81" i="2"/>
  <c r="G80" i="2"/>
  <c r="E80" i="2"/>
  <c r="B80" i="2"/>
  <c r="G79" i="2"/>
  <c r="E79" i="2"/>
  <c r="B79" i="2"/>
  <c r="G78" i="2"/>
  <c r="E78" i="2"/>
  <c r="B78" i="2"/>
  <c r="G77" i="2"/>
  <c r="E77" i="2"/>
  <c r="B77" i="2"/>
  <c r="G76" i="2"/>
  <c r="E76" i="2"/>
  <c r="B76" i="2"/>
  <c r="G75" i="2"/>
  <c r="E75" i="2"/>
  <c r="B75" i="2"/>
  <c r="G74" i="2"/>
  <c r="E74" i="2"/>
  <c r="B74" i="2"/>
  <c r="G73" i="2"/>
  <c r="E73" i="2"/>
  <c r="B73" i="2"/>
  <c r="G72" i="2"/>
  <c r="E72" i="2"/>
  <c r="B72" i="2"/>
  <c r="G71" i="2"/>
  <c r="E71" i="2"/>
  <c r="B71" i="2"/>
  <c r="G70" i="2"/>
  <c r="E70" i="2"/>
  <c r="B70" i="2"/>
  <c r="G69" i="2"/>
  <c r="E69" i="2"/>
  <c r="B69" i="2"/>
  <c r="G68" i="2"/>
  <c r="E68" i="2"/>
  <c r="B68" i="2"/>
  <c r="G67" i="2"/>
  <c r="E67" i="2"/>
  <c r="B67" i="2"/>
  <c r="G66" i="2"/>
  <c r="E66" i="2"/>
  <c r="B66" i="2"/>
  <c r="G65" i="2"/>
  <c r="E65" i="2"/>
  <c r="B65" i="2"/>
  <c r="G64" i="2"/>
  <c r="E64" i="2"/>
  <c r="B64" i="2"/>
  <c r="G63" i="2"/>
  <c r="E63" i="2"/>
  <c r="B63" i="2"/>
  <c r="G62" i="2"/>
  <c r="E62" i="2"/>
  <c r="B62" i="2"/>
  <c r="G61" i="2"/>
  <c r="E61" i="2"/>
  <c r="B61" i="2"/>
  <c r="G60" i="2"/>
  <c r="E60" i="2"/>
  <c r="B60" i="2"/>
  <c r="G59" i="2"/>
  <c r="E59" i="2"/>
  <c r="B59" i="2"/>
  <c r="G58" i="2"/>
  <c r="E58" i="2"/>
  <c r="B58" i="2"/>
  <c r="G57" i="2"/>
  <c r="E57" i="2"/>
  <c r="B57" i="2"/>
  <c r="G56" i="2"/>
  <c r="E56" i="2"/>
  <c r="B56" i="2"/>
  <c r="G55" i="2"/>
  <c r="E55" i="2"/>
  <c r="B55" i="2"/>
  <c r="G54" i="2"/>
  <c r="E54" i="2"/>
  <c r="B54" i="2"/>
  <c r="G53" i="2"/>
  <c r="E53" i="2"/>
  <c r="B53" i="2"/>
  <c r="G52" i="2"/>
  <c r="E52" i="2"/>
  <c r="B52" i="2"/>
  <c r="G51" i="2"/>
  <c r="E51" i="2"/>
  <c r="B51" i="2"/>
  <c r="G50" i="2"/>
  <c r="E50" i="2"/>
  <c r="B50" i="2"/>
  <c r="G49" i="2"/>
  <c r="E49" i="2"/>
  <c r="B49" i="2"/>
  <c r="G48" i="2"/>
  <c r="E48" i="2"/>
  <c r="B48" i="2"/>
  <c r="G47" i="2"/>
  <c r="E47" i="2"/>
  <c r="B47" i="2"/>
  <c r="G46" i="2"/>
  <c r="E46" i="2"/>
  <c r="B46" i="2"/>
  <c r="G45" i="2"/>
  <c r="E45" i="2"/>
  <c r="B45" i="2"/>
  <c r="G44" i="2"/>
  <c r="E44" i="2"/>
  <c r="B44" i="2"/>
  <c r="G43" i="2"/>
  <c r="E43" i="2"/>
  <c r="B43" i="2"/>
  <c r="G42" i="2"/>
  <c r="E42" i="2"/>
  <c r="B42" i="2"/>
  <c r="G41" i="2"/>
  <c r="E41" i="2"/>
  <c r="B41" i="2"/>
  <c r="G40" i="2"/>
  <c r="E40" i="2"/>
  <c r="B40" i="2"/>
  <c r="G39" i="2"/>
  <c r="E39" i="2"/>
  <c r="B39" i="2"/>
  <c r="G38" i="2"/>
  <c r="E38" i="2"/>
  <c r="B38" i="2"/>
  <c r="G37" i="2"/>
  <c r="E37" i="2"/>
  <c r="B37" i="2"/>
  <c r="G36" i="2"/>
  <c r="E36" i="2"/>
  <c r="B36" i="2"/>
  <c r="G35" i="2"/>
  <c r="E35" i="2"/>
  <c r="B35" i="2"/>
  <c r="G34" i="2"/>
  <c r="E34" i="2"/>
  <c r="B34" i="2"/>
  <c r="G33" i="2"/>
  <c r="E33" i="2"/>
  <c r="B33" i="2"/>
  <c r="G32" i="2"/>
  <c r="E32" i="2"/>
  <c r="B32" i="2"/>
  <c r="G31" i="2"/>
  <c r="E31" i="2"/>
  <c r="B31" i="2"/>
  <c r="G30" i="2"/>
  <c r="E30" i="2"/>
  <c r="B30" i="2"/>
  <c r="G29" i="2"/>
  <c r="E29" i="2"/>
  <c r="B29" i="2"/>
  <c r="G28" i="2"/>
  <c r="E28" i="2"/>
  <c r="B28" i="2"/>
  <c r="G27" i="2"/>
  <c r="E27" i="2"/>
  <c r="B27" i="2"/>
  <c r="G26" i="2"/>
  <c r="E26" i="2"/>
  <c r="B26" i="2"/>
  <c r="G25" i="2"/>
  <c r="E25" i="2"/>
  <c r="B25" i="2"/>
  <c r="G24" i="2"/>
  <c r="E24" i="2"/>
  <c r="B24" i="2"/>
  <c r="G23" i="2"/>
  <c r="E23" i="2"/>
  <c r="B23" i="2"/>
  <c r="G22" i="2"/>
  <c r="E22" i="2"/>
  <c r="B22" i="2"/>
  <c r="G21" i="2"/>
  <c r="E21" i="2"/>
  <c r="B21" i="2"/>
  <c r="G20" i="2"/>
  <c r="E20" i="2"/>
  <c r="B20" i="2"/>
  <c r="G19" i="2"/>
  <c r="E19" i="2"/>
  <c r="B19" i="2"/>
  <c r="G18" i="2"/>
  <c r="E18" i="2"/>
  <c r="B18" i="2"/>
  <c r="G17" i="2"/>
  <c r="E17" i="2"/>
  <c r="B17" i="2"/>
  <c r="G16" i="2"/>
  <c r="E16" i="2"/>
  <c r="B16" i="2"/>
  <c r="G15" i="2"/>
  <c r="E15" i="2"/>
  <c r="B15" i="2"/>
  <c r="G14" i="2"/>
  <c r="E14" i="2"/>
  <c r="B14" i="2"/>
  <c r="G13" i="2"/>
  <c r="E13" i="2"/>
  <c r="B13" i="2"/>
  <c r="G12" i="2"/>
  <c r="E12" i="2"/>
  <c r="B12" i="2"/>
  <c r="G11" i="2"/>
  <c r="E11" i="2"/>
  <c r="B11" i="2"/>
  <c r="G10" i="2"/>
  <c r="E10" i="2"/>
  <c r="B10" i="2"/>
  <c r="G9" i="2"/>
  <c r="E9" i="2"/>
  <c r="B9" i="2"/>
  <c r="G8" i="2"/>
  <c r="E8" i="2"/>
  <c r="B8" i="2"/>
  <c r="G7" i="2"/>
  <c r="E7" i="2"/>
  <c r="B7" i="2"/>
  <c r="G6" i="2"/>
  <c r="E6" i="2"/>
  <c r="B6" i="2"/>
  <c r="G5" i="2"/>
  <c r="E5" i="2"/>
  <c r="B5" i="2"/>
  <c r="G4" i="2"/>
  <c r="E4" i="2"/>
  <c r="B4" i="2"/>
  <c r="G3" i="2"/>
  <c r="E3" i="2"/>
  <c r="B3" i="2"/>
  <c r="E2" i="2"/>
  <c r="B2" i="2"/>
</calcChain>
</file>

<file path=xl/sharedStrings.xml><?xml version="1.0" encoding="utf-8"?>
<sst xmlns="http://schemas.openxmlformats.org/spreadsheetml/2006/main" count="10822" uniqueCount="670">
  <si>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</si>
  <si>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</si>
  <si>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</si>
  <si>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</si>
  <si>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</si>
  <si>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</si>
  <si>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</si>
  <si>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</si>
  <si>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</si>
  <si>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</si>
  <si>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</si>
  <si>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</si>
  <si>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</si>
  <si>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</si>
  <si>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</si>
  <si>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</si>
  <si>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</si>
  <si>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</si>
  <si>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</si>
  <si>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</si>
  <si>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</si>
  <si>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</si>
  <si>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</si>
  <si>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</si>
  <si>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</si>
  <si>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</si>
  <si>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</si>
  <si>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</si>
  <si>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</si>
  <si>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</si>
  <si>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</si>
  <si>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</si>
  <si>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</si>
  <si>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</si>
  <si>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</si>
  <si>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</si>
  <si>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</si>
  <si>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</si>
  <si>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</si>
  <si>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</si>
  <si>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</si>
  <si>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</si>
  <si>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</si>
  <si>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</si>
  <si>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</si>
  <si>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</si>
  <si>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</si>
  <si>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</si>
  <si>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</si>
  <si>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</si>
  <si>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</si>
  <si>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</si>
  <si>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</si>
  <si>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</si>
  <si>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</si>
  <si>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</si>
  <si>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</si>
  <si>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</si>
  <si>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</si>
  <si>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</si>
  <si>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</si>
  <si>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</si>
  <si>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</si>
  <si>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</si>
  <si>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</si>
  <si>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</si>
  <si>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</si>
  <si>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</si>
  <si>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</si>
  <si>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</si>
  <si>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</si>
  <si>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</si>
  <si>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</si>
  <si>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</si>
  <si>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</si>
  <si>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</si>
  <si>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</si>
  <si>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</si>
  <si>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</si>
  <si>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</si>
  <si>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</si>
  <si>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</si>
  <si>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</si>
  <si>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</si>
  <si>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</si>
  <si>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</si>
  <si>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</si>
  <si>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</si>
  <si>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</si>
  <si>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</si>
  <si>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</si>
  <si>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</si>
  <si>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</si>
  <si>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</si>
  <si>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</si>
  <si>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</si>
  <si>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</si>
  <si>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</si>
  <si>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</si>
  <si>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</si>
  <si>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</si>
  <si>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</si>
  <si>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</si>
  <si>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</si>
  <si>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</si>
  <si>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</si>
  <si>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</si>
  <si>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</si>
  <si>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</si>
  <si>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</si>
  <si>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</si>
  <si>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</si>
  <si>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</si>
  <si>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</si>
  <si>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</si>
  <si>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</si>
  <si>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</si>
  <si>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</si>
  <si>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</si>
  <si>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</si>
  <si>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</si>
  <si>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</si>
  <si>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</si>
  <si>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</si>
  <si>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</si>
  <si>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</si>
  <si>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</si>
  <si>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</si>
  <si>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</si>
  <si>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</si>
  <si>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</si>
  <si>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</si>
  <si>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</si>
  <si>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</si>
  <si>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</si>
  <si>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</si>
  <si>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</si>
  <si>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</si>
  <si>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</si>
  <si>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</si>
  <si>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</si>
  <si>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</si>
  <si>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</si>
  <si>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</si>
  <si>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</si>
  <si>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</si>
  <si>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</si>
  <si>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</si>
  <si>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</si>
  <si>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</si>
  <si>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</si>
  <si>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</si>
  <si>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</si>
  <si>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</si>
  <si>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</si>
  <si>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</si>
  <si>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</si>
  <si>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</si>
  <si>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</si>
  <si>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</si>
  <si>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</si>
  <si>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</si>
  <si>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</si>
  <si>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</si>
  <si>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</si>
  <si>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</si>
  <si>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</si>
  <si>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</si>
  <si>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</si>
  <si>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</si>
  <si>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</si>
  <si>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</si>
  <si>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</si>
  <si>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</si>
  <si>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</si>
  <si>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</si>
  <si>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</si>
  <si>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</si>
  <si>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</si>
  <si>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</si>
  <si>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</si>
  <si>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</si>
  <si>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</si>
  <si>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</si>
  <si>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</si>
  <si>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</si>
  <si>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</si>
  <si>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</si>
  <si>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</si>
  <si>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</si>
  <si>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</si>
  <si>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</si>
  <si>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</si>
  <si>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</si>
  <si>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</si>
  <si>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</si>
  <si>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</si>
  <si>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</si>
  <si>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</si>
  <si>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</si>
  <si>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</si>
  <si>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</si>
  <si>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</si>
  <si>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</si>
  <si>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</si>
  <si>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</si>
  <si>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</si>
  <si>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</si>
  <si>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</si>
  <si>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</si>
  <si>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</si>
  <si>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</si>
  <si>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</si>
  <si>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</si>
  <si>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</si>
  <si>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</si>
  <si>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</si>
  <si>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</si>
  <si>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</si>
  <si>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</si>
  <si>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</si>
  <si>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</si>
  <si>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</si>
  <si>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</si>
  <si>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</si>
  <si>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</si>
  <si>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</si>
  <si>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</si>
  <si>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</si>
  <si>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</si>
  <si>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</si>
  <si>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</si>
  <si>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</si>
  <si>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</si>
  <si>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</si>
  <si>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</si>
  <si>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</si>
  <si>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</si>
  <si>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</si>
  <si>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</si>
  <si>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</si>
  <si>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</si>
  <si>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</si>
  <si>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</si>
  <si>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</si>
  <si>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</si>
  <si>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</si>
  <si>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</si>
  <si>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</si>
  <si>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</si>
  <si>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</si>
  <si>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</si>
  <si>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</si>
  <si>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</si>
  <si>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</si>
  <si>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</si>
  <si>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</si>
  <si>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</si>
  <si>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</si>
  <si>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</si>
  <si>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</si>
  <si>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</si>
  <si>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</si>
  <si>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</si>
  <si>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</si>
  <si>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</si>
  <si>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</si>
  <si>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</si>
  <si>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</si>
  <si>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</si>
  <si>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</si>
  <si>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</si>
  <si>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</si>
  <si>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</si>
  <si>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</si>
  <si>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</si>
  <si>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</si>
  <si>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</si>
  <si>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</si>
  <si>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</si>
  <si>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</si>
  <si>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</si>
  <si>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</si>
  <si>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</si>
  <si>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</si>
  <si>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</si>
  <si>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</si>
  <si>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</si>
  <si>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</si>
  <si>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</si>
  <si>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</si>
  <si>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</si>
  <si>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</si>
  <si>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</si>
  <si>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</si>
  <si>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</si>
  <si>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</si>
  <si>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</si>
  <si>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</si>
  <si>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</si>
  <si>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</si>
  <si>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</si>
  <si>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</si>
  <si>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</si>
  <si>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</si>
  <si>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</si>
  <si>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</si>
  <si>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</si>
  <si>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</si>
  <si>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</si>
  <si>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</si>
  <si>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</si>
  <si>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</si>
  <si>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</si>
  <si>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</si>
  <si>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</si>
  <si>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</si>
  <si>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</si>
  <si>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</si>
  <si>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</si>
  <si>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</si>
  <si>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</si>
  <si>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</si>
  <si>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</si>
  <si>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</si>
  <si>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</si>
  <si>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</si>
  <si>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</si>
  <si>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</si>
  <si>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</si>
  <si>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</si>
  <si>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</si>
  <si>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</si>
  <si>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</si>
  <si>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</si>
  <si>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</si>
  <si>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</si>
  <si>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</si>
  <si>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</si>
  <si>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</si>
  <si>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</si>
  <si>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</si>
  <si>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</si>
  <si>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</si>
  <si>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</si>
  <si>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</si>
  <si>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</si>
  <si>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</si>
  <si>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</si>
  <si>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</si>
  <si>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</si>
  <si>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</si>
  <si>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</si>
  <si>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</si>
  <si>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</si>
  <si>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</si>
  <si>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</si>
  <si>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</si>
  <si>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</si>
  <si>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</si>
  <si>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</si>
  <si>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</si>
  <si>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</si>
  <si>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</si>
  <si>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</si>
  <si>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</si>
  <si>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</si>
  <si>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</si>
  <si>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</si>
  <si>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</si>
  <si>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</si>
  <si>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</si>
  <si>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</si>
  <si>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</si>
  <si>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</si>
  <si>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</si>
  <si>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</si>
  <si>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</si>
  <si>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</si>
  <si>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</si>
  <si>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</si>
  <si>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</si>
  <si>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</si>
  <si>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</si>
  <si>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</si>
  <si>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</si>
  <si>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</si>
  <si>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</si>
  <si>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</si>
  <si>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</si>
  <si>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</si>
  <si>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</si>
  <si>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</si>
  <si>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</si>
  <si>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</si>
  <si>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</si>
  <si>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</si>
  <si>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</si>
  <si>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bus-121</t>
  </si>
  <si>
    <t>bus-122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</si>
  <si>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</si>
  <si>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</si>
  <si>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</si>
  <si>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</si>
  <si>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</si>
  <si>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</si>
  <si>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</si>
  <si>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</si>
  <si>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</si>
  <si>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</si>
  <si>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</si>
  <si>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</si>
  <si>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</si>
  <si>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</si>
  <si>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</si>
  <si>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</si>
  <si>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</si>
  <si>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</si>
  <si>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</si>
  <si>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</si>
  <si>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</si>
  <si>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</si>
  <si>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</si>
  <si>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</si>
  <si>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</si>
  <si>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</si>
  <si>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</si>
  <si>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</si>
  <si>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</si>
  <si>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</si>
  <si>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</si>
  <si>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</si>
  <si>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</si>
  <si>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</si>
  <si>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</si>
  <si>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</si>
  <si>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</si>
  <si>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temporal_block</t>
  </si>
  <si>
    <t>stochastic_structure</t>
  </si>
  <si>
    <t>Start Heat Warm MBTU</t>
  </si>
  <si>
    <t>ROR</t>
  </si>
  <si>
    <t>units_on__stochastic_structure</t>
  </si>
  <si>
    <t>units_on__temporal_block</t>
  </si>
  <si>
    <t>Archive avarage operating fuel cost</t>
  </si>
  <si>
    <t>value [$/MMBTU]</t>
  </si>
  <si>
    <t>default</t>
  </si>
  <si>
    <t>operating_points</t>
  </si>
  <si>
    <t>rate_1</t>
  </si>
  <si>
    <t>rate_0</t>
  </si>
  <si>
    <t>rate_2</t>
  </si>
  <si>
    <t>rate_3</t>
  </si>
  <si>
    <t>heat_rates</t>
  </si>
  <si>
    <t>value_0</t>
  </si>
  <si>
    <t>value_1</t>
  </si>
  <si>
    <t>value_2</t>
  </si>
  <si>
    <t>value_3</t>
  </si>
  <si>
    <t>value_0 [MMBTU/MWh]</t>
  </si>
  <si>
    <t>value_1 [MMBTU/MWh]</t>
  </si>
  <si>
    <t>value_2 [MMBTU/MWh]</t>
  </si>
  <si>
    <t>value_3 [MMBTU/MWh]</t>
  </si>
  <si>
    <t>para_name_9</t>
  </si>
  <si>
    <t>para_name_10</t>
  </si>
  <si>
    <t>rate_4</t>
  </si>
  <si>
    <t>value_4 [MMBTU/MWh]</t>
  </si>
  <si>
    <t>object_class_names</t>
  </si>
  <si>
    <t/>
  </si>
  <si>
    <t>value_4</t>
  </si>
  <si>
    <t>formula: node for unit</t>
  </si>
  <si>
    <t>unit_flow_coefficient</t>
  </si>
  <si>
    <t>parameter-1</t>
  </si>
  <si>
    <t>parameter-2</t>
  </si>
  <si>
    <t>heat rate proxy</t>
  </si>
  <si>
    <t>unit_constraint</t>
  </si>
  <si>
    <t>unit__to_node__unit_constraint</t>
  </si>
  <si>
    <t>rel_class-1</t>
  </si>
  <si>
    <t>rel_class-2</t>
  </si>
  <si>
    <t>rel_class-3</t>
  </si>
  <si>
    <t>unit__unit_constraint</t>
  </si>
  <si>
    <t>efficiency</t>
  </si>
  <si>
    <t>blk_t1</t>
  </si>
  <si>
    <t>blk_t2</t>
  </si>
  <si>
    <t>obj_class_name</t>
  </si>
  <si>
    <t>rel_class_1</t>
  </si>
  <si>
    <t>rel_class_2</t>
  </si>
  <si>
    <t>1, 2</t>
  </si>
  <si>
    <t>rel_class_index</t>
  </si>
  <si>
    <t>in which rel_class is the object needed</t>
  </si>
  <si>
    <t>for cells with number above</t>
  </si>
  <si>
    <t>Fuel_importer</t>
  </si>
  <si>
    <t>Fuel_source</t>
  </si>
  <si>
    <t>Full piecewise heatrate table</t>
  </si>
  <si>
    <t>unit__from_node__unit_constraint</t>
  </si>
  <si>
    <t>rel_class-4</t>
  </si>
  <si>
    <t>rel_class-5</t>
  </si>
  <si>
    <t>parameter-3</t>
  </si>
  <si>
    <t>1,2,3,4,5</t>
  </si>
  <si>
    <t>1,2</t>
  </si>
  <si>
    <t>3,4</t>
  </si>
  <si>
    <t>5</t>
  </si>
  <si>
    <t>parameter-4</t>
  </si>
  <si>
    <t>units_on_coefficient</t>
  </si>
  <si>
    <t>fix_units_on</t>
  </si>
  <si>
    <t>parameter-5</t>
  </si>
  <si>
    <t>Archive</t>
  </si>
  <si>
    <t>For idle heat rate</t>
  </si>
  <si>
    <t>Curtail-212_CSP_1</t>
  </si>
  <si>
    <t>online_variable_type</t>
  </si>
  <si>
    <t>unit_online_variable_type_integer</t>
  </si>
  <si>
    <t>1</t>
  </si>
  <si>
    <t>2</t>
  </si>
  <si>
    <t>formula for unit_constraint obj</t>
  </si>
  <si>
    <t>Flow_eff-212_CSP_1</t>
  </si>
  <si>
    <t>HR-101_CT_1</t>
  </si>
  <si>
    <t>HR-101_CT_2</t>
  </si>
  <si>
    <t>HR-101_STEAM_3</t>
  </si>
  <si>
    <t>HR-101_STEAM_4</t>
  </si>
  <si>
    <t>HR-102_CT_1</t>
  </si>
  <si>
    <t>HR-102_CT_2</t>
  </si>
  <si>
    <t>HR-102_STEAM_3</t>
  </si>
  <si>
    <t>HR-102_STEAM_4</t>
  </si>
  <si>
    <t>HR-107_CC_1</t>
  </si>
  <si>
    <t>HR-113_CT_1</t>
  </si>
  <si>
    <t>HR-113_CT_2</t>
  </si>
  <si>
    <t>HR-113_CT_3</t>
  </si>
  <si>
    <t>HR-113_CT_4</t>
  </si>
  <si>
    <t>HR-115_STEAM_1</t>
  </si>
  <si>
    <t>HR-115_STEAM_2</t>
  </si>
  <si>
    <t>HR-115_STEAM_3</t>
  </si>
  <si>
    <t>HR-116_STEAM_1</t>
  </si>
  <si>
    <t>HR-118_CC_1</t>
  </si>
  <si>
    <t>HR-123_STEAM_2</t>
  </si>
  <si>
    <t>HR-123_STEAM_3</t>
  </si>
  <si>
    <t>HR-123_CT_1</t>
  </si>
  <si>
    <t>HR-123_CT_4</t>
  </si>
  <si>
    <t>HR-123_CT_5</t>
  </si>
  <si>
    <t>HR-201_CT_1</t>
  </si>
  <si>
    <t>HR-201_CT_2</t>
  </si>
  <si>
    <t>HR-201_STEAM_3</t>
  </si>
  <si>
    <t>HR-202_CT_1</t>
  </si>
  <si>
    <t>HR-202_CT_2</t>
  </si>
  <si>
    <t>HR-202_STEAM_3</t>
  </si>
  <si>
    <t>HR-202_STEAM_4</t>
  </si>
  <si>
    <t>HR-207_CT_1</t>
  </si>
  <si>
    <t>HR-207_CT_2</t>
  </si>
  <si>
    <t>HR-213_CC_3</t>
  </si>
  <si>
    <t>HR-213_CT_1</t>
  </si>
  <si>
    <t>HR-213_CT_2</t>
  </si>
  <si>
    <t>HR-215_CT_4</t>
  </si>
  <si>
    <t>HR-215_CT_5</t>
  </si>
  <si>
    <t>HR-216_STEAM_1</t>
  </si>
  <si>
    <t>HR-218_CC_1</t>
  </si>
  <si>
    <t>HR-221_CC_1</t>
  </si>
  <si>
    <t>HR-223_STEAM_1</t>
  </si>
  <si>
    <t>HR-223_STEAM_2</t>
  </si>
  <si>
    <t>HR-223_STEAM_3</t>
  </si>
  <si>
    <t>HR-223_CT_4</t>
  </si>
  <si>
    <t>HR-223_CT_5</t>
  </si>
  <si>
    <t>HR-223_CT_6</t>
  </si>
  <si>
    <t>HR-301_CT_1</t>
  </si>
  <si>
    <t>HR-301_CT_2</t>
  </si>
  <si>
    <t>HR-301_CT_3</t>
  </si>
  <si>
    <t>HR-301_CT_4</t>
  </si>
  <si>
    <t>HR-302_CT_1</t>
  </si>
  <si>
    <t>HR-302_CT_2</t>
  </si>
  <si>
    <t>HR-302_CT_3</t>
  </si>
  <si>
    <t>HR-302_CT_4</t>
  </si>
  <si>
    <t>HR-307_CT_1</t>
  </si>
  <si>
    <t>HR-307_CT_2</t>
  </si>
  <si>
    <t>HR-313_CC_1</t>
  </si>
  <si>
    <t>HR-315_STEAM_1</t>
  </si>
  <si>
    <t>HR-315_STEAM_2</t>
  </si>
  <si>
    <t>HR-315_STEAM_3</t>
  </si>
  <si>
    <t>HR-315_STEAM_4</t>
  </si>
  <si>
    <t>HR-315_STEAM_5</t>
  </si>
  <si>
    <t>HR-315_CT_6</t>
  </si>
  <si>
    <t>HR-315_CT_7</t>
  </si>
  <si>
    <t>HR-315_CT_8</t>
  </si>
  <si>
    <t>HR-316_STEAM_1</t>
  </si>
  <si>
    <t>HR-318_CC_1</t>
  </si>
  <si>
    <t>HR-321_CC_1</t>
  </si>
  <si>
    <t>HR-322_CT_5</t>
  </si>
  <si>
    <t>HR-322_CT_6</t>
  </si>
  <si>
    <t>HR-323_CC_1</t>
  </si>
  <si>
    <t>HR-323_CC_2</t>
  </si>
  <si>
    <t>HR-121_NUCLEAR_1</t>
  </si>
  <si>
    <t>Curtail-113_PV_1</t>
  </si>
  <si>
    <t>fix_ratio_out_in_unit_flow</t>
  </si>
  <si>
    <t>Curtail-320_PV_1</t>
  </si>
  <si>
    <t>Curtail-314_PV_1</t>
  </si>
  <si>
    <t>Curtail-314_PV_2</t>
  </si>
  <si>
    <t>Curtail-313_PV_1</t>
  </si>
  <si>
    <t>Curtail-314_PV_3</t>
  </si>
  <si>
    <t>Curtail-314_PV_4</t>
  </si>
  <si>
    <t>Curtail-313_PV_2</t>
  </si>
  <si>
    <t>Curtail-310_PV_1</t>
  </si>
  <si>
    <t>Curtail-324_PV_1</t>
  </si>
  <si>
    <t>Curtail-312_PV_1</t>
  </si>
  <si>
    <t>Curtail-310_PV_2</t>
  </si>
  <si>
    <t>Curtail-324_PV_2</t>
  </si>
  <si>
    <t>Curtail-324_PV_3</t>
  </si>
  <si>
    <t>Curtail-319_PV_1</t>
  </si>
  <si>
    <t>Curtail-215_PV_1</t>
  </si>
  <si>
    <t>Curtail-102_PV_1</t>
  </si>
  <si>
    <t>Curtail-101_PV_1</t>
  </si>
  <si>
    <t>Curtail-102_PV_2</t>
  </si>
  <si>
    <t>Curtail-104_PV_1</t>
  </si>
  <si>
    <t>Curtail-101_PV_2</t>
  </si>
  <si>
    <t>Curtail-101_PV_3</t>
  </si>
  <si>
    <t>Curtail-101_PV_4</t>
  </si>
  <si>
    <t>Curtail-103_PV_1</t>
  </si>
  <si>
    <t>Curtail-119_PV_1</t>
  </si>
  <si>
    <t>Curtail-308_RTPV_1</t>
  </si>
  <si>
    <t>Curtail-313_RTPV_1</t>
  </si>
  <si>
    <t>Curtail-313_RTPV_2</t>
  </si>
  <si>
    <t>Curtail-313_RTPV_3</t>
  </si>
  <si>
    <t>Curtail-313_RTPV_4</t>
  </si>
  <si>
    <t>Curtail-313_RTPV_5</t>
  </si>
  <si>
    <t>Curtail-313_RTPV_6</t>
  </si>
  <si>
    <t>Curtail-313_RTPV_7</t>
  </si>
  <si>
    <t>Curtail-313_RTPV_8</t>
  </si>
  <si>
    <t>Curtail-313_RTPV_9</t>
  </si>
  <si>
    <t>Curtail-313_RTPV_10</t>
  </si>
  <si>
    <t>Curtail-313_RTPV_11</t>
  </si>
  <si>
    <t>Curtail-313_RTPV_12</t>
  </si>
  <si>
    <t>Curtail-320_RTPV_1</t>
  </si>
  <si>
    <t>Curtail-320_RTPV_2</t>
  </si>
  <si>
    <t>Curtail-320_RTPV_3</t>
  </si>
  <si>
    <t>Curtail-313_RTPV_13</t>
  </si>
  <si>
    <t>Curtail-320_RTPV_4</t>
  </si>
  <si>
    <t>Curtail-320_RTPV_5</t>
  </si>
  <si>
    <t>Curtail-118_RTPV_1</t>
  </si>
  <si>
    <t>Curtail-118_RTPV_2</t>
  </si>
  <si>
    <t>Curtail-118_RTPV_3</t>
  </si>
  <si>
    <t>Curtail-118_RTPV_4</t>
  </si>
  <si>
    <t>Curtail-118_RTPV_5</t>
  </si>
  <si>
    <t>Curtail-118_RTPV_6</t>
  </si>
  <si>
    <t>Curtail-320_RTPV_6</t>
  </si>
  <si>
    <t>Curtail-118_RTPV_7</t>
  </si>
  <si>
    <t>Curtail-118_RTPV_8</t>
  </si>
  <si>
    <t>Curtail-118_RTPV_9</t>
  </si>
  <si>
    <t>Curtail-118_RTPV_10</t>
  </si>
  <si>
    <t>Curtail-213_RTPV_1</t>
  </si>
  <si>
    <t>Curtail-309_WIND_1</t>
  </si>
  <si>
    <t>Curtail-317_WIND_1</t>
  </si>
  <si>
    <t>Curtail-303_WIND_1</t>
  </si>
  <si>
    <t>Curtail-122_WIND_1</t>
  </si>
  <si>
    <t>Curtail-122_HYDRO_1</t>
  </si>
  <si>
    <t>Curtail-122_HYDRO_2</t>
  </si>
  <si>
    <t>Curtail-122_HYDRO_3</t>
  </si>
  <si>
    <t>Curtail-122_HYDRO_4</t>
  </si>
  <si>
    <t>Curtail-122_HYDRO_5</t>
  </si>
  <si>
    <t>Curtail-122_HYDRO_6</t>
  </si>
  <si>
    <t>Curtail-201_HYDRO_4</t>
  </si>
  <si>
    <t>Curtail-215_HYDRO_1</t>
  </si>
  <si>
    <t>Curtail-215_HYDRO_2</t>
  </si>
  <si>
    <t>Curtail-215_HYDRO_3</t>
  </si>
  <si>
    <t>Curtail-222_HYDRO_1</t>
  </si>
  <si>
    <t>Curtail-222_HYDRO_2</t>
  </si>
  <si>
    <t>Curtail-222_HYDRO_3</t>
  </si>
  <si>
    <t>Curtail-222_HYDRO_4</t>
  </si>
  <si>
    <t>Curtail-222_HYDRO_5</t>
  </si>
  <si>
    <t>Curtail-222_HYDRO_6</t>
  </si>
  <si>
    <t>Curtail-322_HYDRO_1</t>
  </si>
  <si>
    <t>Curtail-322_HYDRO_2</t>
  </si>
  <si>
    <t>Curtail-322_HYDRO_3</t>
  </si>
  <si>
    <t>Curtail-322_HYDRO_4</t>
  </si>
  <si>
    <t>formula for unit's node</t>
  </si>
  <si>
    <t>formula: cutailment units</t>
  </si>
  <si>
    <t>bus-114</t>
  </si>
  <si>
    <t>bus-214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</si>
</sst>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R50" activePane="bottomRight" state="frozen"/>
      <selection pane="topRight" activeCell="B1" sqref="B1"/>
      <selection pane="bottomLeft" activeCell="A2" sqref="A2"/>
      <selection pane="bottomRight" activeCell="AJ118" sqref="AJ118:AN118"/>
    </sheetView>
  </sheetViews>
  <sheetFormatPr defaultRowHeight="15" x14ac:dyDescent="0.25"/>
  <cols>
    <col min="1" max="1" width="18.140625" bestFit="1" customWidth="1"/>
    <col min="3" max="3" width="6.85546875" bestFit="1" customWidth="1"/>
    <col min="4" max="4" width="10.5703125" bestFit="1" customWidth="1"/>
    <col min="11" max="11" width="9.85546875" bestFit="1" customWidth="1"/>
    <col min="13" max="13" width="12" bestFit="1" customWidth="1"/>
    <col min="14" max="14" width="11.7109375" bestFit="1" customWidth="1"/>
    <col min="15" max="15" width="17.5703125" bestFit="1" customWidth="1"/>
    <col min="16" max="16" width="14.7109375" bestFit="1" customWidth="1"/>
    <col min="17" max="17" width="19" bestFit="1" customWidth="1"/>
    <col min="18" max="18" width="17" bestFit="1" customWidth="1"/>
    <col min="19" max="19" width="18.42578125" bestFit="1" customWidth="1"/>
    <col min="20" max="20" width="16.140625" bestFit="1" customWidth="1"/>
    <col min="21" max="21" width="20" bestFit="1" customWidth="1"/>
    <col min="22" max="22" width="21.42578125" bestFit="1" customWidth="1"/>
    <col min="23" max="23" width="19.140625" bestFit="1" customWidth="1"/>
    <col min="24" max="24" width="22.85546875" bestFit="1" customWidth="1"/>
    <col min="25" max="25" width="24.5703125" bestFit="1" customWidth="1"/>
    <col min="26" max="26" width="7.85546875" bestFit="1" customWidth="1"/>
    <col min="29" max="29" width="18.7109375" customWidth="1"/>
    <col min="30" max="30" width="19.140625" bestFit="1" customWidth="1"/>
    <col min="31" max="31" width="14.85546875" customWidth="1"/>
    <col min="32" max="35" width="13.140625" bestFit="1" customWidth="1"/>
    <col min="36" max="36" width="9.42578125" bestFit="1" customWidth="1"/>
    <col min="37" max="37" width="12" bestFit="1" customWidth="1"/>
    <col min="38" max="38" width="11" bestFit="1" customWidth="1"/>
    <col min="39" max="40" width="12" bestFit="1" customWidth="1"/>
    <col min="41" max="41" width="18.85546875" bestFit="1" customWidth="1"/>
    <col min="42" max="42" width="20.42578125" bestFit="1" customWidth="1"/>
    <col min="56" max="56" width="20.42578125" customWidth="1"/>
    <col min="57" max="57" width="26.5703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439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2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2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2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2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2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2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2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2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2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2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2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2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2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2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2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2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2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2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2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2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2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2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2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2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2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2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2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2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2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2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2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2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2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2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2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2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2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2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2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2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2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2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2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2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2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2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2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2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2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2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2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2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2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2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2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2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2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2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2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2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2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2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2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2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2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2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2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2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2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2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2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2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2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2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2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2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2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2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25">
      <c r="A82" t="s">
        <v>164</v>
      </c>
      <c r="B82">
        <v>201</v>
      </c>
      <c r="C82">
        <v>4</v>
      </c>
      <c r="D82" t="s">
        <v>156</v>
      </c>
      <c r="E82" t="s">
        <v>440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2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2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2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2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2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2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2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2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2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2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2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2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2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2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2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2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G10" sqref="G10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508</v>
      </c>
      <c r="D1" s="1" t="s">
        <v>509</v>
      </c>
      <c r="E1" s="1" t="s">
        <v>508</v>
      </c>
      <c r="F1" t="s">
        <v>496</v>
      </c>
      <c r="G1" t="s">
        <v>469</v>
      </c>
      <c r="I1" t="s">
        <v>485</v>
      </c>
      <c r="J1" t="s">
        <v>486</v>
      </c>
    </row>
    <row r="2" spans="1:13" x14ac:dyDescent="0.25">
      <c r="A2" t="s">
        <v>482</v>
      </c>
      <c r="B2" t="s">
        <v>483</v>
      </c>
      <c r="C2" t="s">
        <v>262</v>
      </c>
      <c r="D2" t="s">
        <v>262</v>
      </c>
      <c r="E2" t="s">
        <v>277</v>
      </c>
      <c r="F2" t="s">
        <v>277</v>
      </c>
      <c r="G2" t="s">
        <v>586</v>
      </c>
      <c r="I2" t="s">
        <v>481</v>
      </c>
      <c r="J2" t="s">
        <v>487</v>
      </c>
      <c r="L2" t="s">
        <v>467</v>
      </c>
      <c r="M2" t="s">
        <v>667</v>
      </c>
    </row>
    <row r="3" spans="1:13" x14ac:dyDescent="0.25">
      <c r="B3" t="s">
        <v>428</v>
      </c>
      <c r="C3" t="s">
        <v>203</v>
      </c>
      <c r="D3" t="s">
        <v>505</v>
      </c>
      <c r="E3" t="s">
        <v>408</v>
      </c>
      <c r="F3" t="s">
        <v>278</v>
      </c>
      <c r="L3" t="str">
        <f>CONCATENATE("bus-",LEFT(C3,3))</f>
        <v>bus-212</v>
      </c>
      <c r="M3" t="str">
        <f>CONCATENATE("Curtail-",C3)</f>
        <v>Curtail-212_CSP_1</v>
      </c>
    </row>
    <row r="4" spans="1:13" x14ac:dyDescent="0.25">
      <c r="A4" t="s">
        <v>426</v>
      </c>
      <c r="B4" t="s">
        <v>428</v>
      </c>
      <c r="C4" t="s">
        <v>180</v>
      </c>
      <c r="D4" t="s">
        <v>587</v>
      </c>
      <c r="E4" t="s">
        <v>402</v>
      </c>
      <c r="F4" t="s">
        <v>279</v>
      </c>
      <c r="G4">
        <v>1</v>
      </c>
      <c r="L4" t="str">
        <f t="shared" ref="L4:L67" si="0">CONCATENATE("bus-",LEFT(C4,3))</f>
        <v>bus-320</v>
      </c>
      <c r="M4" t="str">
        <f t="shared" ref="M4:M67" si="1">CONCATENATE("Curtail-",C4)</f>
        <v>Curtail-320_PV_1</v>
      </c>
    </row>
    <row r="5" spans="1:13" x14ac:dyDescent="0.25">
      <c r="A5" t="s">
        <v>426</v>
      </c>
      <c r="B5" t="s">
        <v>428</v>
      </c>
      <c r="C5" t="s">
        <v>184</v>
      </c>
      <c r="D5" t="s">
        <v>588</v>
      </c>
      <c r="E5" t="s">
        <v>401</v>
      </c>
      <c r="F5" t="s">
        <v>280</v>
      </c>
      <c r="G5">
        <v>1</v>
      </c>
      <c r="L5" t="str">
        <f t="shared" si="0"/>
        <v>bus-314</v>
      </c>
      <c r="M5" t="str">
        <f t="shared" si="1"/>
        <v>Curtail-314_PV_1</v>
      </c>
    </row>
    <row r="6" spans="1:13" x14ac:dyDescent="0.25">
      <c r="A6" t="s">
        <v>426</v>
      </c>
      <c r="B6" t="s">
        <v>428</v>
      </c>
      <c r="C6" t="s">
        <v>185</v>
      </c>
      <c r="D6" t="s">
        <v>589</v>
      </c>
      <c r="E6" t="s">
        <v>401</v>
      </c>
      <c r="F6" t="s">
        <v>281</v>
      </c>
      <c r="G6">
        <v>1</v>
      </c>
      <c r="L6" t="str">
        <f t="shared" si="0"/>
        <v>bus-314</v>
      </c>
      <c r="M6" t="str">
        <f t="shared" si="1"/>
        <v>Curtail-314_PV_2</v>
      </c>
    </row>
    <row r="7" spans="1:13" x14ac:dyDescent="0.25">
      <c r="A7" t="s">
        <v>426</v>
      </c>
      <c r="B7" t="s">
        <v>428</v>
      </c>
      <c r="C7" t="s">
        <v>186</v>
      </c>
      <c r="D7" t="s">
        <v>590</v>
      </c>
      <c r="E7" t="s">
        <v>391</v>
      </c>
      <c r="F7" t="s">
        <v>282</v>
      </c>
      <c r="G7">
        <v>1</v>
      </c>
      <c r="L7" t="str">
        <f t="shared" si="0"/>
        <v>bus-313</v>
      </c>
      <c r="M7" t="str">
        <f t="shared" si="1"/>
        <v>Curtail-313_PV_1</v>
      </c>
    </row>
    <row r="8" spans="1:13" x14ac:dyDescent="0.25">
      <c r="A8" t="s">
        <v>426</v>
      </c>
      <c r="B8" t="s">
        <v>428</v>
      </c>
      <c r="C8" t="s">
        <v>187</v>
      </c>
      <c r="D8" t="s">
        <v>591</v>
      </c>
      <c r="E8" t="s">
        <v>401</v>
      </c>
      <c r="F8" t="s">
        <v>283</v>
      </c>
      <c r="G8">
        <v>1</v>
      </c>
      <c r="L8" t="str">
        <f t="shared" si="0"/>
        <v>bus-314</v>
      </c>
      <c r="M8" t="str">
        <f t="shared" si="1"/>
        <v>Curtail-314_PV_3</v>
      </c>
    </row>
    <row r="9" spans="1:13" x14ac:dyDescent="0.25">
      <c r="A9" t="s">
        <v>426</v>
      </c>
      <c r="B9" t="s">
        <v>428</v>
      </c>
      <c r="C9" t="s">
        <v>188</v>
      </c>
      <c r="D9" t="s">
        <v>592</v>
      </c>
      <c r="E9" t="s">
        <v>401</v>
      </c>
      <c r="F9" t="s">
        <v>284</v>
      </c>
      <c r="G9">
        <v>1</v>
      </c>
      <c r="L9" t="str">
        <f t="shared" si="0"/>
        <v>bus-314</v>
      </c>
      <c r="M9" t="str">
        <f t="shared" si="1"/>
        <v>Curtail-314_PV_4</v>
      </c>
    </row>
    <row r="10" spans="1:13" x14ac:dyDescent="0.25">
      <c r="A10" t="s">
        <v>426</v>
      </c>
      <c r="B10" t="s">
        <v>428</v>
      </c>
      <c r="C10" t="s">
        <v>189</v>
      </c>
      <c r="D10" t="s">
        <v>593</v>
      </c>
      <c r="E10" t="s">
        <v>391</v>
      </c>
      <c r="F10" t="s">
        <v>285</v>
      </c>
      <c r="G10">
        <v>1</v>
      </c>
      <c r="L10" t="str">
        <f t="shared" si="0"/>
        <v>bus-313</v>
      </c>
      <c r="M10" t="str">
        <f t="shared" si="1"/>
        <v>Curtail-313_PV_2</v>
      </c>
    </row>
    <row r="11" spans="1:13" x14ac:dyDescent="0.25">
      <c r="A11" t="s">
        <v>426</v>
      </c>
      <c r="B11" t="s">
        <v>428</v>
      </c>
      <c r="C11" t="s">
        <v>190</v>
      </c>
      <c r="D11" t="s">
        <v>594</v>
      </c>
      <c r="E11" t="s">
        <v>403</v>
      </c>
      <c r="F11" t="s">
        <v>286</v>
      </c>
      <c r="G11">
        <v>1</v>
      </c>
      <c r="L11" t="str">
        <f t="shared" si="0"/>
        <v>bus-310</v>
      </c>
      <c r="M11" t="str">
        <f t="shared" si="1"/>
        <v>Curtail-310_PV_1</v>
      </c>
    </row>
    <row r="12" spans="1:13" x14ac:dyDescent="0.25">
      <c r="A12" t="s">
        <v>426</v>
      </c>
      <c r="B12" t="s">
        <v>428</v>
      </c>
      <c r="C12" t="s">
        <v>191</v>
      </c>
      <c r="D12" t="s">
        <v>595</v>
      </c>
      <c r="E12" t="s">
        <v>404</v>
      </c>
      <c r="F12" t="s">
        <v>287</v>
      </c>
      <c r="G12">
        <v>1</v>
      </c>
      <c r="L12" t="str">
        <f t="shared" si="0"/>
        <v>bus-324</v>
      </c>
      <c r="M12" t="str">
        <f t="shared" si="1"/>
        <v>Curtail-324_PV_1</v>
      </c>
    </row>
    <row r="13" spans="1:13" x14ac:dyDescent="0.25">
      <c r="A13" t="s">
        <v>426</v>
      </c>
      <c r="B13" t="s">
        <v>428</v>
      </c>
      <c r="C13" t="s">
        <v>192</v>
      </c>
      <c r="D13" t="s">
        <v>596</v>
      </c>
      <c r="E13" t="s">
        <v>405</v>
      </c>
      <c r="F13" t="s">
        <v>288</v>
      </c>
      <c r="G13">
        <v>1</v>
      </c>
      <c r="L13" t="str">
        <f t="shared" si="0"/>
        <v>bus-312</v>
      </c>
      <c r="M13" t="str">
        <f t="shared" si="1"/>
        <v>Curtail-312_PV_1</v>
      </c>
    </row>
    <row r="14" spans="1:13" x14ac:dyDescent="0.25">
      <c r="A14" t="s">
        <v>426</v>
      </c>
      <c r="B14" t="s">
        <v>428</v>
      </c>
      <c r="C14" t="s">
        <v>193</v>
      </c>
      <c r="D14" t="s">
        <v>597</v>
      </c>
      <c r="E14" t="s">
        <v>403</v>
      </c>
      <c r="F14" t="s">
        <v>289</v>
      </c>
      <c r="G14">
        <v>1</v>
      </c>
      <c r="L14" t="str">
        <f t="shared" si="0"/>
        <v>bus-310</v>
      </c>
      <c r="M14" t="str">
        <f t="shared" si="1"/>
        <v>Curtail-310_PV_2</v>
      </c>
    </row>
    <row r="15" spans="1:13" x14ac:dyDescent="0.25">
      <c r="A15" t="s">
        <v>426</v>
      </c>
      <c r="B15" t="s">
        <v>428</v>
      </c>
      <c r="C15" t="s">
        <v>194</v>
      </c>
      <c r="D15" t="s">
        <v>598</v>
      </c>
      <c r="E15" t="s">
        <v>404</v>
      </c>
      <c r="F15" t="s">
        <v>290</v>
      </c>
      <c r="G15">
        <v>1</v>
      </c>
      <c r="L15" t="str">
        <f t="shared" si="0"/>
        <v>bus-324</v>
      </c>
      <c r="M15" t="str">
        <f t="shared" si="1"/>
        <v>Curtail-324_PV_2</v>
      </c>
    </row>
    <row r="16" spans="1:13" x14ac:dyDescent="0.25">
      <c r="A16" t="s">
        <v>426</v>
      </c>
      <c r="B16" t="s">
        <v>428</v>
      </c>
      <c r="C16" t="s">
        <v>195</v>
      </c>
      <c r="D16" t="s">
        <v>599</v>
      </c>
      <c r="E16" t="s">
        <v>404</v>
      </c>
      <c r="F16" t="s">
        <v>291</v>
      </c>
      <c r="G16">
        <v>1</v>
      </c>
      <c r="L16" t="str">
        <f t="shared" si="0"/>
        <v>bus-324</v>
      </c>
      <c r="M16" t="str">
        <f t="shared" si="1"/>
        <v>Curtail-324_PV_3</v>
      </c>
    </row>
    <row r="17" spans="1:13" x14ac:dyDescent="0.25">
      <c r="A17" t="s">
        <v>426</v>
      </c>
      <c r="B17" t="s">
        <v>428</v>
      </c>
      <c r="C17" t="s">
        <v>196</v>
      </c>
      <c r="D17" s="9" t="s">
        <v>585</v>
      </c>
      <c r="E17" t="s">
        <v>374</v>
      </c>
      <c r="F17" t="s">
        <v>292</v>
      </c>
      <c r="G17">
        <v>1</v>
      </c>
      <c r="L17" t="str">
        <f t="shared" si="0"/>
        <v>bus-113</v>
      </c>
      <c r="M17" t="str">
        <f t="shared" si="1"/>
        <v>Curtail-113_PV_1</v>
      </c>
    </row>
    <row r="18" spans="1:13" x14ac:dyDescent="0.25">
      <c r="A18" t="s">
        <v>426</v>
      </c>
      <c r="B18" t="s">
        <v>428</v>
      </c>
      <c r="C18" t="s">
        <v>197</v>
      </c>
      <c r="D18" t="s">
        <v>600</v>
      </c>
      <c r="E18" t="s">
        <v>406</v>
      </c>
      <c r="F18" t="s">
        <v>293</v>
      </c>
      <c r="G18">
        <v>1</v>
      </c>
      <c r="L18" t="str">
        <f t="shared" si="0"/>
        <v>bus-319</v>
      </c>
      <c r="M18" t="str">
        <f t="shared" si="1"/>
        <v>Curtail-319_PV_1</v>
      </c>
    </row>
    <row r="19" spans="1:13" x14ac:dyDescent="0.25">
      <c r="A19" t="s">
        <v>426</v>
      </c>
      <c r="B19" t="s">
        <v>428</v>
      </c>
      <c r="C19" t="s">
        <v>198</v>
      </c>
      <c r="D19" t="s">
        <v>601</v>
      </c>
      <c r="E19" t="s">
        <v>383</v>
      </c>
      <c r="F19" t="s">
        <v>294</v>
      </c>
      <c r="G19">
        <v>1</v>
      </c>
      <c r="L19" t="str">
        <f t="shared" si="0"/>
        <v>bus-215</v>
      </c>
      <c r="M19" t="str">
        <f t="shared" si="1"/>
        <v>Curtail-215_PV_1</v>
      </c>
    </row>
    <row r="20" spans="1:13" x14ac:dyDescent="0.25">
      <c r="A20" t="s">
        <v>426</v>
      </c>
      <c r="B20" t="s">
        <v>428</v>
      </c>
      <c r="C20" t="s">
        <v>199</v>
      </c>
      <c r="D20" t="s">
        <v>602</v>
      </c>
      <c r="E20" t="s">
        <v>372</v>
      </c>
      <c r="F20" t="s">
        <v>295</v>
      </c>
      <c r="G20">
        <v>1</v>
      </c>
      <c r="L20" t="str">
        <f t="shared" si="0"/>
        <v>bus-102</v>
      </c>
      <c r="M20" t="str">
        <f t="shared" si="1"/>
        <v>Curtail-102_PV_1</v>
      </c>
    </row>
    <row r="21" spans="1:13" x14ac:dyDescent="0.25">
      <c r="A21" t="s">
        <v>426</v>
      </c>
      <c r="B21" t="s">
        <v>428</v>
      </c>
      <c r="C21" t="s">
        <v>200</v>
      </c>
      <c r="D21" t="s">
        <v>603</v>
      </c>
      <c r="E21" t="s">
        <v>371</v>
      </c>
      <c r="F21" t="s">
        <v>296</v>
      </c>
      <c r="G21">
        <v>1</v>
      </c>
      <c r="L21" t="str">
        <f t="shared" si="0"/>
        <v>bus-101</v>
      </c>
      <c r="M21" t="str">
        <f t="shared" si="1"/>
        <v>Curtail-101_PV_1</v>
      </c>
    </row>
    <row r="22" spans="1:13" x14ac:dyDescent="0.25">
      <c r="A22" t="s">
        <v>426</v>
      </c>
      <c r="B22" t="s">
        <v>428</v>
      </c>
      <c r="C22" t="s">
        <v>201</v>
      </c>
      <c r="D22" t="s">
        <v>604</v>
      </c>
      <c r="E22" t="s">
        <v>372</v>
      </c>
      <c r="F22" t="s">
        <v>297</v>
      </c>
      <c r="G22">
        <v>1</v>
      </c>
      <c r="L22" t="str">
        <f t="shared" si="0"/>
        <v>bus-102</v>
      </c>
      <c r="M22" t="str">
        <f t="shared" si="1"/>
        <v>Curtail-102_PV_2</v>
      </c>
    </row>
    <row r="23" spans="1:13" x14ac:dyDescent="0.25">
      <c r="A23" t="s">
        <v>426</v>
      </c>
      <c r="B23" t="s">
        <v>428</v>
      </c>
      <c r="C23" t="s">
        <v>202</v>
      </c>
      <c r="D23" t="s">
        <v>605</v>
      </c>
      <c r="E23" t="s">
        <v>407</v>
      </c>
      <c r="F23" t="s">
        <v>298</v>
      </c>
      <c r="G23">
        <v>1</v>
      </c>
      <c r="L23" t="str">
        <f t="shared" si="0"/>
        <v>bus-104</v>
      </c>
      <c r="M23" t="str">
        <f t="shared" si="1"/>
        <v>Curtail-104_PV_1</v>
      </c>
    </row>
    <row r="24" spans="1:13" x14ac:dyDescent="0.25">
      <c r="A24" t="s">
        <v>426</v>
      </c>
      <c r="B24" t="s">
        <v>428</v>
      </c>
      <c r="C24" t="s">
        <v>205</v>
      </c>
      <c r="D24" t="s">
        <v>606</v>
      </c>
      <c r="E24" t="s">
        <v>371</v>
      </c>
      <c r="F24" t="s">
        <v>299</v>
      </c>
      <c r="G24">
        <v>1</v>
      </c>
      <c r="L24" t="str">
        <f t="shared" si="0"/>
        <v>bus-101</v>
      </c>
      <c r="M24" t="str">
        <f t="shared" si="1"/>
        <v>Curtail-101_PV_2</v>
      </c>
    </row>
    <row r="25" spans="1:13" x14ac:dyDescent="0.25">
      <c r="A25" t="s">
        <v>426</v>
      </c>
      <c r="B25" t="s">
        <v>428</v>
      </c>
      <c r="C25" t="s">
        <v>206</v>
      </c>
      <c r="D25" t="s">
        <v>607</v>
      </c>
      <c r="E25" t="s">
        <v>371</v>
      </c>
      <c r="F25" t="s">
        <v>300</v>
      </c>
      <c r="G25">
        <v>1</v>
      </c>
      <c r="L25" t="str">
        <f t="shared" si="0"/>
        <v>bus-101</v>
      </c>
      <c r="M25" t="str">
        <f t="shared" si="1"/>
        <v>Curtail-101_PV_3</v>
      </c>
    </row>
    <row r="26" spans="1:13" x14ac:dyDescent="0.25">
      <c r="A26" t="s">
        <v>426</v>
      </c>
      <c r="B26" t="s">
        <v>428</v>
      </c>
      <c r="C26" t="s">
        <v>207</v>
      </c>
      <c r="D26" t="s">
        <v>608</v>
      </c>
      <c r="E26" t="s">
        <v>371</v>
      </c>
      <c r="F26" t="s">
        <v>301</v>
      </c>
      <c r="G26">
        <v>1</v>
      </c>
      <c r="L26" t="str">
        <f t="shared" si="0"/>
        <v>bus-101</v>
      </c>
      <c r="M26" t="str">
        <f t="shared" si="1"/>
        <v>Curtail-101_PV_4</v>
      </c>
    </row>
    <row r="27" spans="1:13" x14ac:dyDescent="0.25">
      <c r="A27" t="s">
        <v>426</v>
      </c>
      <c r="B27" t="s">
        <v>428</v>
      </c>
      <c r="C27" t="s">
        <v>208</v>
      </c>
      <c r="D27" t="s">
        <v>609</v>
      </c>
      <c r="E27" t="s">
        <v>409</v>
      </c>
      <c r="F27" t="s">
        <v>302</v>
      </c>
      <c r="G27">
        <v>1</v>
      </c>
      <c r="L27" t="str">
        <f t="shared" si="0"/>
        <v>bus-103</v>
      </c>
      <c r="M27" t="str">
        <f t="shared" si="1"/>
        <v>Curtail-103_PV_1</v>
      </c>
    </row>
    <row r="28" spans="1:13" x14ac:dyDescent="0.25">
      <c r="A28" t="s">
        <v>426</v>
      </c>
      <c r="B28" t="s">
        <v>428</v>
      </c>
      <c r="C28" t="s">
        <v>209</v>
      </c>
      <c r="D28" t="s">
        <v>610</v>
      </c>
      <c r="E28" t="s">
        <v>410</v>
      </c>
      <c r="F28" t="s">
        <v>303</v>
      </c>
      <c r="G28">
        <v>1</v>
      </c>
      <c r="L28" t="str">
        <f t="shared" si="0"/>
        <v>bus-119</v>
      </c>
      <c r="M28" t="str">
        <f t="shared" si="1"/>
        <v>Curtail-119_PV_1</v>
      </c>
    </row>
    <row r="29" spans="1:13" x14ac:dyDescent="0.25">
      <c r="A29" t="s">
        <v>426</v>
      </c>
      <c r="B29" t="s">
        <v>428</v>
      </c>
      <c r="C29" t="s">
        <v>210</v>
      </c>
      <c r="D29" t="s">
        <v>611</v>
      </c>
      <c r="E29" t="s">
        <v>411</v>
      </c>
      <c r="F29" t="s">
        <v>304</v>
      </c>
      <c r="G29">
        <v>1</v>
      </c>
      <c r="L29" t="str">
        <f t="shared" si="0"/>
        <v>bus-308</v>
      </c>
      <c r="M29" t="str">
        <f t="shared" si="1"/>
        <v>Curtail-308_RTPV_1</v>
      </c>
    </row>
    <row r="30" spans="1:13" x14ac:dyDescent="0.25">
      <c r="A30" t="s">
        <v>426</v>
      </c>
      <c r="B30" t="s">
        <v>428</v>
      </c>
      <c r="C30" t="s">
        <v>213</v>
      </c>
      <c r="D30" t="s">
        <v>612</v>
      </c>
      <c r="E30" t="s">
        <v>391</v>
      </c>
      <c r="F30" t="s">
        <v>305</v>
      </c>
      <c r="G30">
        <v>1</v>
      </c>
      <c r="L30" t="str">
        <f t="shared" si="0"/>
        <v>bus-313</v>
      </c>
      <c r="M30" t="str">
        <f t="shared" si="1"/>
        <v>Curtail-313_RTPV_1</v>
      </c>
    </row>
    <row r="31" spans="1:13" x14ac:dyDescent="0.25">
      <c r="A31" t="s">
        <v>426</v>
      </c>
      <c r="B31" t="s">
        <v>428</v>
      </c>
      <c r="C31" t="s">
        <v>214</v>
      </c>
      <c r="D31" t="s">
        <v>613</v>
      </c>
      <c r="E31" t="s">
        <v>391</v>
      </c>
      <c r="F31" t="s">
        <v>306</v>
      </c>
      <c r="G31">
        <v>1</v>
      </c>
      <c r="L31" t="str">
        <f t="shared" si="0"/>
        <v>bus-313</v>
      </c>
      <c r="M31" t="str">
        <f t="shared" si="1"/>
        <v>Curtail-313_RTPV_2</v>
      </c>
    </row>
    <row r="32" spans="1:13" x14ac:dyDescent="0.25">
      <c r="A32" t="s">
        <v>426</v>
      </c>
      <c r="B32" t="s">
        <v>428</v>
      </c>
      <c r="C32" t="s">
        <v>215</v>
      </c>
      <c r="D32" t="s">
        <v>614</v>
      </c>
      <c r="E32" t="s">
        <v>391</v>
      </c>
      <c r="F32" t="s">
        <v>307</v>
      </c>
      <c r="G32">
        <v>1</v>
      </c>
      <c r="L32" t="str">
        <f t="shared" si="0"/>
        <v>bus-313</v>
      </c>
      <c r="M32" t="str">
        <f t="shared" si="1"/>
        <v>Curtail-313_RTPV_3</v>
      </c>
    </row>
    <row r="33" spans="1:13" x14ac:dyDescent="0.25">
      <c r="A33" t="s">
        <v>426</v>
      </c>
      <c r="B33" t="s">
        <v>428</v>
      </c>
      <c r="C33" t="s">
        <v>216</v>
      </c>
      <c r="D33" t="s">
        <v>615</v>
      </c>
      <c r="E33" t="s">
        <v>391</v>
      </c>
      <c r="F33" t="s">
        <v>308</v>
      </c>
      <c r="G33">
        <v>1</v>
      </c>
      <c r="L33" t="str">
        <f t="shared" si="0"/>
        <v>bus-313</v>
      </c>
      <c r="M33" t="str">
        <f t="shared" si="1"/>
        <v>Curtail-313_RTPV_4</v>
      </c>
    </row>
    <row r="34" spans="1:13" x14ac:dyDescent="0.25">
      <c r="A34" t="s">
        <v>426</v>
      </c>
      <c r="B34" t="s">
        <v>428</v>
      </c>
      <c r="C34" t="s">
        <v>217</v>
      </c>
      <c r="D34" t="s">
        <v>616</v>
      </c>
      <c r="E34" t="s">
        <v>391</v>
      </c>
      <c r="F34" t="s">
        <v>309</v>
      </c>
      <c r="G34">
        <v>1</v>
      </c>
      <c r="L34" t="str">
        <f t="shared" si="0"/>
        <v>bus-313</v>
      </c>
      <c r="M34" t="str">
        <f t="shared" si="1"/>
        <v>Curtail-313_RTPV_5</v>
      </c>
    </row>
    <row r="35" spans="1:13" x14ac:dyDescent="0.25">
      <c r="A35" t="s">
        <v>426</v>
      </c>
      <c r="B35" t="s">
        <v>428</v>
      </c>
      <c r="C35" t="s">
        <v>218</v>
      </c>
      <c r="D35" t="s">
        <v>617</v>
      </c>
      <c r="E35" t="s">
        <v>391</v>
      </c>
      <c r="F35" t="s">
        <v>310</v>
      </c>
      <c r="G35">
        <v>1</v>
      </c>
      <c r="L35" t="str">
        <f t="shared" si="0"/>
        <v>bus-313</v>
      </c>
      <c r="M35" t="str">
        <f t="shared" si="1"/>
        <v>Curtail-313_RTPV_6</v>
      </c>
    </row>
    <row r="36" spans="1:13" x14ac:dyDescent="0.25">
      <c r="A36" t="s">
        <v>426</v>
      </c>
      <c r="B36" t="s">
        <v>428</v>
      </c>
      <c r="C36" t="s">
        <v>219</v>
      </c>
      <c r="D36" t="s">
        <v>618</v>
      </c>
      <c r="E36" t="s">
        <v>391</v>
      </c>
      <c r="F36" t="s">
        <v>311</v>
      </c>
      <c r="G36">
        <v>1</v>
      </c>
      <c r="L36" t="str">
        <f t="shared" si="0"/>
        <v>bus-313</v>
      </c>
      <c r="M36" t="str">
        <f t="shared" si="1"/>
        <v>Curtail-313_RTPV_7</v>
      </c>
    </row>
    <row r="37" spans="1:13" x14ac:dyDescent="0.25">
      <c r="A37" t="s">
        <v>426</v>
      </c>
      <c r="B37" t="s">
        <v>428</v>
      </c>
      <c r="C37" t="s">
        <v>220</v>
      </c>
      <c r="D37" t="s">
        <v>619</v>
      </c>
      <c r="E37" t="s">
        <v>391</v>
      </c>
      <c r="F37" t="s">
        <v>312</v>
      </c>
      <c r="G37">
        <v>1</v>
      </c>
      <c r="L37" t="str">
        <f t="shared" si="0"/>
        <v>bus-313</v>
      </c>
      <c r="M37" t="str">
        <f t="shared" si="1"/>
        <v>Curtail-313_RTPV_8</v>
      </c>
    </row>
    <row r="38" spans="1:13" x14ac:dyDescent="0.25">
      <c r="A38" t="s">
        <v>426</v>
      </c>
      <c r="B38" t="s">
        <v>428</v>
      </c>
      <c r="C38" t="s">
        <v>221</v>
      </c>
      <c r="D38" t="s">
        <v>620</v>
      </c>
      <c r="E38" t="s">
        <v>391</v>
      </c>
      <c r="F38" t="s">
        <v>313</v>
      </c>
      <c r="G38">
        <v>1</v>
      </c>
      <c r="L38" t="str">
        <f t="shared" si="0"/>
        <v>bus-313</v>
      </c>
      <c r="M38" t="str">
        <f t="shared" si="1"/>
        <v>Curtail-313_RTPV_9</v>
      </c>
    </row>
    <row r="39" spans="1:13" x14ac:dyDescent="0.25">
      <c r="A39" t="s">
        <v>426</v>
      </c>
      <c r="B39" t="s">
        <v>428</v>
      </c>
      <c r="C39" t="s">
        <v>222</v>
      </c>
      <c r="D39" t="s">
        <v>621</v>
      </c>
      <c r="E39" t="s">
        <v>391</v>
      </c>
      <c r="F39" t="s">
        <v>314</v>
      </c>
      <c r="G39">
        <v>1</v>
      </c>
      <c r="L39" t="str">
        <f t="shared" si="0"/>
        <v>bus-313</v>
      </c>
      <c r="M39" t="str">
        <f t="shared" si="1"/>
        <v>Curtail-313_RTPV_10</v>
      </c>
    </row>
    <row r="40" spans="1:13" x14ac:dyDescent="0.25">
      <c r="A40" t="s">
        <v>426</v>
      </c>
      <c r="B40" t="s">
        <v>428</v>
      </c>
      <c r="C40" t="s">
        <v>223</v>
      </c>
      <c r="D40" t="s">
        <v>622</v>
      </c>
      <c r="E40" t="s">
        <v>391</v>
      </c>
      <c r="F40" t="s">
        <v>315</v>
      </c>
      <c r="G40">
        <v>1</v>
      </c>
      <c r="L40" t="str">
        <f t="shared" si="0"/>
        <v>bus-313</v>
      </c>
      <c r="M40" t="str">
        <f t="shared" si="1"/>
        <v>Curtail-313_RTPV_11</v>
      </c>
    </row>
    <row r="41" spans="1:13" x14ac:dyDescent="0.25">
      <c r="A41" t="s">
        <v>426</v>
      </c>
      <c r="B41" t="s">
        <v>428</v>
      </c>
      <c r="C41" t="s">
        <v>224</v>
      </c>
      <c r="D41" t="s">
        <v>623</v>
      </c>
      <c r="E41" t="s">
        <v>391</v>
      </c>
      <c r="F41" t="s">
        <v>316</v>
      </c>
      <c r="G41">
        <v>1</v>
      </c>
      <c r="L41" t="str">
        <f t="shared" si="0"/>
        <v>bus-313</v>
      </c>
      <c r="M41" t="str">
        <f t="shared" si="1"/>
        <v>Curtail-313_RTPV_12</v>
      </c>
    </row>
    <row r="42" spans="1:13" x14ac:dyDescent="0.25">
      <c r="A42" t="s">
        <v>426</v>
      </c>
      <c r="B42" t="s">
        <v>428</v>
      </c>
      <c r="C42" t="s">
        <v>225</v>
      </c>
      <c r="D42" t="s">
        <v>624</v>
      </c>
      <c r="E42" t="s">
        <v>402</v>
      </c>
      <c r="F42" t="s">
        <v>317</v>
      </c>
      <c r="G42">
        <v>1</v>
      </c>
      <c r="L42" t="str">
        <f t="shared" si="0"/>
        <v>bus-320</v>
      </c>
      <c r="M42" t="str">
        <f t="shared" si="1"/>
        <v>Curtail-320_RTPV_1</v>
      </c>
    </row>
    <row r="43" spans="1:13" x14ac:dyDescent="0.25">
      <c r="A43" t="s">
        <v>426</v>
      </c>
      <c r="B43" t="s">
        <v>428</v>
      </c>
      <c r="C43" t="s">
        <v>226</v>
      </c>
      <c r="D43" t="s">
        <v>625</v>
      </c>
      <c r="E43" t="s">
        <v>402</v>
      </c>
      <c r="F43" t="s">
        <v>318</v>
      </c>
      <c r="G43">
        <v>1</v>
      </c>
      <c r="L43" t="str">
        <f t="shared" si="0"/>
        <v>bus-320</v>
      </c>
      <c r="M43" t="str">
        <f t="shared" si="1"/>
        <v>Curtail-320_RTPV_2</v>
      </c>
    </row>
    <row r="44" spans="1:13" x14ac:dyDescent="0.25">
      <c r="A44" t="s">
        <v>426</v>
      </c>
      <c r="B44" t="s">
        <v>428</v>
      </c>
      <c r="C44" t="s">
        <v>227</v>
      </c>
      <c r="D44" t="s">
        <v>626</v>
      </c>
      <c r="E44" t="s">
        <v>402</v>
      </c>
      <c r="F44" t="s">
        <v>319</v>
      </c>
      <c r="G44">
        <v>1</v>
      </c>
      <c r="L44" t="str">
        <f t="shared" si="0"/>
        <v>bus-320</v>
      </c>
      <c r="M44" t="str">
        <f t="shared" si="1"/>
        <v>Curtail-320_RTPV_3</v>
      </c>
    </row>
    <row r="45" spans="1:13" x14ac:dyDescent="0.25">
      <c r="A45" t="s">
        <v>426</v>
      </c>
      <c r="B45" t="s">
        <v>428</v>
      </c>
      <c r="C45" t="s">
        <v>228</v>
      </c>
      <c r="D45" t="s">
        <v>627</v>
      </c>
      <c r="E45" t="s">
        <v>391</v>
      </c>
      <c r="F45" t="s">
        <v>320</v>
      </c>
      <c r="G45">
        <v>1</v>
      </c>
      <c r="L45" t="str">
        <f t="shared" si="0"/>
        <v>bus-313</v>
      </c>
      <c r="M45" t="str">
        <f t="shared" si="1"/>
        <v>Curtail-313_RTPV_13</v>
      </c>
    </row>
    <row r="46" spans="1:13" x14ac:dyDescent="0.25">
      <c r="A46" t="s">
        <v>426</v>
      </c>
      <c r="B46" t="s">
        <v>428</v>
      </c>
      <c r="C46" t="s">
        <v>229</v>
      </c>
      <c r="D46" t="s">
        <v>628</v>
      </c>
      <c r="E46" t="s">
        <v>402</v>
      </c>
      <c r="F46" t="s">
        <v>321</v>
      </c>
      <c r="G46">
        <v>1</v>
      </c>
      <c r="L46" t="str">
        <f t="shared" si="0"/>
        <v>bus-320</v>
      </c>
      <c r="M46" t="str">
        <f t="shared" si="1"/>
        <v>Curtail-320_RTPV_4</v>
      </c>
    </row>
    <row r="47" spans="1:13" x14ac:dyDescent="0.25">
      <c r="A47" t="s">
        <v>426</v>
      </c>
      <c r="B47" t="s">
        <v>428</v>
      </c>
      <c r="C47" t="s">
        <v>230</v>
      </c>
      <c r="D47" t="s">
        <v>629</v>
      </c>
      <c r="E47" t="s">
        <v>402</v>
      </c>
      <c r="F47" t="s">
        <v>322</v>
      </c>
      <c r="G47">
        <v>1</v>
      </c>
      <c r="L47" t="str">
        <f t="shared" si="0"/>
        <v>bus-320</v>
      </c>
      <c r="M47" t="str">
        <f t="shared" si="1"/>
        <v>Curtail-320_RTPV_5</v>
      </c>
    </row>
    <row r="48" spans="1:13" x14ac:dyDescent="0.25">
      <c r="A48" t="s">
        <v>426</v>
      </c>
      <c r="B48" t="s">
        <v>428</v>
      </c>
      <c r="C48" t="s">
        <v>231</v>
      </c>
      <c r="D48" t="s">
        <v>630</v>
      </c>
      <c r="E48" t="s">
        <v>377</v>
      </c>
      <c r="F48" t="s">
        <v>323</v>
      </c>
      <c r="G48">
        <v>1</v>
      </c>
      <c r="L48" t="str">
        <f t="shared" si="0"/>
        <v>bus-118</v>
      </c>
      <c r="M48" t="str">
        <f t="shared" si="1"/>
        <v>Curtail-118_RTPV_1</v>
      </c>
    </row>
    <row r="49" spans="1:13" x14ac:dyDescent="0.25">
      <c r="A49" t="s">
        <v>426</v>
      </c>
      <c r="B49" t="s">
        <v>428</v>
      </c>
      <c r="C49" t="s">
        <v>232</v>
      </c>
      <c r="D49" t="s">
        <v>631</v>
      </c>
      <c r="E49" t="s">
        <v>377</v>
      </c>
      <c r="F49" t="s">
        <v>324</v>
      </c>
      <c r="G49">
        <v>1</v>
      </c>
      <c r="L49" t="str">
        <f t="shared" si="0"/>
        <v>bus-118</v>
      </c>
      <c r="M49" t="str">
        <f t="shared" si="1"/>
        <v>Curtail-118_RTPV_2</v>
      </c>
    </row>
    <row r="50" spans="1:13" x14ac:dyDescent="0.25">
      <c r="A50" t="s">
        <v>426</v>
      </c>
      <c r="B50" t="s">
        <v>428</v>
      </c>
      <c r="C50" t="s">
        <v>233</v>
      </c>
      <c r="D50" t="s">
        <v>632</v>
      </c>
      <c r="E50" t="s">
        <v>377</v>
      </c>
      <c r="F50" t="s">
        <v>325</v>
      </c>
      <c r="G50">
        <v>1</v>
      </c>
      <c r="L50" t="str">
        <f t="shared" si="0"/>
        <v>bus-118</v>
      </c>
      <c r="M50" t="str">
        <f t="shared" si="1"/>
        <v>Curtail-118_RTPV_3</v>
      </c>
    </row>
    <row r="51" spans="1:13" x14ac:dyDescent="0.25">
      <c r="A51" t="s">
        <v>426</v>
      </c>
      <c r="B51" t="s">
        <v>428</v>
      </c>
      <c r="C51" t="s">
        <v>234</v>
      </c>
      <c r="D51" t="s">
        <v>633</v>
      </c>
      <c r="E51" t="s">
        <v>377</v>
      </c>
      <c r="F51" t="s">
        <v>326</v>
      </c>
      <c r="G51">
        <v>1</v>
      </c>
      <c r="L51" t="str">
        <f t="shared" si="0"/>
        <v>bus-118</v>
      </c>
      <c r="M51" t="str">
        <f t="shared" si="1"/>
        <v>Curtail-118_RTPV_4</v>
      </c>
    </row>
    <row r="52" spans="1:13" x14ac:dyDescent="0.25">
      <c r="A52" t="s">
        <v>426</v>
      </c>
      <c r="B52" t="s">
        <v>428</v>
      </c>
      <c r="C52" t="s">
        <v>235</v>
      </c>
      <c r="D52" t="s">
        <v>634</v>
      </c>
      <c r="E52" t="s">
        <v>377</v>
      </c>
      <c r="F52" t="s">
        <v>327</v>
      </c>
      <c r="G52">
        <v>1</v>
      </c>
      <c r="L52" t="str">
        <f t="shared" si="0"/>
        <v>bus-118</v>
      </c>
      <c r="M52" t="str">
        <f t="shared" si="1"/>
        <v>Curtail-118_RTPV_5</v>
      </c>
    </row>
    <row r="53" spans="1:13" x14ac:dyDescent="0.25">
      <c r="A53" t="s">
        <v>426</v>
      </c>
      <c r="B53" t="s">
        <v>428</v>
      </c>
      <c r="C53" t="s">
        <v>236</v>
      </c>
      <c r="D53" t="s">
        <v>635</v>
      </c>
      <c r="E53" t="s">
        <v>377</v>
      </c>
      <c r="F53" t="s">
        <v>328</v>
      </c>
      <c r="G53">
        <v>1</v>
      </c>
      <c r="L53" t="str">
        <f t="shared" si="0"/>
        <v>bus-118</v>
      </c>
      <c r="M53" t="str">
        <f t="shared" si="1"/>
        <v>Curtail-118_RTPV_6</v>
      </c>
    </row>
    <row r="54" spans="1:13" x14ac:dyDescent="0.25">
      <c r="A54" t="s">
        <v>426</v>
      </c>
      <c r="B54" t="s">
        <v>428</v>
      </c>
      <c r="C54" t="s">
        <v>237</v>
      </c>
      <c r="D54" t="s">
        <v>636</v>
      </c>
      <c r="E54" t="s">
        <v>402</v>
      </c>
      <c r="F54" t="s">
        <v>329</v>
      </c>
      <c r="G54">
        <v>1</v>
      </c>
      <c r="L54" t="str">
        <f t="shared" si="0"/>
        <v>bus-320</v>
      </c>
      <c r="M54" t="str">
        <f t="shared" si="1"/>
        <v>Curtail-320_RTPV_6</v>
      </c>
    </row>
    <row r="55" spans="1:13" x14ac:dyDescent="0.25">
      <c r="A55" t="s">
        <v>426</v>
      </c>
      <c r="B55" t="s">
        <v>428</v>
      </c>
      <c r="C55" t="s">
        <v>238</v>
      </c>
      <c r="D55" t="s">
        <v>637</v>
      </c>
      <c r="E55" t="s">
        <v>377</v>
      </c>
      <c r="F55" t="s">
        <v>330</v>
      </c>
      <c r="G55">
        <v>1</v>
      </c>
      <c r="L55" t="str">
        <f t="shared" si="0"/>
        <v>bus-118</v>
      </c>
      <c r="M55" t="str">
        <f t="shared" si="1"/>
        <v>Curtail-118_RTPV_7</v>
      </c>
    </row>
    <row r="56" spans="1:13" x14ac:dyDescent="0.25">
      <c r="A56" t="s">
        <v>426</v>
      </c>
      <c r="B56" t="s">
        <v>428</v>
      </c>
      <c r="C56" t="s">
        <v>239</v>
      </c>
      <c r="D56" t="s">
        <v>638</v>
      </c>
      <c r="E56" t="s">
        <v>377</v>
      </c>
      <c r="F56" t="s">
        <v>331</v>
      </c>
      <c r="G56">
        <v>1</v>
      </c>
      <c r="L56" t="str">
        <f t="shared" si="0"/>
        <v>bus-118</v>
      </c>
      <c r="M56" t="str">
        <f t="shared" si="1"/>
        <v>Curtail-118_RTPV_8</v>
      </c>
    </row>
    <row r="57" spans="1:13" x14ac:dyDescent="0.25">
      <c r="A57" t="s">
        <v>426</v>
      </c>
      <c r="B57" t="s">
        <v>428</v>
      </c>
      <c r="C57" t="s">
        <v>240</v>
      </c>
      <c r="D57" t="s">
        <v>639</v>
      </c>
      <c r="E57" t="s">
        <v>377</v>
      </c>
      <c r="F57" t="s">
        <v>332</v>
      </c>
      <c r="G57">
        <v>1</v>
      </c>
      <c r="L57" t="str">
        <f t="shared" si="0"/>
        <v>bus-118</v>
      </c>
      <c r="M57" t="str">
        <f t="shared" si="1"/>
        <v>Curtail-118_RTPV_9</v>
      </c>
    </row>
    <row r="58" spans="1:13" x14ac:dyDescent="0.25">
      <c r="A58" t="s">
        <v>426</v>
      </c>
      <c r="B58" t="s">
        <v>428</v>
      </c>
      <c r="C58" t="s">
        <v>241</v>
      </c>
      <c r="D58" t="s">
        <v>640</v>
      </c>
      <c r="E58" t="s">
        <v>377</v>
      </c>
      <c r="F58" t="s">
        <v>333</v>
      </c>
      <c r="G58">
        <v>1</v>
      </c>
      <c r="L58" t="str">
        <f t="shared" si="0"/>
        <v>bus-118</v>
      </c>
      <c r="M58" t="str">
        <f t="shared" si="1"/>
        <v>Curtail-118_RTPV_10</v>
      </c>
    </row>
    <row r="59" spans="1:13" x14ac:dyDescent="0.25">
      <c r="A59" t="s">
        <v>426</v>
      </c>
      <c r="B59" t="s">
        <v>428</v>
      </c>
      <c r="C59" t="s">
        <v>242</v>
      </c>
      <c r="D59" t="s">
        <v>641</v>
      </c>
      <c r="E59" t="s">
        <v>382</v>
      </c>
      <c r="F59" t="s">
        <v>334</v>
      </c>
      <c r="G59">
        <v>1</v>
      </c>
      <c r="L59" t="str">
        <f t="shared" si="0"/>
        <v>bus-213</v>
      </c>
      <c r="M59" t="str">
        <f t="shared" si="1"/>
        <v>Curtail-213_RTPV_1</v>
      </c>
    </row>
    <row r="60" spans="1:13" x14ac:dyDescent="0.25">
      <c r="A60" t="s">
        <v>426</v>
      </c>
      <c r="B60" t="s">
        <v>428</v>
      </c>
      <c r="C60" t="s">
        <v>243</v>
      </c>
      <c r="D60" t="s">
        <v>642</v>
      </c>
      <c r="E60" t="s">
        <v>412</v>
      </c>
      <c r="F60" t="s">
        <v>335</v>
      </c>
      <c r="G60">
        <v>1</v>
      </c>
      <c r="L60" t="str">
        <f t="shared" si="0"/>
        <v>bus-309</v>
      </c>
      <c r="M60" t="str">
        <f t="shared" si="1"/>
        <v>Curtail-309_WIND_1</v>
      </c>
    </row>
    <row r="61" spans="1:13" x14ac:dyDescent="0.25">
      <c r="A61" t="s">
        <v>426</v>
      </c>
      <c r="B61" t="s">
        <v>428</v>
      </c>
      <c r="C61" t="s">
        <v>246</v>
      </c>
      <c r="D61" t="s">
        <v>643</v>
      </c>
      <c r="E61" t="s">
        <v>413</v>
      </c>
      <c r="F61" t="s">
        <v>336</v>
      </c>
      <c r="G61">
        <v>1</v>
      </c>
      <c r="L61" t="str">
        <f t="shared" si="0"/>
        <v>bus-317</v>
      </c>
      <c r="M61" t="str">
        <f t="shared" si="1"/>
        <v>Curtail-317_WIND_1</v>
      </c>
    </row>
    <row r="62" spans="1:13" x14ac:dyDescent="0.25">
      <c r="A62" t="s">
        <v>426</v>
      </c>
      <c r="B62" t="s">
        <v>428</v>
      </c>
      <c r="C62" t="s">
        <v>247</v>
      </c>
      <c r="D62" t="s">
        <v>644</v>
      </c>
      <c r="E62" t="s">
        <v>414</v>
      </c>
      <c r="F62" t="s">
        <v>337</v>
      </c>
      <c r="G62">
        <v>1</v>
      </c>
      <c r="L62" t="str">
        <f t="shared" si="0"/>
        <v>bus-303</v>
      </c>
      <c r="M62" t="str">
        <f t="shared" si="1"/>
        <v>Curtail-303_WIND_1</v>
      </c>
    </row>
    <row r="63" spans="1:13" x14ac:dyDescent="0.25">
      <c r="A63" t="s">
        <v>426</v>
      </c>
      <c r="B63" t="s">
        <v>428</v>
      </c>
      <c r="C63" t="s">
        <v>248</v>
      </c>
      <c r="D63" t="s">
        <v>645</v>
      </c>
      <c r="E63" t="s">
        <v>399</v>
      </c>
      <c r="F63" t="s">
        <v>338</v>
      </c>
      <c r="G63">
        <v>1</v>
      </c>
      <c r="L63" t="str">
        <f t="shared" si="0"/>
        <v>bus-122</v>
      </c>
      <c r="M63" t="str">
        <f t="shared" si="1"/>
        <v>Curtail-122_WIND_1</v>
      </c>
    </row>
    <row r="64" spans="1:13" x14ac:dyDescent="0.25">
      <c r="A64" t="s">
        <v>426</v>
      </c>
      <c r="B64" t="s">
        <v>428</v>
      </c>
      <c r="C64" t="s">
        <v>155</v>
      </c>
      <c r="D64" t="s">
        <v>646</v>
      </c>
      <c r="E64" t="s">
        <v>399</v>
      </c>
      <c r="F64" t="s">
        <v>339</v>
      </c>
      <c r="G64">
        <v>1</v>
      </c>
      <c r="L64" t="str">
        <f t="shared" si="0"/>
        <v>bus-122</v>
      </c>
      <c r="M64" t="str">
        <f t="shared" si="1"/>
        <v>Curtail-122_HYDRO_1</v>
      </c>
    </row>
    <row r="65" spans="1:13" x14ac:dyDescent="0.25">
      <c r="A65" t="s">
        <v>426</v>
      </c>
      <c r="B65" t="s">
        <v>428</v>
      </c>
      <c r="C65" t="s">
        <v>159</v>
      </c>
      <c r="D65" t="s">
        <v>647</v>
      </c>
      <c r="E65" t="s">
        <v>399</v>
      </c>
      <c r="F65" t="s">
        <v>340</v>
      </c>
      <c r="G65">
        <v>1</v>
      </c>
      <c r="L65" t="str">
        <f t="shared" si="0"/>
        <v>bus-122</v>
      </c>
      <c r="M65" t="str">
        <f t="shared" si="1"/>
        <v>Curtail-122_HYDRO_2</v>
      </c>
    </row>
    <row r="66" spans="1:13" x14ac:dyDescent="0.25">
      <c r="A66" t="s">
        <v>426</v>
      </c>
      <c r="B66" t="s">
        <v>428</v>
      </c>
      <c r="C66" t="s">
        <v>160</v>
      </c>
      <c r="D66" t="s">
        <v>648</v>
      </c>
      <c r="E66" t="s">
        <v>399</v>
      </c>
      <c r="F66" t="s">
        <v>341</v>
      </c>
      <c r="G66">
        <v>1</v>
      </c>
      <c r="L66" t="str">
        <f t="shared" si="0"/>
        <v>bus-122</v>
      </c>
      <c r="M66" t="str">
        <f t="shared" si="1"/>
        <v>Curtail-122_HYDRO_3</v>
      </c>
    </row>
    <row r="67" spans="1:13" x14ac:dyDescent="0.25">
      <c r="A67" t="s">
        <v>426</v>
      </c>
      <c r="B67" t="s">
        <v>428</v>
      </c>
      <c r="C67" t="s">
        <v>161</v>
      </c>
      <c r="D67" t="s">
        <v>649</v>
      </c>
      <c r="E67" t="s">
        <v>399</v>
      </c>
      <c r="F67" t="s">
        <v>342</v>
      </c>
      <c r="G67">
        <v>1</v>
      </c>
      <c r="L67" t="str">
        <f t="shared" si="0"/>
        <v>bus-122</v>
      </c>
      <c r="M67" t="str">
        <f t="shared" si="1"/>
        <v>Curtail-122_HYDRO_4</v>
      </c>
    </row>
    <row r="68" spans="1:13" x14ac:dyDescent="0.25">
      <c r="A68" t="s">
        <v>426</v>
      </c>
      <c r="B68" t="s">
        <v>428</v>
      </c>
      <c r="C68" t="s">
        <v>162</v>
      </c>
      <c r="D68" t="s">
        <v>650</v>
      </c>
      <c r="E68" t="s">
        <v>399</v>
      </c>
      <c r="F68" t="s">
        <v>343</v>
      </c>
      <c r="G68">
        <v>1</v>
      </c>
      <c r="L68" t="str">
        <f t="shared" ref="L68:L83" si="2">CONCATENATE("bus-",LEFT(C68,3))</f>
        <v>bus-122</v>
      </c>
      <c r="M68" t="str">
        <f t="shared" ref="M68:M83" si="3">CONCATENATE("Curtail-",C68)</f>
        <v>Curtail-122_HYDRO_5</v>
      </c>
    </row>
    <row r="69" spans="1:13" x14ac:dyDescent="0.25">
      <c r="A69" t="s">
        <v>426</v>
      </c>
      <c r="B69" t="s">
        <v>428</v>
      </c>
      <c r="C69" t="s">
        <v>163</v>
      </c>
      <c r="D69" t="s">
        <v>651</v>
      </c>
      <c r="E69" t="s">
        <v>399</v>
      </c>
      <c r="F69" t="s">
        <v>344</v>
      </c>
      <c r="G69">
        <v>1</v>
      </c>
      <c r="L69" t="str">
        <f t="shared" si="2"/>
        <v>bus-122</v>
      </c>
      <c r="M69" t="str">
        <f t="shared" si="3"/>
        <v>Curtail-122_HYDRO_6</v>
      </c>
    </row>
    <row r="70" spans="1:13" x14ac:dyDescent="0.25">
      <c r="A70" t="s">
        <v>426</v>
      </c>
      <c r="B70" t="s">
        <v>428</v>
      </c>
      <c r="C70" t="s">
        <v>164</v>
      </c>
      <c r="D70" t="s">
        <v>652</v>
      </c>
      <c r="E70" t="s">
        <v>379</v>
      </c>
      <c r="F70" t="s">
        <v>345</v>
      </c>
      <c r="G70">
        <v>1</v>
      </c>
      <c r="L70" t="str">
        <f t="shared" si="2"/>
        <v>bus-201</v>
      </c>
      <c r="M70" t="str">
        <f t="shared" si="3"/>
        <v>Curtail-201_HYDRO_4</v>
      </c>
    </row>
    <row r="71" spans="1:13" x14ac:dyDescent="0.25">
      <c r="A71" t="s">
        <v>426</v>
      </c>
      <c r="B71" t="s">
        <v>428</v>
      </c>
      <c r="C71" t="s">
        <v>166</v>
      </c>
      <c r="D71" t="s">
        <v>653</v>
      </c>
      <c r="E71" t="s">
        <v>383</v>
      </c>
      <c r="F71" t="s">
        <v>346</v>
      </c>
      <c r="G71">
        <v>1</v>
      </c>
      <c r="L71" t="str">
        <f t="shared" si="2"/>
        <v>bus-215</v>
      </c>
      <c r="M71" t="str">
        <f t="shared" si="3"/>
        <v>Curtail-215_HYDRO_1</v>
      </c>
    </row>
    <row r="72" spans="1:13" x14ac:dyDescent="0.25">
      <c r="A72" t="s">
        <v>426</v>
      </c>
      <c r="B72" t="s">
        <v>428</v>
      </c>
      <c r="C72" t="s">
        <v>167</v>
      </c>
      <c r="D72" t="s">
        <v>654</v>
      </c>
      <c r="E72" t="s">
        <v>383</v>
      </c>
      <c r="F72" t="s">
        <v>347</v>
      </c>
      <c r="G72">
        <v>1</v>
      </c>
      <c r="L72" t="str">
        <f t="shared" si="2"/>
        <v>bus-215</v>
      </c>
      <c r="M72" t="str">
        <f t="shared" si="3"/>
        <v>Curtail-215_HYDRO_2</v>
      </c>
    </row>
    <row r="73" spans="1:13" x14ac:dyDescent="0.25">
      <c r="A73" t="s">
        <v>426</v>
      </c>
      <c r="B73" t="s">
        <v>428</v>
      </c>
      <c r="C73" t="s">
        <v>168</v>
      </c>
      <c r="D73" t="s">
        <v>655</v>
      </c>
      <c r="E73" t="s">
        <v>383</v>
      </c>
      <c r="F73" t="s">
        <v>348</v>
      </c>
      <c r="G73">
        <v>1</v>
      </c>
      <c r="L73" t="str">
        <f t="shared" si="2"/>
        <v>bus-215</v>
      </c>
      <c r="M73" t="str">
        <f t="shared" si="3"/>
        <v>Curtail-215_HYDRO_3</v>
      </c>
    </row>
    <row r="74" spans="1:13" x14ac:dyDescent="0.25">
      <c r="A74" t="s">
        <v>426</v>
      </c>
      <c r="B74" t="s">
        <v>428</v>
      </c>
      <c r="C74" t="s">
        <v>169</v>
      </c>
      <c r="D74" t="s">
        <v>656</v>
      </c>
      <c r="E74" t="s">
        <v>400</v>
      </c>
      <c r="F74" t="s">
        <v>349</v>
      </c>
      <c r="G74">
        <v>1</v>
      </c>
      <c r="L74" t="str">
        <f t="shared" si="2"/>
        <v>bus-222</v>
      </c>
      <c r="M74" t="str">
        <f t="shared" si="3"/>
        <v>Curtail-222_HYDRO_1</v>
      </c>
    </row>
    <row r="75" spans="1:13" x14ac:dyDescent="0.25">
      <c r="A75" t="s">
        <v>426</v>
      </c>
      <c r="B75" t="s">
        <v>428</v>
      </c>
      <c r="C75" t="s">
        <v>170</v>
      </c>
      <c r="D75" t="s">
        <v>657</v>
      </c>
      <c r="E75" t="s">
        <v>400</v>
      </c>
      <c r="F75" t="s">
        <v>350</v>
      </c>
      <c r="G75">
        <v>1</v>
      </c>
      <c r="L75" t="str">
        <f t="shared" si="2"/>
        <v>bus-222</v>
      </c>
      <c r="M75" t="str">
        <f t="shared" si="3"/>
        <v>Curtail-222_HYDRO_2</v>
      </c>
    </row>
    <row r="76" spans="1:13" x14ac:dyDescent="0.25">
      <c r="A76" t="s">
        <v>426</v>
      </c>
      <c r="B76" t="s">
        <v>428</v>
      </c>
      <c r="C76" t="s">
        <v>171</v>
      </c>
      <c r="D76" t="s">
        <v>658</v>
      </c>
      <c r="E76" t="s">
        <v>400</v>
      </c>
      <c r="F76" t="s">
        <v>351</v>
      </c>
      <c r="G76">
        <v>1</v>
      </c>
      <c r="L76" t="str">
        <f t="shared" si="2"/>
        <v>bus-222</v>
      </c>
      <c r="M76" t="str">
        <f t="shared" si="3"/>
        <v>Curtail-222_HYDRO_3</v>
      </c>
    </row>
    <row r="77" spans="1:13" x14ac:dyDescent="0.25">
      <c r="A77" t="s">
        <v>426</v>
      </c>
      <c r="B77" t="s">
        <v>428</v>
      </c>
      <c r="C77" t="s">
        <v>172</v>
      </c>
      <c r="D77" t="s">
        <v>659</v>
      </c>
      <c r="E77" t="s">
        <v>400</v>
      </c>
      <c r="F77" t="s">
        <v>352</v>
      </c>
      <c r="G77">
        <v>1</v>
      </c>
      <c r="L77" t="str">
        <f t="shared" si="2"/>
        <v>bus-222</v>
      </c>
      <c r="M77" t="str">
        <f t="shared" si="3"/>
        <v>Curtail-222_HYDRO_4</v>
      </c>
    </row>
    <row r="78" spans="1:13" x14ac:dyDescent="0.25">
      <c r="A78" t="s">
        <v>426</v>
      </c>
      <c r="B78" t="s">
        <v>428</v>
      </c>
      <c r="C78" t="s">
        <v>173</v>
      </c>
      <c r="D78" t="s">
        <v>660</v>
      </c>
      <c r="E78" t="s">
        <v>400</v>
      </c>
      <c r="F78" t="s">
        <v>353</v>
      </c>
      <c r="G78">
        <v>1</v>
      </c>
      <c r="L78" t="str">
        <f t="shared" si="2"/>
        <v>bus-222</v>
      </c>
      <c r="M78" t="str">
        <f t="shared" si="3"/>
        <v>Curtail-222_HYDRO_5</v>
      </c>
    </row>
    <row r="79" spans="1:13" x14ac:dyDescent="0.25">
      <c r="A79" t="s">
        <v>426</v>
      </c>
      <c r="B79" t="s">
        <v>428</v>
      </c>
      <c r="C79" t="s">
        <v>174</v>
      </c>
      <c r="D79" t="s">
        <v>661</v>
      </c>
      <c r="E79" t="s">
        <v>400</v>
      </c>
      <c r="F79" t="s">
        <v>354</v>
      </c>
      <c r="G79">
        <v>1</v>
      </c>
      <c r="L79" t="str">
        <f t="shared" si="2"/>
        <v>bus-222</v>
      </c>
      <c r="M79" t="str">
        <f t="shared" si="3"/>
        <v>Curtail-222_HYDRO_6</v>
      </c>
    </row>
    <row r="80" spans="1:13" x14ac:dyDescent="0.25">
      <c r="A80" t="s">
        <v>426</v>
      </c>
      <c r="B80" t="s">
        <v>428</v>
      </c>
      <c r="C80" t="s">
        <v>176</v>
      </c>
      <c r="D80" t="s">
        <v>662</v>
      </c>
      <c r="E80" t="s">
        <v>396</v>
      </c>
      <c r="F80" t="s">
        <v>355</v>
      </c>
      <c r="G80">
        <v>1</v>
      </c>
      <c r="L80" t="str">
        <f t="shared" si="2"/>
        <v>bus-322</v>
      </c>
      <c r="M80" t="str">
        <f t="shared" si="3"/>
        <v>Curtail-322_HYDRO_1</v>
      </c>
    </row>
    <row r="81" spans="1:13" x14ac:dyDescent="0.25">
      <c r="A81" t="s">
        <v>426</v>
      </c>
      <c r="B81" t="s">
        <v>428</v>
      </c>
      <c r="C81" t="s">
        <v>177</v>
      </c>
      <c r="D81" t="s">
        <v>663</v>
      </c>
      <c r="E81" t="s">
        <v>396</v>
      </c>
      <c r="F81" t="s">
        <v>356</v>
      </c>
      <c r="G81">
        <v>1</v>
      </c>
      <c r="L81" t="str">
        <f t="shared" si="2"/>
        <v>bus-322</v>
      </c>
      <c r="M81" t="str">
        <f t="shared" si="3"/>
        <v>Curtail-322_HYDRO_2</v>
      </c>
    </row>
    <row r="82" spans="1:13" x14ac:dyDescent="0.25">
      <c r="A82" t="s">
        <v>426</v>
      </c>
      <c r="B82" t="s">
        <v>428</v>
      </c>
      <c r="C82" t="s">
        <v>178</v>
      </c>
      <c r="D82" t="s">
        <v>664</v>
      </c>
      <c r="E82" t="s">
        <v>396</v>
      </c>
      <c r="F82" t="s">
        <v>357</v>
      </c>
      <c r="G82">
        <v>1</v>
      </c>
      <c r="L82" t="str">
        <f t="shared" si="2"/>
        <v>bus-322</v>
      </c>
      <c r="M82" t="str">
        <f t="shared" si="3"/>
        <v>Curtail-322_HYDRO_3</v>
      </c>
    </row>
    <row r="83" spans="1:13" x14ac:dyDescent="0.25">
      <c r="A83" t="s">
        <v>426</v>
      </c>
      <c r="B83" t="s">
        <v>428</v>
      </c>
      <c r="C83" t="s">
        <v>179</v>
      </c>
      <c r="D83" t="s">
        <v>665</v>
      </c>
      <c r="E83" t="s">
        <v>396</v>
      </c>
      <c r="F83" t="s">
        <v>358</v>
      </c>
      <c r="G83">
        <v>1</v>
      </c>
      <c r="L83" t="str">
        <f t="shared" si="2"/>
        <v>bus-322</v>
      </c>
      <c r="M83" t="str">
        <f t="shared" si="3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H7" sqref="H7"/>
    </sheetView>
  </sheetViews>
  <sheetFormatPr defaultRowHeight="15" x14ac:dyDescent="0.25"/>
  <cols>
    <col min="1" max="1" width="29.140625" bestFit="1" customWidth="1"/>
    <col min="2" max="2" width="20.5703125" customWidth="1"/>
    <col min="3" max="3" width="25" customWidth="1"/>
    <col min="4" max="4" width="21.5703125" bestFit="1" customWidth="1"/>
    <col min="5" max="5" width="24.85546875" bestFit="1" customWidth="1"/>
    <col min="6" max="6" width="17.28515625" bestFit="1" customWidth="1"/>
  </cols>
  <sheetData>
    <row r="1" spans="1:8" x14ac:dyDescent="0.25">
      <c r="A1" t="s">
        <v>266</v>
      </c>
      <c r="B1" t="s">
        <v>262</v>
      </c>
      <c r="C1" t="s">
        <v>277</v>
      </c>
      <c r="D1" t="s">
        <v>277</v>
      </c>
      <c r="E1" t="s">
        <v>435</v>
      </c>
      <c r="F1" t="s">
        <v>436</v>
      </c>
    </row>
    <row r="2" spans="1:8" x14ac:dyDescent="0.25">
      <c r="A2" t="s">
        <v>426</v>
      </c>
      <c r="B2" t="s">
        <v>203</v>
      </c>
      <c r="C2" t="s">
        <v>408</v>
      </c>
      <c r="D2" t="s">
        <v>278</v>
      </c>
      <c r="E2" t="s">
        <v>416</v>
      </c>
      <c r="F2">
        <v>1</v>
      </c>
      <c r="H2" t="str">
        <f t="shared" ref="H2:H65" si="0">CONCATENATE("bus-",LEFT(B2,3))</f>
        <v>bus-212</v>
      </c>
    </row>
    <row r="3" spans="1:8" x14ac:dyDescent="0.25">
      <c r="A3" t="s">
        <v>426</v>
      </c>
      <c r="B3" t="s">
        <v>180</v>
      </c>
      <c r="C3" t="s">
        <v>402</v>
      </c>
      <c r="D3" t="s">
        <v>279</v>
      </c>
      <c r="E3" t="s">
        <v>416</v>
      </c>
      <c r="F3">
        <v>1</v>
      </c>
      <c r="H3" t="str">
        <f t="shared" si="0"/>
        <v>bus-320</v>
      </c>
    </row>
    <row r="4" spans="1:8" x14ac:dyDescent="0.25">
      <c r="A4" t="s">
        <v>426</v>
      </c>
      <c r="B4" t="s">
        <v>184</v>
      </c>
      <c r="C4" t="s">
        <v>401</v>
      </c>
      <c r="D4" t="s">
        <v>280</v>
      </c>
      <c r="E4" t="s">
        <v>416</v>
      </c>
      <c r="F4">
        <v>1</v>
      </c>
      <c r="H4" t="str">
        <f t="shared" si="0"/>
        <v>bus-314</v>
      </c>
    </row>
    <row r="5" spans="1:8" x14ac:dyDescent="0.25">
      <c r="A5" t="s">
        <v>426</v>
      </c>
      <c r="B5" t="s">
        <v>185</v>
      </c>
      <c r="C5" t="s">
        <v>401</v>
      </c>
      <c r="D5" t="s">
        <v>281</v>
      </c>
      <c r="E5" t="s">
        <v>416</v>
      </c>
      <c r="F5">
        <v>1</v>
      </c>
      <c r="H5" t="str">
        <f t="shared" si="0"/>
        <v>bus-314</v>
      </c>
    </row>
    <row r="6" spans="1:8" x14ac:dyDescent="0.25">
      <c r="A6" t="s">
        <v>426</v>
      </c>
      <c r="B6" t="s">
        <v>186</v>
      </c>
      <c r="C6" t="s">
        <v>391</v>
      </c>
      <c r="D6" t="s">
        <v>282</v>
      </c>
      <c r="E6" t="s">
        <v>416</v>
      </c>
      <c r="F6">
        <v>1</v>
      </c>
      <c r="H6" t="str">
        <f t="shared" si="0"/>
        <v>bus-313</v>
      </c>
    </row>
    <row r="7" spans="1:8" x14ac:dyDescent="0.25">
      <c r="A7" t="s">
        <v>426</v>
      </c>
      <c r="B7" t="s">
        <v>187</v>
      </c>
      <c r="C7" t="s">
        <v>401</v>
      </c>
      <c r="D7" t="s">
        <v>283</v>
      </c>
      <c r="E7" t="s">
        <v>416</v>
      </c>
      <c r="F7">
        <v>1</v>
      </c>
      <c r="H7" t="str">
        <f t="shared" si="0"/>
        <v>bus-314</v>
      </c>
    </row>
    <row r="8" spans="1:8" x14ac:dyDescent="0.25">
      <c r="A8" t="s">
        <v>426</v>
      </c>
      <c r="B8" t="s">
        <v>188</v>
      </c>
      <c r="C8" t="s">
        <v>401</v>
      </c>
      <c r="D8" t="s">
        <v>284</v>
      </c>
      <c r="E8" t="s">
        <v>416</v>
      </c>
      <c r="F8">
        <v>1</v>
      </c>
      <c r="H8" t="str">
        <f t="shared" si="0"/>
        <v>bus-314</v>
      </c>
    </row>
    <row r="9" spans="1:8" x14ac:dyDescent="0.25">
      <c r="A9" t="s">
        <v>426</v>
      </c>
      <c r="B9" t="s">
        <v>189</v>
      </c>
      <c r="C9" t="s">
        <v>391</v>
      </c>
      <c r="D9" t="s">
        <v>285</v>
      </c>
      <c r="E9" t="s">
        <v>416</v>
      </c>
      <c r="F9">
        <v>1</v>
      </c>
      <c r="H9" t="str">
        <f t="shared" si="0"/>
        <v>bus-313</v>
      </c>
    </row>
    <row r="10" spans="1:8" x14ac:dyDescent="0.25">
      <c r="A10" t="s">
        <v>426</v>
      </c>
      <c r="B10" t="s">
        <v>190</v>
      </c>
      <c r="C10" t="s">
        <v>403</v>
      </c>
      <c r="D10" t="s">
        <v>286</v>
      </c>
      <c r="E10" t="s">
        <v>416</v>
      </c>
      <c r="F10">
        <v>1</v>
      </c>
      <c r="H10" t="str">
        <f t="shared" si="0"/>
        <v>bus-310</v>
      </c>
    </row>
    <row r="11" spans="1:8" x14ac:dyDescent="0.25">
      <c r="A11" t="s">
        <v>426</v>
      </c>
      <c r="B11" t="s">
        <v>191</v>
      </c>
      <c r="C11" t="s">
        <v>404</v>
      </c>
      <c r="D11" t="s">
        <v>287</v>
      </c>
      <c r="E11" t="s">
        <v>416</v>
      </c>
      <c r="F11">
        <v>1</v>
      </c>
      <c r="H11" t="str">
        <f t="shared" si="0"/>
        <v>bus-324</v>
      </c>
    </row>
    <row r="12" spans="1:8" x14ac:dyDescent="0.25">
      <c r="A12" t="s">
        <v>426</v>
      </c>
      <c r="B12" t="s">
        <v>192</v>
      </c>
      <c r="C12" t="s">
        <v>405</v>
      </c>
      <c r="D12" t="s">
        <v>288</v>
      </c>
      <c r="E12" t="s">
        <v>416</v>
      </c>
      <c r="F12">
        <v>1</v>
      </c>
      <c r="H12" t="str">
        <f t="shared" si="0"/>
        <v>bus-312</v>
      </c>
    </row>
    <row r="13" spans="1:8" x14ac:dyDescent="0.25">
      <c r="A13" t="s">
        <v>426</v>
      </c>
      <c r="B13" t="s">
        <v>193</v>
      </c>
      <c r="C13" t="s">
        <v>403</v>
      </c>
      <c r="D13" t="s">
        <v>289</v>
      </c>
      <c r="E13" t="s">
        <v>416</v>
      </c>
      <c r="F13">
        <v>1</v>
      </c>
      <c r="H13" t="str">
        <f t="shared" si="0"/>
        <v>bus-310</v>
      </c>
    </row>
    <row r="14" spans="1:8" x14ac:dyDescent="0.25">
      <c r="A14" t="s">
        <v>426</v>
      </c>
      <c r="B14" t="s">
        <v>194</v>
      </c>
      <c r="C14" t="s">
        <v>404</v>
      </c>
      <c r="D14" t="s">
        <v>290</v>
      </c>
      <c r="E14" t="s">
        <v>416</v>
      </c>
      <c r="F14">
        <v>1</v>
      </c>
      <c r="H14" t="str">
        <f t="shared" si="0"/>
        <v>bus-324</v>
      </c>
    </row>
    <row r="15" spans="1:8" x14ac:dyDescent="0.25">
      <c r="A15" t="s">
        <v>426</v>
      </c>
      <c r="B15" t="s">
        <v>195</v>
      </c>
      <c r="C15" t="s">
        <v>404</v>
      </c>
      <c r="D15" t="s">
        <v>291</v>
      </c>
      <c r="E15" t="s">
        <v>416</v>
      </c>
      <c r="F15">
        <v>1</v>
      </c>
      <c r="H15" t="str">
        <f t="shared" si="0"/>
        <v>bus-324</v>
      </c>
    </row>
    <row r="16" spans="1:8" x14ac:dyDescent="0.25">
      <c r="A16" t="s">
        <v>426</v>
      </c>
      <c r="B16" t="s">
        <v>196</v>
      </c>
      <c r="C16" t="s">
        <v>374</v>
      </c>
      <c r="D16" t="s">
        <v>292</v>
      </c>
      <c r="E16" t="s">
        <v>416</v>
      </c>
      <c r="F16">
        <v>1</v>
      </c>
      <c r="H16" t="str">
        <f t="shared" si="0"/>
        <v>bus-113</v>
      </c>
    </row>
    <row r="17" spans="1:8" x14ac:dyDescent="0.25">
      <c r="A17" t="s">
        <v>426</v>
      </c>
      <c r="B17" t="s">
        <v>197</v>
      </c>
      <c r="C17" t="s">
        <v>406</v>
      </c>
      <c r="D17" t="s">
        <v>293</v>
      </c>
      <c r="E17" t="s">
        <v>416</v>
      </c>
      <c r="F17">
        <v>1</v>
      </c>
      <c r="H17" t="str">
        <f t="shared" si="0"/>
        <v>bus-319</v>
      </c>
    </row>
    <row r="18" spans="1:8" x14ac:dyDescent="0.25">
      <c r="A18" t="s">
        <v>426</v>
      </c>
      <c r="B18" t="s">
        <v>198</v>
      </c>
      <c r="C18" t="s">
        <v>383</v>
      </c>
      <c r="D18" t="s">
        <v>294</v>
      </c>
      <c r="E18" t="s">
        <v>416</v>
      </c>
      <c r="F18">
        <v>1</v>
      </c>
      <c r="H18" t="str">
        <f t="shared" si="0"/>
        <v>bus-215</v>
      </c>
    </row>
    <row r="19" spans="1:8" x14ac:dyDescent="0.25">
      <c r="A19" t="s">
        <v>426</v>
      </c>
      <c r="B19" t="s">
        <v>199</v>
      </c>
      <c r="C19" t="s">
        <v>372</v>
      </c>
      <c r="D19" t="s">
        <v>295</v>
      </c>
      <c r="E19" t="s">
        <v>416</v>
      </c>
      <c r="F19">
        <v>1</v>
      </c>
      <c r="H19" t="str">
        <f t="shared" si="0"/>
        <v>bus-102</v>
      </c>
    </row>
    <row r="20" spans="1:8" x14ac:dyDescent="0.25">
      <c r="A20" t="s">
        <v>426</v>
      </c>
      <c r="B20" t="s">
        <v>200</v>
      </c>
      <c r="C20" t="s">
        <v>371</v>
      </c>
      <c r="D20" t="s">
        <v>296</v>
      </c>
      <c r="E20" t="s">
        <v>416</v>
      </c>
      <c r="F20">
        <v>1</v>
      </c>
      <c r="H20" t="str">
        <f t="shared" si="0"/>
        <v>bus-101</v>
      </c>
    </row>
    <row r="21" spans="1:8" x14ac:dyDescent="0.25">
      <c r="A21" t="s">
        <v>426</v>
      </c>
      <c r="B21" t="s">
        <v>201</v>
      </c>
      <c r="C21" t="s">
        <v>372</v>
      </c>
      <c r="D21" t="s">
        <v>297</v>
      </c>
      <c r="E21" t="s">
        <v>416</v>
      </c>
      <c r="F21">
        <v>1</v>
      </c>
      <c r="H21" t="str">
        <f t="shared" si="0"/>
        <v>bus-102</v>
      </c>
    </row>
    <row r="22" spans="1:8" x14ac:dyDescent="0.25">
      <c r="A22" t="s">
        <v>426</v>
      </c>
      <c r="B22" t="s">
        <v>202</v>
      </c>
      <c r="C22" t="s">
        <v>407</v>
      </c>
      <c r="D22" t="s">
        <v>298</v>
      </c>
      <c r="E22" t="s">
        <v>416</v>
      </c>
      <c r="F22">
        <v>1</v>
      </c>
      <c r="H22" t="str">
        <f t="shared" si="0"/>
        <v>bus-104</v>
      </c>
    </row>
    <row r="23" spans="1:8" x14ac:dyDescent="0.25">
      <c r="A23" t="s">
        <v>426</v>
      </c>
      <c r="B23" t="s">
        <v>205</v>
      </c>
      <c r="C23" t="s">
        <v>371</v>
      </c>
      <c r="D23" t="s">
        <v>299</v>
      </c>
      <c r="E23" t="s">
        <v>416</v>
      </c>
      <c r="F23">
        <v>1</v>
      </c>
      <c r="H23" t="str">
        <f t="shared" si="0"/>
        <v>bus-101</v>
      </c>
    </row>
    <row r="24" spans="1:8" x14ac:dyDescent="0.25">
      <c r="A24" t="s">
        <v>426</v>
      </c>
      <c r="B24" t="s">
        <v>206</v>
      </c>
      <c r="C24" t="s">
        <v>371</v>
      </c>
      <c r="D24" t="s">
        <v>300</v>
      </c>
      <c r="E24" t="s">
        <v>416</v>
      </c>
      <c r="F24">
        <v>1</v>
      </c>
      <c r="H24" t="str">
        <f t="shared" si="0"/>
        <v>bus-101</v>
      </c>
    </row>
    <row r="25" spans="1:8" x14ac:dyDescent="0.25">
      <c r="A25" t="s">
        <v>426</v>
      </c>
      <c r="B25" t="s">
        <v>207</v>
      </c>
      <c r="C25" t="s">
        <v>371</v>
      </c>
      <c r="D25" t="s">
        <v>301</v>
      </c>
      <c r="E25" t="s">
        <v>416</v>
      </c>
      <c r="F25">
        <v>1</v>
      </c>
      <c r="H25" t="str">
        <f t="shared" si="0"/>
        <v>bus-101</v>
      </c>
    </row>
    <row r="26" spans="1:8" x14ac:dyDescent="0.25">
      <c r="A26" t="s">
        <v>426</v>
      </c>
      <c r="B26" t="s">
        <v>208</v>
      </c>
      <c r="C26" t="s">
        <v>409</v>
      </c>
      <c r="D26" t="s">
        <v>302</v>
      </c>
      <c r="E26" t="s">
        <v>416</v>
      </c>
      <c r="F26">
        <v>1</v>
      </c>
      <c r="H26" t="str">
        <f t="shared" si="0"/>
        <v>bus-103</v>
      </c>
    </row>
    <row r="27" spans="1:8" x14ac:dyDescent="0.25">
      <c r="A27" t="s">
        <v>426</v>
      </c>
      <c r="B27" t="s">
        <v>209</v>
      </c>
      <c r="C27" t="s">
        <v>410</v>
      </c>
      <c r="D27" t="s">
        <v>303</v>
      </c>
      <c r="E27" t="s">
        <v>416</v>
      </c>
      <c r="F27">
        <v>1</v>
      </c>
      <c r="H27" t="str">
        <f t="shared" si="0"/>
        <v>bus-119</v>
      </c>
    </row>
    <row r="28" spans="1:8" x14ac:dyDescent="0.25">
      <c r="A28" t="s">
        <v>426</v>
      </c>
      <c r="B28" t="s">
        <v>210</v>
      </c>
      <c r="C28" t="s">
        <v>411</v>
      </c>
      <c r="D28" t="s">
        <v>304</v>
      </c>
      <c r="E28" t="s">
        <v>416</v>
      </c>
      <c r="F28">
        <v>1</v>
      </c>
      <c r="H28" t="str">
        <f t="shared" si="0"/>
        <v>bus-308</v>
      </c>
    </row>
    <row r="29" spans="1:8" x14ac:dyDescent="0.25">
      <c r="A29" t="s">
        <v>426</v>
      </c>
      <c r="B29" t="s">
        <v>213</v>
      </c>
      <c r="C29" t="s">
        <v>391</v>
      </c>
      <c r="D29" t="s">
        <v>305</v>
      </c>
      <c r="E29" t="s">
        <v>416</v>
      </c>
      <c r="F29">
        <v>1</v>
      </c>
      <c r="H29" t="str">
        <f t="shared" si="0"/>
        <v>bus-313</v>
      </c>
    </row>
    <row r="30" spans="1:8" x14ac:dyDescent="0.25">
      <c r="A30" t="s">
        <v>426</v>
      </c>
      <c r="B30" t="s">
        <v>214</v>
      </c>
      <c r="C30" t="s">
        <v>391</v>
      </c>
      <c r="D30" t="s">
        <v>306</v>
      </c>
      <c r="E30" t="s">
        <v>416</v>
      </c>
      <c r="F30">
        <v>1</v>
      </c>
      <c r="H30" t="str">
        <f t="shared" si="0"/>
        <v>bus-313</v>
      </c>
    </row>
    <row r="31" spans="1:8" x14ac:dyDescent="0.25">
      <c r="A31" t="s">
        <v>426</v>
      </c>
      <c r="B31" t="s">
        <v>215</v>
      </c>
      <c r="C31" t="s">
        <v>391</v>
      </c>
      <c r="D31" t="s">
        <v>307</v>
      </c>
      <c r="E31" t="s">
        <v>416</v>
      </c>
      <c r="F31">
        <v>1</v>
      </c>
      <c r="H31" t="str">
        <f t="shared" si="0"/>
        <v>bus-313</v>
      </c>
    </row>
    <row r="32" spans="1:8" x14ac:dyDescent="0.25">
      <c r="A32" t="s">
        <v>426</v>
      </c>
      <c r="B32" t="s">
        <v>216</v>
      </c>
      <c r="C32" t="s">
        <v>391</v>
      </c>
      <c r="D32" t="s">
        <v>308</v>
      </c>
      <c r="E32" t="s">
        <v>416</v>
      </c>
      <c r="F32">
        <v>1</v>
      </c>
      <c r="H32" t="str">
        <f t="shared" si="0"/>
        <v>bus-313</v>
      </c>
    </row>
    <row r="33" spans="1:8" x14ac:dyDescent="0.25">
      <c r="A33" t="s">
        <v>426</v>
      </c>
      <c r="B33" t="s">
        <v>217</v>
      </c>
      <c r="C33" t="s">
        <v>391</v>
      </c>
      <c r="D33" t="s">
        <v>309</v>
      </c>
      <c r="E33" t="s">
        <v>416</v>
      </c>
      <c r="F33">
        <v>1</v>
      </c>
      <c r="H33" t="str">
        <f t="shared" si="0"/>
        <v>bus-313</v>
      </c>
    </row>
    <row r="34" spans="1:8" x14ac:dyDescent="0.25">
      <c r="A34" t="s">
        <v>426</v>
      </c>
      <c r="B34" t="s">
        <v>218</v>
      </c>
      <c r="C34" t="s">
        <v>391</v>
      </c>
      <c r="D34" t="s">
        <v>310</v>
      </c>
      <c r="E34" t="s">
        <v>416</v>
      </c>
      <c r="F34">
        <v>1</v>
      </c>
      <c r="H34" t="str">
        <f t="shared" si="0"/>
        <v>bus-313</v>
      </c>
    </row>
    <row r="35" spans="1:8" x14ac:dyDescent="0.25">
      <c r="A35" t="s">
        <v>426</v>
      </c>
      <c r="B35" t="s">
        <v>219</v>
      </c>
      <c r="C35" t="s">
        <v>391</v>
      </c>
      <c r="D35" t="s">
        <v>311</v>
      </c>
      <c r="E35" t="s">
        <v>416</v>
      </c>
      <c r="F35">
        <v>1</v>
      </c>
      <c r="H35" t="str">
        <f t="shared" si="0"/>
        <v>bus-313</v>
      </c>
    </row>
    <row r="36" spans="1:8" x14ac:dyDescent="0.25">
      <c r="A36" t="s">
        <v>426</v>
      </c>
      <c r="B36" t="s">
        <v>220</v>
      </c>
      <c r="C36" t="s">
        <v>391</v>
      </c>
      <c r="D36" t="s">
        <v>312</v>
      </c>
      <c r="E36" t="s">
        <v>416</v>
      </c>
      <c r="F36">
        <v>1</v>
      </c>
      <c r="H36" t="str">
        <f t="shared" si="0"/>
        <v>bus-313</v>
      </c>
    </row>
    <row r="37" spans="1:8" x14ac:dyDescent="0.25">
      <c r="A37" t="s">
        <v>426</v>
      </c>
      <c r="B37" t="s">
        <v>221</v>
      </c>
      <c r="C37" t="s">
        <v>391</v>
      </c>
      <c r="D37" t="s">
        <v>313</v>
      </c>
      <c r="E37" t="s">
        <v>416</v>
      </c>
      <c r="F37">
        <v>1</v>
      </c>
      <c r="H37" t="str">
        <f t="shared" si="0"/>
        <v>bus-313</v>
      </c>
    </row>
    <row r="38" spans="1:8" x14ac:dyDescent="0.25">
      <c r="A38" t="s">
        <v>426</v>
      </c>
      <c r="B38" t="s">
        <v>222</v>
      </c>
      <c r="C38" t="s">
        <v>391</v>
      </c>
      <c r="D38" t="s">
        <v>314</v>
      </c>
      <c r="E38" t="s">
        <v>416</v>
      </c>
      <c r="F38">
        <v>1</v>
      </c>
      <c r="H38" t="str">
        <f t="shared" si="0"/>
        <v>bus-313</v>
      </c>
    </row>
    <row r="39" spans="1:8" x14ac:dyDescent="0.25">
      <c r="A39" t="s">
        <v>426</v>
      </c>
      <c r="B39" t="s">
        <v>223</v>
      </c>
      <c r="C39" t="s">
        <v>391</v>
      </c>
      <c r="D39" t="s">
        <v>315</v>
      </c>
      <c r="E39" t="s">
        <v>416</v>
      </c>
      <c r="F39">
        <v>1</v>
      </c>
      <c r="H39" t="str">
        <f t="shared" si="0"/>
        <v>bus-313</v>
      </c>
    </row>
    <row r="40" spans="1:8" x14ac:dyDescent="0.25">
      <c r="A40" t="s">
        <v>426</v>
      </c>
      <c r="B40" t="s">
        <v>224</v>
      </c>
      <c r="C40" t="s">
        <v>391</v>
      </c>
      <c r="D40" t="s">
        <v>316</v>
      </c>
      <c r="E40" t="s">
        <v>416</v>
      </c>
      <c r="F40">
        <v>1</v>
      </c>
      <c r="H40" t="str">
        <f t="shared" si="0"/>
        <v>bus-313</v>
      </c>
    </row>
    <row r="41" spans="1:8" x14ac:dyDescent="0.25">
      <c r="A41" t="s">
        <v>426</v>
      </c>
      <c r="B41" t="s">
        <v>225</v>
      </c>
      <c r="C41" t="s">
        <v>402</v>
      </c>
      <c r="D41" t="s">
        <v>317</v>
      </c>
      <c r="E41" t="s">
        <v>416</v>
      </c>
      <c r="F41">
        <v>1</v>
      </c>
      <c r="H41" t="str">
        <f t="shared" si="0"/>
        <v>bus-320</v>
      </c>
    </row>
    <row r="42" spans="1:8" x14ac:dyDescent="0.25">
      <c r="A42" t="s">
        <v>426</v>
      </c>
      <c r="B42" t="s">
        <v>226</v>
      </c>
      <c r="C42" t="s">
        <v>402</v>
      </c>
      <c r="D42" t="s">
        <v>318</v>
      </c>
      <c r="E42" t="s">
        <v>416</v>
      </c>
      <c r="F42">
        <v>1</v>
      </c>
      <c r="H42" t="str">
        <f t="shared" si="0"/>
        <v>bus-320</v>
      </c>
    </row>
    <row r="43" spans="1:8" x14ac:dyDescent="0.25">
      <c r="A43" t="s">
        <v>426</v>
      </c>
      <c r="B43" t="s">
        <v>227</v>
      </c>
      <c r="C43" t="s">
        <v>402</v>
      </c>
      <c r="D43" t="s">
        <v>319</v>
      </c>
      <c r="E43" t="s">
        <v>416</v>
      </c>
      <c r="F43">
        <v>1</v>
      </c>
      <c r="H43" t="str">
        <f t="shared" si="0"/>
        <v>bus-320</v>
      </c>
    </row>
    <row r="44" spans="1:8" x14ac:dyDescent="0.25">
      <c r="A44" t="s">
        <v>426</v>
      </c>
      <c r="B44" t="s">
        <v>228</v>
      </c>
      <c r="C44" t="s">
        <v>391</v>
      </c>
      <c r="D44" t="s">
        <v>320</v>
      </c>
      <c r="E44" t="s">
        <v>416</v>
      </c>
      <c r="F44">
        <v>1</v>
      </c>
      <c r="H44" t="str">
        <f t="shared" si="0"/>
        <v>bus-313</v>
      </c>
    </row>
    <row r="45" spans="1:8" x14ac:dyDescent="0.25">
      <c r="A45" t="s">
        <v>426</v>
      </c>
      <c r="B45" t="s">
        <v>229</v>
      </c>
      <c r="C45" t="s">
        <v>402</v>
      </c>
      <c r="D45" t="s">
        <v>321</v>
      </c>
      <c r="E45" t="s">
        <v>416</v>
      </c>
      <c r="F45">
        <v>1</v>
      </c>
      <c r="H45" t="str">
        <f t="shared" si="0"/>
        <v>bus-320</v>
      </c>
    </row>
    <row r="46" spans="1:8" x14ac:dyDescent="0.25">
      <c r="A46" t="s">
        <v>426</v>
      </c>
      <c r="B46" t="s">
        <v>230</v>
      </c>
      <c r="C46" t="s">
        <v>402</v>
      </c>
      <c r="D46" t="s">
        <v>322</v>
      </c>
      <c r="E46" t="s">
        <v>416</v>
      </c>
      <c r="F46">
        <v>1</v>
      </c>
      <c r="H46" t="str">
        <f t="shared" si="0"/>
        <v>bus-320</v>
      </c>
    </row>
    <row r="47" spans="1:8" x14ac:dyDescent="0.25">
      <c r="A47" t="s">
        <v>426</v>
      </c>
      <c r="B47" t="s">
        <v>231</v>
      </c>
      <c r="C47" t="s">
        <v>377</v>
      </c>
      <c r="D47" t="s">
        <v>323</v>
      </c>
      <c r="E47" t="s">
        <v>416</v>
      </c>
      <c r="F47">
        <v>1</v>
      </c>
      <c r="H47" t="str">
        <f t="shared" si="0"/>
        <v>bus-118</v>
      </c>
    </row>
    <row r="48" spans="1:8" x14ac:dyDescent="0.25">
      <c r="A48" t="s">
        <v>426</v>
      </c>
      <c r="B48" t="s">
        <v>232</v>
      </c>
      <c r="C48" t="s">
        <v>377</v>
      </c>
      <c r="D48" t="s">
        <v>324</v>
      </c>
      <c r="E48" t="s">
        <v>416</v>
      </c>
      <c r="F48">
        <v>1</v>
      </c>
      <c r="H48" t="str">
        <f t="shared" si="0"/>
        <v>bus-118</v>
      </c>
    </row>
    <row r="49" spans="1:8" x14ac:dyDescent="0.25">
      <c r="A49" t="s">
        <v>426</v>
      </c>
      <c r="B49" t="s">
        <v>233</v>
      </c>
      <c r="C49" t="s">
        <v>377</v>
      </c>
      <c r="D49" t="s">
        <v>325</v>
      </c>
      <c r="E49" t="s">
        <v>416</v>
      </c>
      <c r="F49">
        <v>1</v>
      </c>
      <c r="H49" t="str">
        <f t="shared" si="0"/>
        <v>bus-118</v>
      </c>
    </row>
    <row r="50" spans="1:8" x14ac:dyDescent="0.25">
      <c r="A50" t="s">
        <v>426</v>
      </c>
      <c r="B50" t="s">
        <v>234</v>
      </c>
      <c r="C50" t="s">
        <v>377</v>
      </c>
      <c r="D50" t="s">
        <v>326</v>
      </c>
      <c r="E50" t="s">
        <v>416</v>
      </c>
      <c r="F50">
        <v>1</v>
      </c>
      <c r="H50" t="str">
        <f t="shared" si="0"/>
        <v>bus-118</v>
      </c>
    </row>
    <row r="51" spans="1:8" x14ac:dyDescent="0.25">
      <c r="A51" t="s">
        <v>426</v>
      </c>
      <c r="B51" t="s">
        <v>235</v>
      </c>
      <c r="C51" t="s">
        <v>377</v>
      </c>
      <c r="D51" t="s">
        <v>327</v>
      </c>
      <c r="E51" t="s">
        <v>416</v>
      </c>
      <c r="F51">
        <v>1</v>
      </c>
      <c r="H51" t="str">
        <f t="shared" si="0"/>
        <v>bus-118</v>
      </c>
    </row>
    <row r="52" spans="1:8" x14ac:dyDescent="0.25">
      <c r="A52" t="s">
        <v>426</v>
      </c>
      <c r="B52" t="s">
        <v>236</v>
      </c>
      <c r="C52" t="s">
        <v>377</v>
      </c>
      <c r="D52" t="s">
        <v>328</v>
      </c>
      <c r="E52" t="s">
        <v>416</v>
      </c>
      <c r="F52">
        <v>1</v>
      </c>
      <c r="H52" t="str">
        <f t="shared" si="0"/>
        <v>bus-118</v>
      </c>
    </row>
    <row r="53" spans="1:8" x14ac:dyDescent="0.25">
      <c r="A53" t="s">
        <v>426</v>
      </c>
      <c r="B53" t="s">
        <v>237</v>
      </c>
      <c r="C53" t="s">
        <v>402</v>
      </c>
      <c r="D53" t="s">
        <v>329</v>
      </c>
      <c r="E53" t="s">
        <v>416</v>
      </c>
      <c r="F53">
        <v>1</v>
      </c>
      <c r="H53" t="str">
        <f t="shared" si="0"/>
        <v>bus-320</v>
      </c>
    </row>
    <row r="54" spans="1:8" x14ac:dyDescent="0.25">
      <c r="A54" t="s">
        <v>426</v>
      </c>
      <c r="B54" t="s">
        <v>238</v>
      </c>
      <c r="C54" t="s">
        <v>377</v>
      </c>
      <c r="D54" t="s">
        <v>330</v>
      </c>
      <c r="E54" t="s">
        <v>416</v>
      </c>
      <c r="F54">
        <v>1</v>
      </c>
      <c r="H54" t="str">
        <f t="shared" si="0"/>
        <v>bus-118</v>
      </c>
    </row>
    <row r="55" spans="1:8" x14ac:dyDescent="0.25">
      <c r="A55" t="s">
        <v>426</v>
      </c>
      <c r="B55" t="s">
        <v>239</v>
      </c>
      <c r="C55" t="s">
        <v>377</v>
      </c>
      <c r="D55" t="s">
        <v>331</v>
      </c>
      <c r="E55" t="s">
        <v>416</v>
      </c>
      <c r="F55">
        <v>1</v>
      </c>
      <c r="H55" t="str">
        <f t="shared" si="0"/>
        <v>bus-118</v>
      </c>
    </row>
    <row r="56" spans="1:8" x14ac:dyDescent="0.25">
      <c r="A56" t="s">
        <v>426</v>
      </c>
      <c r="B56" t="s">
        <v>240</v>
      </c>
      <c r="C56" t="s">
        <v>377</v>
      </c>
      <c r="D56" t="s">
        <v>332</v>
      </c>
      <c r="E56" t="s">
        <v>416</v>
      </c>
      <c r="F56">
        <v>1</v>
      </c>
      <c r="H56" t="str">
        <f t="shared" si="0"/>
        <v>bus-118</v>
      </c>
    </row>
    <row r="57" spans="1:8" x14ac:dyDescent="0.25">
      <c r="A57" t="s">
        <v>426</v>
      </c>
      <c r="B57" t="s">
        <v>241</v>
      </c>
      <c r="C57" t="s">
        <v>377</v>
      </c>
      <c r="D57" t="s">
        <v>333</v>
      </c>
      <c r="E57" t="s">
        <v>416</v>
      </c>
      <c r="F57">
        <v>1</v>
      </c>
      <c r="H57" t="str">
        <f t="shared" si="0"/>
        <v>bus-118</v>
      </c>
    </row>
    <row r="58" spans="1:8" x14ac:dyDescent="0.25">
      <c r="A58" t="s">
        <v>426</v>
      </c>
      <c r="B58" t="s">
        <v>242</v>
      </c>
      <c r="C58" t="s">
        <v>382</v>
      </c>
      <c r="D58" t="s">
        <v>334</v>
      </c>
      <c r="E58" t="s">
        <v>416</v>
      </c>
      <c r="F58">
        <v>1</v>
      </c>
      <c r="H58" t="str">
        <f t="shared" si="0"/>
        <v>bus-213</v>
      </c>
    </row>
    <row r="59" spans="1:8" x14ac:dyDescent="0.25">
      <c r="A59" t="s">
        <v>426</v>
      </c>
      <c r="B59" t="s">
        <v>243</v>
      </c>
      <c r="C59" t="s">
        <v>412</v>
      </c>
      <c r="D59" t="s">
        <v>335</v>
      </c>
      <c r="E59" t="s">
        <v>416</v>
      </c>
      <c r="F59">
        <v>1</v>
      </c>
      <c r="H59" t="str">
        <f t="shared" si="0"/>
        <v>bus-309</v>
      </c>
    </row>
    <row r="60" spans="1:8" x14ac:dyDescent="0.25">
      <c r="A60" t="s">
        <v>426</v>
      </c>
      <c r="B60" t="s">
        <v>246</v>
      </c>
      <c r="C60" t="s">
        <v>413</v>
      </c>
      <c r="D60" t="s">
        <v>336</v>
      </c>
      <c r="E60" t="s">
        <v>416</v>
      </c>
      <c r="F60">
        <v>1</v>
      </c>
      <c r="H60" t="str">
        <f t="shared" si="0"/>
        <v>bus-317</v>
      </c>
    </row>
    <row r="61" spans="1:8" x14ac:dyDescent="0.25">
      <c r="A61" t="s">
        <v>426</v>
      </c>
      <c r="B61" t="s">
        <v>247</v>
      </c>
      <c r="C61" t="s">
        <v>414</v>
      </c>
      <c r="D61" t="s">
        <v>337</v>
      </c>
      <c r="E61" t="s">
        <v>416</v>
      </c>
      <c r="F61">
        <v>1</v>
      </c>
      <c r="H61" t="str">
        <f t="shared" si="0"/>
        <v>bus-303</v>
      </c>
    </row>
    <row r="62" spans="1:8" x14ac:dyDescent="0.25">
      <c r="A62" t="s">
        <v>426</v>
      </c>
      <c r="B62" t="s">
        <v>248</v>
      </c>
      <c r="C62" t="s">
        <v>399</v>
      </c>
      <c r="D62" t="s">
        <v>338</v>
      </c>
      <c r="E62" t="s">
        <v>416</v>
      </c>
      <c r="F62">
        <v>1</v>
      </c>
      <c r="H62" t="str">
        <f t="shared" si="0"/>
        <v>bus-122</v>
      </c>
    </row>
    <row r="63" spans="1:8" x14ac:dyDescent="0.25">
      <c r="A63" t="s">
        <v>426</v>
      </c>
      <c r="B63" t="s">
        <v>155</v>
      </c>
      <c r="C63" t="s">
        <v>399</v>
      </c>
      <c r="D63" t="s">
        <v>339</v>
      </c>
      <c r="E63" t="s">
        <v>416</v>
      </c>
      <c r="F63">
        <v>1</v>
      </c>
      <c r="H63" t="str">
        <f t="shared" si="0"/>
        <v>bus-122</v>
      </c>
    </row>
    <row r="64" spans="1:8" x14ac:dyDescent="0.25">
      <c r="A64" t="s">
        <v>426</v>
      </c>
      <c r="B64" t="s">
        <v>159</v>
      </c>
      <c r="C64" t="s">
        <v>399</v>
      </c>
      <c r="D64" t="s">
        <v>340</v>
      </c>
      <c r="E64" t="s">
        <v>416</v>
      </c>
      <c r="F64">
        <v>1</v>
      </c>
      <c r="H64" t="str">
        <f t="shared" si="0"/>
        <v>bus-122</v>
      </c>
    </row>
    <row r="65" spans="1:8" x14ac:dyDescent="0.25">
      <c r="A65" t="s">
        <v>426</v>
      </c>
      <c r="B65" t="s">
        <v>160</v>
      </c>
      <c r="C65" t="s">
        <v>399</v>
      </c>
      <c r="D65" t="s">
        <v>341</v>
      </c>
      <c r="E65" t="s">
        <v>416</v>
      </c>
      <c r="F65">
        <v>1</v>
      </c>
      <c r="H65" t="str">
        <f t="shared" si="0"/>
        <v>bus-122</v>
      </c>
    </row>
    <row r="66" spans="1:8" x14ac:dyDescent="0.25">
      <c r="A66" t="s">
        <v>426</v>
      </c>
      <c r="B66" t="s">
        <v>161</v>
      </c>
      <c r="C66" t="s">
        <v>399</v>
      </c>
      <c r="D66" t="s">
        <v>342</v>
      </c>
      <c r="E66" t="s">
        <v>416</v>
      </c>
      <c r="F66">
        <v>1</v>
      </c>
      <c r="H66" t="str">
        <f t="shared" ref="H66:H82" si="1">CONCATENATE("bus-",LEFT(B66,3))</f>
        <v>bus-122</v>
      </c>
    </row>
    <row r="67" spans="1:8" x14ac:dyDescent="0.25">
      <c r="A67" t="s">
        <v>426</v>
      </c>
      <c r="B67" t="s">
        <v>162</v>
      </c>
      <c r="C67" t="s">
        <v>399</v>
      </c>
      <c r="D67" t="s">
        <v>343</v>
      </c>
      <c r="E67" t="s">
        <v>416</v>
      </c>
      <c r="F67">
        <v>1</v>
      </c>
      <c r="H67" t="str">
        <f t="shared" si="1"/>
        <v>bus-122</v>
      </c>
    </row>
    <row r="68" spans="1:8" x14ac:dyDescent="0.25">
      <c r="A68" t="s">
        <v>426</v>
      </c>
      <c r="B68" t="s">
        <v>163</v>
      </c>
      <c r="C68" t="s">
        <v>399</v>
      </c>
      <c r="D68" t="s">
        <v>344</v>
      </c>
      <c r="E68" t="s">
        <v>416</v>
      </c>
      <c r="F68">
        <v>1</v>
      </c>
      <c r="H68" t="str">
        <f t="shared" si="1"/>
        <v>bus-122</v>
      </c>
    </row>
    <row r="69" spans="1:8" x14ac:dyDescent="0.25">
      <c r="A69" t="s">
        <v>426</v>
      </c>
      <c r="B69" t="s">
        <v>164</v>
      </c>
      <c r="C69" t="s">
        <v>379</v>
      </c>
      <c r="D69" t="s">
        <v>345</v>
      </c>
      <c r="E69" t="s">
        <v>416</v>
      </c>
      <c r="F69">
        <v>1</v>
      </c>
      <c r="H69" t="str">
        <f t="shared" si="1"/>
        <v>bus-201</v>
      </c>
    </row>
    <row r="70" spans="1:8" x14ac:dyDescent="0.25">
      <c r="A70" t="s">
        <v>426</v>
      </c>
      <c r="B70" t="s">
        <v>166</v>
      </c>
      <c r="C70" t="s">
        <v>383</v>
      </c>
      <c r="D70" t="s">
        <v>346</v>
      </c>
      <c r="E70" t="s">
        <v>416</v>
      </c>
      <c r="F70">
        <v>1</v>
      </c>
      <c r="H70" t="str">
        <f t="shared" si="1"/>
        <v>bus-215</v>
      </c>
    </row>
    <row r="71" spans="1:8" x14ac:dyDescent="0.25">
      <c r="A71" t="s">
        <v>426</v>
      </c>
      <c r="B71" t="s">
        <v>167</v>
      </c>
      <c r="C71" t="s">
        <v>383</v>
      </c>
      <c r="D71" t="s">
        <v>347</v>
      </c>
      <c r="E71" t="s">
        <v>416</v>
      </c>
      <c r="F71">
        <v>1</v>
      </c>
      <c r="H71" t="str">
        <f t="shared" si="1"/>
        <v>bus-215</v>
      </c>
    </row>
    <row r="72" spans="1:8" x14ac:dyDescent="0.25">
      <c r="A72" t="s">
        <v>426</v>
      </c>
      <c r="B72" t="s">
        <v>168</v>
      </c>
      <c r="C72" t="s">
        <v>383</v>
      </c>
      <c r="D72" t="s">
        <v>348</v>
      </c>
      <c r="E72" t="s">
        <v>416</v>
      </c>
      <c r="F72">
        <v>1</v>
      </c>
      <c r="H72" t="str">
        <f t="shared" si="1"/>
        <v>bus-215</v>
      </c>
    </row>
    <row r="73" spans="1:8" x14ac:dyDescent="0.25">
      <c r="A73" t="s">
        <v>426</v>
      </c>
      <c r="B73" t="s">
        <v>169</v>
      </c>
      <c r="C73" t="s">
        <v>400</v>
      </c>
      <c r="D73" t="s">
        <v>349</v>
      </c>
      <c r="E73" t="s">
        <v>416</v>
      </c>
      <c r="F73">
        <v>1</v>
      </c>
      <c r="H73" t="str">
        <f t="shared" si="1"/>
        <v>bus-222</v>
      </c>
    </row>
    <row r="74" spans="1:8" x14ac:dyDescent="0.25">
      <c r="A74" t="s">
        <v>426</v>
      </c>
      <c r="B74" t="s">
        <v>170</v>
      </c>
      <c r="C74" t="s">
        <v>400</v>
      </c>
      <c r="D74" t="s">
        <v>350</v>
      </c>
      <c r="E74" t="s">
        <v>416</v>
      </c>
      <c r="F74">
        <v>1</v>
      </c>
      <c r="H74" t="str">
        <f t="shared" si="1"/>
        <v>bus-222</v>
      </c>
    </row>
    <row r="75" spans="1:8" x14ac:dyDescent="0.25">
      <c r="A75" t="s">
        <v>426</v>
      </c>
      <c r="B75" t="s">
        <v>171</v>
      </c>
      <c r="C75" t="s">
        <v>400</v>
      </c>
      <c r="D75" t="s">
        <v>351</v>
      </c>
      <c r="E75" t="s">
        <v>416</v>
      </c>
      <c r="F75">
        <v>1</v>
      </c>
      <c r="H75" t="str">
        <f t="shared" si="1"/>
        <v>bus-222</v>
      </c>
    </row>
    <row r="76" spans="1:8" x14ac:dyDescent="0.25">
      <c r="A76" t="s">
        <v>426</v>
      </c>
      <c r="B76" t="s">
        <v>172</v>
      </c>
      <c r="C76" t="s">
        <v>400</v>
      </c>
      <c r="D76" t="s">
        <v>352</v>
      </c>
      <c r="E76" t="s">
        <v>416</v>
      </c>
      <c r="F76">
        <v>1</v>
      </c>
      <c r="H76" t="str">
        <f t="shared" si="1"/>
        <v>bus-222</v>
      </c>
    </row>
    <row r="77" spans="1:8" x14ac:dyDescent="0.25">
      <c r="A77" t="s">
        <v>426</v>
      </c>
      <c r="B77" t="s">
        <v>173</v>
      </c>
      <c r="C77" t="s">
        <v>400</v>
      </c>
      <c r="D77" t="s">
        <v>353</v>
      </c>
      <c r="E77" t="s">
        <v>416</v>
      </c>
      <c r="F77">
        <v>1</v>
      </c>
      <c r="H77" t="str">
        <f t="shared" si="1"/>
        <v>bus-222</v>
      </c>
    </row>
    <row r="78" spans="1:8" x14ac:dyDescent="0.25">
      <c r="A78" t="s">
        <v>426</v>
      </c>
      <c r="B78" t="s">
        <v>174</v>
      </c>
      <c r="C78" t="s">
        <v>400</v>
      </c>
      <c r="D78" t="s">
        <v>354</v>
      </c>
      <c r="E78" t="s">
        <v>416</v>
      </c>
      <c r="F78">
        <v>1</v>
      </c>
      <c r="H78" t="str">
        <f t="shared" si="1"/>
        <v>bus-222</v>
      </c>
    </row>
    <row r="79" spans="1:8" x14ac:dyDescent="0.25">
      <c r="A79" t="s">
        <v>426</v>
      </c>
      <c r="B79" t="s">
        <v>176</v>
      </c>
      <c r="C79" t="s">
        <v>396</v>
      </c>
      <c r="D79" t="s">
        <v>355</v>
      </c>
      <c r="E79" t="s">
        <v>416</v>
      </c>
      <c r="F79">
        <v>1</v>
      </c>
      <c r="H79" t="str">
        <f t="shared" si="1"/>
        <v>bus-322</v>
      </c>
    </row>
    <row r="80" spans="1:8" x14ac:dyDescent="0.25">
      <c r="A80" t="s">
        <v>426</v>
      </c>
      <c r="B80" t="s">
        <v>177</v>
      </c>
      <c r="C80" t="s">
        <v>396</v>
      </c>
      <c r="D80" t="s">
        <v>356</v>
      </c>
      <c r="E80" t="s">
        <v>416</v>
      </c>
      <c r="F80">
        <v>1</v>
      </c>
      <c r="H80" t="str">
        <f t="shared" si="1"/>
        <v>bus-322</v>
      </c>
    </row>
    <row r="81" spans="1:8" x14ac:dyDescent="0.25">
      <c r="A81" t="s">
        <v>426</v>
      </c>
      <c r="B81" t="s">
        <v>178</v>
      </c>
      <c r="C81" t="s">
        <v>396</v>
      </c>
      <c r="D81" t="s">
        <v>357</v>
      </c>
      <c r="E81" t="s">
        <v>416</v>
      </c>
      <c r="F81">
        <v>1</v>
      </c>
      <c r="H81" t="str">
        <f t="shared" si="1"/>
        <v>bus-322</v>
      </c>
    </row>
    <row r="82" spans="1:8" x14ac:dyDescent="0.25">
      <c r="A82" t="s">
        <v>426</v>
      </c>
      <c r="B82" t="s">
        <v>179</v>
      </c>
      <c r="C82" t="s">
        <v>396</v>
      </c>
      <c r="D82" t="s">
        <v>358</v>
      </c>
      <c r="E82" t="s">
        <v>416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0"/>
  <sheetViews>
    <sheetView topLeftCell="M1" workbookViewId="0">
      <selection activeCell="Y34" sqref="Y34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1" bestFit="1" customWidth="1"/>
    <col min="4" max="4" width="12.85546875" bestFit="1" customWidth="1"/>
    <col min="5" max="5" width="12.85546875" customWidth="1"/>
    <col min="6" max="6" width="25.28515625" bestFit="1" customWidth="1"/>
    <col min="7" max="7" width="11.28515625" bestFit="1" customWidth="1"/>
    <col min="8" max="8" width="14.28515625" bestFit="1" customWidth="1"/>
    <col min="9" max="9" width="16.5703125" bestFit="1" customWidth="1"/>
    <col min="10" max="16" width="16.5703125" customWidth="1"/>
    <col min="17" max="17" width="22.5703125" bestFit="1" customWidth="1"/>
    <col min="18" max="21" width="16.5703125" customWidth="1"/>
    <col min="22" max="22" width="12.85546875" bestFit="1" customWidth="1"/>
    <col min="23" max="23" width="13.28515625" bestFit="1" customWidth="1"/>
    <col min="24" max="24" width="12.85546875" bestFit="1" customWidth="1"/>
    <col min="25" max="25" width="13.28515625" bestFit="1" customWidth="1"/>
    <col min="26" max="26" width="15.5703125" bestFit="1" customWidth="1"/>
    <col min="27" max="27" width="11.28515625" bestFit="1" customWidth="1"/>
    <col min="28" max="28" width="12.85546875" bestFit="1" customWidth="1"/>
    <col min="29" max="29" width="12.42578125" bestFit="1" customWidth="1"/>
  </cols>
  <sheetData>
    <row r="1" spans="1:31" x14ac:dyDescent="0.2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362</v>
      </c>
      <c r="H1" t="s">
        <v>257</v>
      </c>
      <c r="I1" t="s">
        <v>444</v>
      </c>
      <c r="J1" t="s">
        <v>263</v>
      </c>
      <c r="K1" t="s">
        <v>448</v>
      </c>
      <c r="L1" t="s">
        <v>447</v>
      </c>
      <c r="M1" t="s">
        <v>449</v>
      </c>
      <c r="N1" t="s">
        <v>450</v>
      </c>
      <c r="O1" t="s">
        <v>462</v>
      </c>
      <c r="P1" t="s">
        <v>271</v>
      </c>
      <c r="Q1" t="s">
        <v>456</v>
      </c>
      <c r="R1" t="s">
        <v>457</v>
      </c>
      <c r="S1" t="s">
        <v>458</v>
      </c>
      <c r="T1" t="s">
        <v>459</v>
      </c>
      <c r="U1" t="s">
        <v>463</v>
      </c>
      <c r="V1" t="s">
        <v>272</v>
      </c>
      <c r="W1" t="s">
        <v>265</v>
      </c>
      <c r="X1" t="s">
        <v>430</v>
      </c>
      <c r="Y1" t="s">
        <v>275</v>
      </c>
      <c r="Z1" t="s">
        <v>431</v>
      </c>
      <c r="AA1" t="s">
        <v>275</v>
      </c>
      <c r="AB1" t="s">
        <v>460</v>
      </c>
      <c r="AC1" t="s">
        <v>432</v>
      </c>
      <c r="AD1" t="s">
        <v>461</v>
      </c>
      <c r="AE1" t="s">
        <v>432</v>
      </c>
    </row>
    <row r="2" spans="1:31" x14ac:dyDescent="0.2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264</v>
      </c>
      <c r="G2" s="3">
        <f>IF(VLOOKUP(A2,gen!$A$2:$BD$159,MATCH(gen!$K$1,gen!$1:$1,0),FALSE)=0,0,VLOOKUP(A2,gen!$A$2:$BD$159,MATCH(gen!$L$1,gen!$1:$1,0),FALSE)/VLOOKUP(A2,gen!$A$2:$BD$159,MATCH(gen!$K$1,gen!$1:$1,0),FALSE))</f>
        <v>0.4</v>
      </c>
      <c r="H2" t="s">
        <v>370</v>
      </c>
      <c r="I2">
        <f>VLOOKUP(A2,gen!$A$2:$BD$159,MATCH(gen!$AD$1,gen!$1:$1,0),FALSE)</f>
        <v>10.349399999999999</v>
      </c>
      <c r="J2" t="s">
        <v>446</v>
      </c>
      <c r="K2" s="5">
        <f>IF(AND($I2&lt;&gt;0,ISNUMBER(VLOOKUP($A2,gen!$A$2:$BD$159,MATCH(gen!AE$1,gen!$1:$1,0),FALSE))),VLOOKUP($A2,gen!$A$2:$BD$159,MATCH(gen!AE$1,gen!$1:$1,0),FALSE),"")</f>
        <v>0.4</v>
      </c>
      <c r="L2" s="5">
        <f>IF(AND($I2&lt;&gt;0,ISNUMBER(VLOOKUP($A2,gen!$A$2:$BD$159,MATCH(gen!AF$1,gen!$1:$1,0),FALSE))),VLOOKUP($A2,gen!$A$2:$BD$159,MATCH(gen!AF$1,gen!$1:$1,0),FALSE),"")</f>
        <v>0.6</v>
      </c>
      <c r="M2" s="5">
        <f>IF(AND($I2&lt;&gt;0,ISNUMBER(VLOOKUP($A2,gen!$A$2:$BD$159,MATCH(gen!AG$1,gen!$1:$1,0),FALSE))),VLOOKUP($A2,gen!$A$2:$BD$159,MATCH(gen!AG$1,gen!$1:$1,0),FALSE),"")</f>
        <v>0.8</v>
      </c>
      <c r="N2" s="5">
        <f>IF(AND($I2&lt;&gt;0,ISNUMBER(VLOOKUP($A2,gen!$A$2:$BD$159,MATCH(gen!AH$1,gen!$1:$1,0),FALSE))),VLOOKUP($A2,gen!$A$2:$BD$159,MATCH(gen!AH$1,gen!$1:$1,0),FALSE),"")</f>
        <v>1</v>
      </c>
      <c r="O2" s="5" t="str">
        <f>IF(AND($I2&lt;&gt;0,ISNUMBER(VLOOKUP($A2,gen!$A$2:$BD$159,MATCH(gen!AI$1,gen!$1:$1,0),FALSE))),VLOOKUP($A2,gen!$A$2:$BD$159,MATCH(gen!AI$1,gen!$1:$1,0),FALSE),"")</f>
        <v/>
      </c>
      <c r="P2" t="s">
        <v>451</v>
      </c>
      <c r="Q2">
        <f>IF(AND($I2&lt;&gt;0,ISNUMBER(VLOOKUP($A2,gen!$A$2:$BD$159,MATCH(gen!AJ$1,gen!$1:$1,0),FALSE))),VLOOKUP($A2,gen!$A$2:$BD$159,MATCH(gen!AJ$1,gen!$1:$1,0),FALSE)/1000,"")</f>
        <v>13.114000000000001</v>
      </c>
      <c r="R2">
        <f>IF(AND($I2&lt;&gt;0,ISNUMBER(VLOOKUP($A2,gen!$A$2:$BD$159,MATCH(gen!AK$1,gen!$1:$1,0),FALSE))),VLOOKUP($A2,gen!$A$2:$BD$159,MATCH(gen!AK$1,gen!$1:$1,0),FALSE)/1000,"")</f>
        <v>9.4559999999999995</v>
      </c>
      <c r="S2">
        <f>IF(AND($I2&lt;&gt;0,ISNUMBER(VLOOKUP($A2,gen!$A$2:$BD$159,MATCH(gen!AL$1,gen!$1:$1,0),FALSE))),VLOOKUP($A2,gen!$A$2:$BD$159,MATCH(gen!AL$1,gen!$1:$1,0),FALSE)/1000,"")</f>
        <v>9.4760000000000009</v>
      </c>
      <c r="T2">
        <f>IF(AND($I2&lt;&gt;0,ISNUMBER(VLOOKUP($A2,gen!$A$2:$BD$159,MATCH(gen!AM$1,gen!$1:$1,0),FALSE))),VLOOKUP($A2,gen!$A$2:$BD$159,MATCH(gen!AM$1,gen!$1:$1,0),FALSE)/1000,"")</f>
        <v>10.352</v>
      </c>
      <c r="U2" t="str">
        <f>IF(AND($I2&lt;&gt;0,ISNUMBER(VLOOKUP($A2,gen!$A$2:$BD$159,MATCH(gen!AN$1,gen!$1:$1,0),FALSE))),VLOOKUP($A2,gen!$A$2:$BD$159,MATCH(gen!AN$1,gen!$1:$1,0),FALSE)/1000,"")</f>
        <v/>
      </c>
      <c r="V2" t="s">
        <v>259</v>
      </c>
      <c r="W2">
        <f>VLOOKUP(A2,gen!$A$2:$BD$159,MATCH(gen!$AO$1,gen!$1:$1,0),FALSE)</f>
        <v>0</v>
      </c>
      <c r="X2" t="s">
        <v>273</v>
      </c>
      <c r="Y2" s="6">
        <f>VLOOKUP(A2,gen!$A$2:$BD$159,MATCH(gen!$U$1,gen!$1:$1,0),FALSE)*gen!AD2+VLOOKUP(A2,gen!$A$2:$BD$159,MATCH(gen!$W$1,gen!$1:$1,0),FALSE)</f>
        <v>56.747</v>
      </c>
      <c r="Z2" t="s">
        <v>274</v>
      </c>
      <c r="AA2" s="6">
        <f>VLOOKUP(A2,gen!$A$2:$BD$159,MATCH(gen!$U$1,gen!$1:$1,0),FALSE)*gen!AD2+VLOOKUP(A2,gen!$A$2:$BD$159,MATCH(gen!$X$1,gen!$1:$1,0),FALSE)</f>
        <v>51.747</v>
      </c>
      <c r="AB2" t="s">
        <v>433</v>
      </c>
      <c r="AC2" s="2">
        <f>VLOOKUP(A2,gen!$A$2:$BD$159,MATCH(gen!$Q$1,gen!$1:$1,0),FALSE)*60</f>
        <v>180</v>
      </c>
      <c r="AD2" t="s">
        <v>434</v>
      </c>
      <c r="AE2" s="6">
        <f>VLOOKUP(A2,gen!$A$2:$BD$159,MATCH(gen!$Q$1,gen!$1:$1,0),FALSE)*60</f>
        <v>180</v>
      </c>
    </row>
    <row r="3" spans="1:31" x14ac:dyDescent="0.2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264</v>
      </c>
      <c r="G3" s="3">
        <f>IF(VLOOKUP(A3,gen!$A$2:$BD$159,MATCH(gen!$K$1,gen!$1:$1,0),FALSE)=0,0,VLOOKUP(A3,gen!$A$2:$BD$159,MATCH(gen!$L$1,gen!$1:$1,0),FALSE)/VLOOKUP(A3,gen!$A$2:$BD$159,MATCH(gen!$K$1,gen!$1:$1,0),FALSE))</f>
        <v>0.4</v>
      </c>
      <c r="H3" t="s">
        <v>370</v>
      </c>
      <c r="I3">
        <f>VLOOKUP(A3,gen!$A$2:$BD$159,MATCH(gen!$AD$1,gen!$1:$1,0),FALSE)</f>
        <v>10.349399999999999</v>
      </c>
      <c r="J3" t="s">
        <v>446</v>
      </c>
      <c r="K3" s="5">
        <f>IF(AND($I3&lt;&gt;0,ISNUMBER(VLOOKUP($A3,gen!$A$2:$BD$159,MATCH(gen!AE$1,gen!$1:$1,0),FALSE))),VLOOKUP($A3,gen!$A$2:$BD$159,MATCH(gen!AE$1,gen!$1:$1,0),FALSE),"")</f>
        <v>0.4</v>
      </c>
      <c r="L3" s="5">
        <f>IF(AND($I3&lt;&gt;0,ISNUMBER(VLOOKUP($A3,gen!$A$2:$BD$159,MATCH(gen!AF$1,gen!$1:$1,0),FALSE))),VLOOKUP($A3,gen!$A$2:$BD$159,MATCH(gen!AF$1,gen!$1:$1,0),FALSE),"")</f>
        <v>0.6</v>
      </c>
      <c r="M3" s="5">
        <f>IF(AND($I3&lt;&gt;0,ISNUMBER(VLOOKUP($A3,gen!$A$2:$BD$159,MATCH(gen!AG$1,gen!$1:$1,0),FALSE))),VLOOKUP($A3,gen!$A$2:$BD$159,MATCH(gen!AG$1,gen!$1:$1,0),FALSE),"")</f>
        <v>0.8</v>
      </c>
      <c r="N3" s="5">
        <f>IF(AND($I3&lt;&gt;0,ISNUMBER(VLOOKUP($A3,gen!$A$2:$BD$159,MATCH(gen!AH$1,gen!$1:$1,0),FALSE))),VLOOKUP($A3,gen!$A$2:$BD$159,MATCH(gen!AH$1,gen!$1:$1,0),FALSE),"")</f>
        <v>1</v>
      </c>
      <c r="O3" s="5" t="str">
        <f>IF(AND($I3&lt;&gt;0,ISNUMBER(VLOOKUP($A3,gen!$A$2:$BD$159,MATCH(gen!AI$1,gen!$1:$1,0),FALSE))),VLOOKUP($A3,gen!$A$2:$BD$159,MATCH(gen!AI$1,gen!$1:$1,0),FALSE),"")</f>
        <v/>
      </c>
      <c r="P3" t="s">
        <v>451</v>
      </c>
      <c r="Q3">
        <f>IF(AND($I3&lt;&gt;0,ISNUMBER(VLOOKUP($A3,gen!$A$2:$BD$159,MATCH(gen!AJ$1,gen!$1:$1,0),FALSE))),VLOOKUP($A3,gen!$A$2:$BD$159,MATCH(gen!AJ$1,gen!$1:$1,0),FALSE)/1000,"")</f>
        <v>13.114000000000001</v>
      </c>
      <c r="R3">
        <f>IF(AND($I3&lt;&gt;0,ISNUMBER(VLOOKUP($A3,gen!$A$2:$BD$159,MATCH(gen!AK$1,gen!$1:$1,0),FALSE))),VLOOKUP($A3,gen!$A$2:$BD$159,MATCH(gen!AK$1,gen!$1:$1,0),FALSE)/1000,"")</f>
        <v>9.4559999999999995</v>
      </c>
      <c r="S3">
        <f>IF(AND($I3&lt;&gt;0,ISNUMBER(VLOOKUP($A3,gen!$A$2:$BD$159,MATCH(gen!AL$1,gen!$1:$1,0),FALSE))),VLOOKUP($A3,gen!$A$2:$BD$159,MATCH(gen!AL$1,gen!$1:$1,0),FALSE)/1000,"")</f>
        <v>9.4760000000000009</v>
      </c>
      <c r="T3">
        <f>IF(AND($I3&lt;&gt;0,ISNUMBER(VLOOKUP($A3,gen!$A$2:$BD$159,MATCH(gen!AM$1,gen!$1:$1,0),FALSE))),VLOOKUP($A3,gen!$A$2:$BD$159,MATCH(gen!AM$1,gen!$1:$1,0),FALSE)/1000,"")</f>
        <v>10.352</v>
      </c>
      <c r="U3" t="str">
        <f>IF(AND($I3&lt;&gt;0,ISNUMBER(VLOOKUP($A3,gen!$A$2:$BD$159,MATCH(gen!AN$1,gen!$1:$1,0),FALSE))),VLOOKUP($A3,gen!$A$2:$BD$159,MATCH(gen!AN$1,gen!$1:$1,0),FALSE)/1000,"")</f>
        <v/>
      </c>
      <c r="V3" t="s">
        <v>259</v>
      </c>
      <c r="W3">
        <f>VLOOKUP(A3,gen!$A$2:$BD$159,MATCH(gen!$AO$1,gen!$1:$1,0),FALSE)</f>
        <v>0</v>
      </c>
      <c r="X3" t="s">
        <v>273</v>
      </c>
      <c r="Y3" s="6">
        <f>VLOOKUP(A3,gen!$A$2:$BD$159,MATCH(gen!$U$1,gen!$1:$1,0),FALSE)*gen!AD3+VLOOKUP(A3,gen!$A$2:$BD$159,MATCH(gen!$W$1,gen!$1:$1,0),FALSE)</f>
        <v>56.747</v>
      </c>
      <c r="Z3" t="s">
        <v>274</v>
      </c>
      <c r="AA3" s="6">
        <f>VLOOKUP(A3,gen!$A$2:$BD$159,MATCH(gen!$U$1,gen!$1:$1,0),FALSE)*gen!AD3+VLOOKUP(A3,gen!$A$2:$BD$159,MATCH(gen!$X$1,gen!$1:$1,0),FALSE)</f>
        <v>51.747</v>
      </c>
      <c r="AB3" t="s">
        <v>433</v>
      </c>
      <c r="AC3" s="2">
        <f>VLOOKUP(A3,gen!$A$2:$BD$159,MATCH(gen!$Q$1,gen!$1:$1,0),FALSE)*60</f>
        <v>180</v>
      </c>
      <c r="AD3" t="s">
        <v>434</v>
      </c>
      <c r="AE3" s="6">
        <f>VLOOKUP(A3,gen!$A$2:$BD$159,MATCH(gen!$Q$1,gen!$1:$1,0),FALSE)*60</f>
        <v>180</v>
      </c>
    </row>
    <row r="4" spans="1:31" x14ac:dyDescent="0.2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264</v>
      </c>
      <c r="G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H4" t="s">
        <v>370</v>
      </c>
      <c r="I4">
        <f>VLOOKUP(A4,gen!$A$2:$BD$159,MATCH(gen!$AD$1,gen!$1:$1,0),FALSE)</f>
        <v>2.1139899999999998</v>
      </c>
      <c r="J4" t="s">
        <v>446</v>
      </c>
      <c r="K4" s="5">
        <f>IF(AND($I4&lt;&gt;0,ISNUMBER(VLOOKUP($A4,gen!$A$2:$BD$159,MATCH(gen!AE$1,gen!$1:$1,0),FALSE))),VLOOKUP($A4,gen!$A$2:$BD$159,MATCH(gen!AE$1,gen!$1:$1,0),FALSE),"")</f>
        <v>0.39473684199999998</v>
      </c>
      <c r="L4" s="5">
        <f>IF(AND($I4&lt;&gt;0,ISNUMBER(VLOOKUP($A4,gen!$A$2:$BD$159,MATCH(gen!AF$1,gen!$1:$1,0),FALSE))),VLOOKUP($A4,gen!$A$2:$BD$159,MATCH(gen!AF$1,gen!$1:$1,0),FALSE),"")</f>
        <v>0.59649122799999998</v>
      </c>
      <c r="M4" s="5">
        <f>IF(AND($I4&lt;&gt;0,ISNUMBER(VLOOKUP($A4,gen!$A$2:$BD$159,MATCH(gen!AG$1,gen!$1:$1,0),FALSE))),VLOOKUP($A4,gen!$A$2:$BD$159,MATCH(gen!AG$1,gen!$1:$1,0),FALSE),"")</f>
        <v>0.79824561400000005</v>
      </c>
      <c r="N4" s="5">
        <f>IF(AND($I4&lt;&gt;0,ISNUMBER(VLOOKUP($A4,gen!$A$2:$BD$159,MATCH(gen!AH$1,gen!$1:$1,0),FALSE))),VLOOKUP($A4,gen!$A$2:$BD$159,MATCH(gen!AH$1,gen!$1:$1,0),FALSE),"")</f>
        <v>1</v>
      </c>
      <c r="O4" s="5" t="str">
        <f>IF(AND($I4&lt;&gt;0,ISNUMBER(VLOOKUP($A4,gen!$A$2:$BD$159,MATCH(gen!AI$1,gen!$1:$1,0),FALSE))),VLOOKUP($A4,gen!$A$2:$BD$159,MATCH(gen!AI$1,gen!$1:$1,0),FALSE),"")</f>
        <v/>
      </c>
      <c r="P4" t="s">
        <v>451</v>
      </c>
      <c r="Q4">
        <f>IF(AND($I4&lt;&gt;0,ISNUMBER(VLOOKUP($A4,gen!$A$2:$BD$159,MATCH(gen!AJ$1,gen!$1:$1,0),FALSE))),VLOOKUP($A4,gen!$A$2:$BD$159,MATCH(gen!AJ$1,gen!$1:$1,0),FALSE)/1000,"")</f>
        <v>13.27</v>
      </c>
      <c r="R4">
        <f>IF(AND($I4&lt;&gt;0,ISNUMBER(VLOOKUP($A4,gen!$A$2:$BD$159,MATCH(gen!AK$1,gen!$1:$1,0),FALSE))),VLOOKUP($A4,gen!$A$2:$BD$159,MATCH(gen!AK$1,gen!$1:$1,0),FALSE)/1000,"")</f>
        <v>6.7130000000000001</v>
      </c>
      <c r="S4">
        <f>IF(AND($I4&lt;&gt;0,ISNUMBER(VLOOKUP($A4,gen!$A$2:$BD$159,MATCH(gen!AL$1,gen!$1:$1,0),FALSE))),VLOOKUP($A4,gen!$A$2:$BD$159,MATCH(gen!AL$1,gen!$1:$1,0),FALSE)/1000,"")</f>
        <v>8.0280000000000005</v>
      </c>
      <c r="T4">
        <f>IF(AND($I4&lt;&gt;0,ISNUMBER(VLOOKUP($A4,gen!$A$2:$BD$159,MATCH(gen!AM$1,gen!$1:$1,0),FALSE))),VLOOKUP($A4,gen!$A$2:$BD$159,MATCH(gen!AM$1,gen!$1:$1,0),FALSE)/1000,"")</f>
        <v>8.5489999999999995</v>
      </c>
      <c r="U4" t="str">
        <f>IF(AND($I4&lt;&gt;0,ISNUMBER(VLOOKUP($A4,gen!$A$2:$BD$159,MATCH(gen!AN$1,gen!$1:$1,0),FALSE))),VLOOKUP($A4,gen!$A$2:$BD$159,MATCH(gen!AN$1,gen!$1:$1,0),FALSE)/1000,"")</f>
        <v/>
      </c>
      <c r="V4" t="s">
        <v>259</v>
      </c>
      <c r="W4">
        <f>VLOOKUP(A4,gen!$A$2:$BD$159,MATCH(gen!$AO$1,gen!$1:$1,0),FALSE)</f>
        <v>0</v>
      </c>
      <c r="X4" t="s">
        <v>273</v>
      </c>
      <c r="Y4" s="6">
        <f>VLOOKUP(A4,gen!$A$2:$BD$159,MATCH(gen!$U$1,gen!$1:$1,0),FALSE)*gen!AD4+VLOOKUP(A4,gen!$A$2:$BD$159,MATCH(gen!$W$1,gen!$1:$1,0),FALSE)</f>
        <v>14551.414352</v>
      </c>
      <c r="Z4" t="s">
        <v>274</v>
      </c>
      <c r="AA4" s="6">
        <f>VLOOKUP(A4,gen!$A$2:$BD$159,MATCH(gen!$U$1,gen!$1:$1,0),FALSE)*gen!AD4+VLOOKUP(A4,gen!$A$2:$BD$159,MATCH(gen!$X$1,gen!$1:$1,0),FALSE)</f>
        <v>11172.014352</v>
      </c>
      <c r="AB4" t="s">
        <v>433</v>
      </c>
      <c r="AC4" s="2">
        <f>VLOOKUP(A4,gen!$A$2:$BD$159,MATCH(gen!$Q$1,gen!$1:$1,0),FALSE)*60</f>
        <v>120</v>
      </c>
      <c r="AD4" t="s">
        <v>434</v>
      </c>
      <c r="AE4" s="6">
        <f>VLOOKUP(A4,gen!$A$2:$BD$159,MATCH(gen!$Q$1,gen!$1:$1,0),FALSE)*60</f>
        <v>120</v>
      </c>
    </row>
    <row r="5" spans="1:31" x14ac:dyDescent="0.2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264</v>
      </c>
      <c r="G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H5" t="s">
        <v>370</v>
      </c>
      <c r="I5">
        <f>VLOOKUP(A5,gen!$A$2:$BD$159,MATCH(gen!$AD$1,gen!$1:$1,0),FALSE)</f>
        <v>2.1139899999999998</v>
      </c>
      <c r="J5" t="s">
        <v>446</v>
      </c>
      <c r="K5" s="5">
        <f>IF(AND($I5&lt;&gt;0,ISNUMBER(VLOOKUP($A5,gen!$A$2:$BD$159,MATCH(gen!AE$1,gen!$1:$1,0),FALSE))),VLOOKUP($A5,gen!$A$2:$BD$159,MATCH(gen!AE$1,gen!$1:$1,0),FALSE),"")</f>
        <v>0.39473684199999998</v>
      </c>
      <c r="L5" s="5">
        <f>IF(AND($I5&lt;&gt;0,ISNUMBER(VLOOKUP($A5,gen!$A$2:$BD$159,MATCH(gen!AF$1,gen!$1:$1,0),FALSE))),VLOOKUP($A5,gen!$A$2:$BD$159,MATCH(gen!AF$1,gen!$1:$1,0),FALSE),"")</f>
        <v>0.59649122799999998</v>
      </c>
      <c r="M5" s="5">
        <f>IF(AND($I5&lt;&gt;0,ISNUMBER(VLOOKUP($A5,gen!$A$2:$BD$159,MATCH(gen!AG$1,gen!$1:$1,0),FALSE))),VLOOKUP($A5,gen!$A$2:$BD$159,MATCH(gen!AG$1,gen!$1:$1,0),FALSE),"")</f>
        <v>0.79824561400000005</v>
      </c>
      <c r="N5" s="5">
        <f>IF(AND($I5&lt;&gt;0,ISNUMBER(VLOOKUP($A5,gen!$A$2:$BD$159,MATCH(gen!AH$1,gen!$1:$1,0),FALSE))),VLOOKUP($A5,gen!$A$2:$BD$159,MATCH(gen!AH$1,gen!$1:$1,0),FALSE),"")</f>
        <v>1</v>
      </c>
      <c r="O5" s="5" t="str">
        <f>IF(AND($I5&lt;&gt;0,ISNUMBER(VLOOKUP($A5,gen!$A$2:$BD$159,MATCH(gen!AI$1,gen!$1:$1,0),FALSE))),VLOOKUP($A5,gen!$A$2:$BD$159,MATCH(gen!AI$1,gen!$1:$1,0),FALSE),"")</f>
        <v/>
      </c>
      <c r="P5" t="s">
        <v>451</v>
      </c>
      <c r="Q5">
        <f>IF(AND($I5&lt;&gt;0,ISNUMBER(VLOOKUP($A5,gen!$A$2:$BD$159,MATCH(gen!AJ$1,gen!$1:$1,0),FALSE))),VLOOKUP($A5,gen!$A$2:$BD$159,MATCH(gen!AJ$1,gen!$1:$1,0),FALSE)/1000,"")</f>
        <v>13.27</v>
      </c>
      <c r="R5">
        <f>IF(AND($I5&lt;&gt;0,ISNUMBER(VLOOKUP($A5,gen!$A$2:$BD$159,MATCH(gen!AK$1,gen!$1:$1,0),FALSE))),VLOOKUP($A5,gen!$A$2:$BD$159,MATCH(gen!AK$1,gen!$1:$1,0),FALSE)/1000,"")</f>
        <v>6.7130000000000001</v>
      </c>
      <c r="S5">
        <f>IF(AND($I5&lt;&gt;0,ISNUMBER(VLOOKUP($A5,gen!$A$2:$BD$159,MATCH(gen!AL$1,gen!$1:$1,0),FALSE))),VLOOKUP($A5,gen!$A$2:$BD$159,MATCH(gen!AL$1,gen!$1:$1,0),FALSE)/1000,"")</f>
        <v>8.0280000000000005</v>
      </c>
      <c r="T5">
        <f>IF(AND($I5&lt;&gt;0,ISNUMBER(VLOOKUP($A5,gen!$A$2:$BD$159,MATCH(gen!AM$1,gen!$1:$1,0),FALSE))),VLOOKUP($A5,gen!$A$2:$BD$159,MATCH(gen!AM$1,gen!$1:$1,0),FALSE)/1000,"")</f>
        <v>8.5489999999999995</v>
      </c>
      <c r="U5" t="str">
        <f>IF(AND($I5&lt;&gt;0,ISNUMBER(VLOOKUP($A5,gen!$A$2:$BD$159,MATCH(gen!AN$1,gen!$1:$1,0),FALSE))),VLOOKUP($A5,gen!$A$2:$BD$159,MATCH(gen!AN$1,gen!$1:$1,0),FALSE)/1000,"")</f>
        <v/>
      </c>
      <c r="V5" t="s">
        <v>259</v>
      </c>
      <c r="W5">
        <f>VLOOKUP(A5,gen!$A$2:$BD$159,MATCH(gen!$AO$1,gen!$1:$1,0),FALSE)</f>
        <v>0</v>
      </c>
      <c r="X5" t="s">
        <v>273</v>
      </c>
      <c r="Y5" s="6">
        <f>VLOOKUP(A5,gen!$A$2:$BD$159,MATCH(gen!$U$1,gen!$1:$1,0),FALSE)*gen!AD5+VLOOKUP(A5,gen!$A$2:$BD$159,MATCH(gen!$W$1,gen!$1:$1,0),FALSE)</f>
        <v>14551.414352</v>
      </c>
      <c r="Z5" t="s">
        <v>274</v>
      </c>
      <c r="AA5" s="6">
        <f>VLOOKUP(A5,gen!$A$2:$BD$159,MATCH(gen!$U$1,gen!$1:$1,0),FALSE)*gen!AD5+VLOOKUP(A5,gen!$A$2:$BD$159,MATCH(gen!$X$1,gen!$1:$1,0),FALSE)</f>
        <v>11172.014352</v>
      </c>
      <c r="AB5" t="s">
        <v>433</v>
      </c>
      <c r="AC5" s="2">
        <f>VLOOKUP(A5,gen!$A$2:$BD$159,MATCH(gen!$Q$1,gen!$1:$1,0),FALSE)*60</f>
        <v>120</v>
      </c>
      <c r="AD5" t="s">
        <v>434</v>
      </c>
      <c r="AE5" s="6">
        <f>VLOOKUP(A5,gen!$A$2:$BD$159,MATCH(gen!$Q$1,gen!$1:$1,0),FALSE)*60</f>
        <v>120</v>
      </c>
    </row>
    <row r="6" spans="1:31" x14ac:dyDescent="0.2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264</v>
      </c>
      <c r="G6" s="3">
        <f>IF(VLOOKUP(A6,gen!$A$2:$BD$159,MATCH(gen!$K$1,gen!$1:$1,0),FALSE)=0,0,VLOOKUP(A6,gen!$A$2:$BD$159,MATCH(gen!$L$1,gen!$1:$1,0),FALSE)/VLOOKUP(A6,gen!$A$2:$BD$159,MATCH(gen!$K$1,gen!$1:$1,0),FALSE))</f>
        <v>0.4</v>
      </c>
      <c r="H6" t="s">
        <v>370</v>
      </c>
      <c r="I6">
        <f>VLOOKUP(A6,gen!$A$2:$BD$159,MATCH(gen!$AD$1,gen!$1:$1,0),FALSE)</f>
        <v>10.349399999999999</v>
      </c>
      <c r="J6" t="s">
        <v>446</v>
      </c>
      <c r="K6" s="5">
        <f>IF(AND($I6&lt;&gt;0,ISNUMBER(VLOOKUP($A6,gen!$A$2:$BD$159,MATCH(gen!AE$1,gen!$1:$1,0),FALSE))),VLOOKUP($A6,gen!$A$2:$BD$159,MATCH(gen!AE$1,gen!$1:$1,0),FALSE),"")</f>
        <v>0.4</v>
      </c>
      <c r="L6" s="5">
        <f>IF(AND($I6&lt;&gt;0,ISNUMBER(VLOOKUP($A6,gen!$A$2:$BD$159,MATCH(gen!AF$1,gen!$1:$1,0),FALSE))),VLOOKUP($A6,gen!$A$2:$BD$159,MATCH(gen!AF$1,gen!$1:$1,0),FALSE),"")</f>
        <v>0.6</v>
      </c>
      <c r="M6" s="5">
        <f>IF(AND($I6&lt;&gt;0,ISNUMBER(VLOOKUP($A6,gen!$A$2:$BD$159,MATCH(gen!AG$1,gen!$1:$1,0),FALSE))),VLOOKUP($A6,gen!$A$2:$BD$159,MATCH(gen!AG$1,gen!$1:$1,0),FALSE),"")</f>
        <v>0.8</v>
      </c>
      <c r="N6" s="5">
        <f>IF(AND($I6&lt;&gt;0,ISNUMBER(VLOOKUP($A6,gen!$A$2:$BD$159,MATCH(gen!AH$1,gen!$1:$1,0),FALSE))),VLOOKUP($A6,gen!$A$2:$BD$159,MATCH(gen!AH$1,gen!$1:$1,0),FALSE),"")</f>
        <v>1</v>
      </c>
      <c r="O6" s="5" t="str">
        <f>IF(AND($I6&lt;&gt;0,ISNUMBER(VLOOKUP($A6,gen!$A$2:$BD$159,MATCH(gen!AI$1,gen!$1:$1,0),FALSE))),VLOOKUP($A6,gen!$A$2:$BD$159,MATCH(gen!AI$1,gen!$1:$1,0),FALSE),"")</f>
        <v/>
      </c>
      <c r="P6" t="s">
        <v>451</v>
      </c>
      <c r="Q6">
        <f>IF(AND($I6&lt;&gt;0,ISNUMBER(VLOOKUP($A6,gen!$A$2:$BD$159,MATCH(gen!AJ$1,gen!$1:$1,0),FALSE))),VLOOKUP($A6,gen!$A$2:$BD$159,MATCH(gen!AJ$1,gen!$1:$1,0),FALSE)/1000,"")</f>
        <v>14.638999999999999</v>
      </c>
      <c r="R6">
        <f>IF(AND($I6&lt;&gt;0,ISNUMBER(VLOOKUP($A6,gen!$A$2:$BD$159,MATCH(gen!AK$1,gen!$1:$1,0),FALSE))),VLOOKUP($A6,gen!$A$2:$BD$159,MATCH(gen!AK$1,gen!$1:$1,0),FALSE)/1000,"")</f>
        <v>8.5969999999999995</v>
      </c>
      <c r="S6">
        <f>IF(AND($I6&lt;&gt;0,ISNUMBER(VLOOKUP($A6,gen!$A$2:$BD$159,MATCH(gen!AL$1,gen!$1:$1,0),FALSE))),VLOOKUP($A6,gen!$A$2:$BD$159,MATCH(gen!AL$1,gen!$1:$1,0),FALSE)/1000,"")</f>
        <v>9.1470000000000002</v>
      </c>
      <c r="T6">
        <f>IF(AND($I6&lt;&gt;0,ISNUMBER(VLOOKUP($A6,gen!$A$2:$BD$159,MATCH(gen!AM$1,gen!$1:$1,0),FALSE))),VLOOKUP($A6,gen!$A$2:$BD$159,MATCH(gen!AM$1,gen!$1:$1,0),FALSE)/1000,"")</f>
        <v>9.6219999999999999</v>
      </c>
      <c r="U6" t="str">
        <f>IF(AND($I6&lt;&gt;0,ISNUMBER(VLOOKUP($A6,gen!$A$2:$BD$159,MATCH(gen!AN$1,gen!$1:$1,0),FALSE))),VLOOKUP($A6,gen!$A$2:$BD$159,MATCH(gen!AN$1,gen!$1:$1,0),FALSE)/1000,"")</f>
        <v/>
      </c>
      <c r="V6" t="s">
        <v>259</v>
      </c>
      <c r="W6">
        <f>VLOOKUP(A6,gen!$A$2:$BD$159,MATCH(gen!$AO$1,gen!$1:$1,0),FALSE)</f>
        <v>0</v>
      </c>
      <c r="X6" t="s">
        <v>273</v>
      </c>
      <c r="Y6" s="6">
        <f>VLOOKUP(A6,gen!$A$2:$BD$159,MATCH(gen!$U$1,gen!$1:$1,0),FALSE)*gen!AD6+VLOOKUP(A6,gen!$A$2:$BD$159,MATCH(gen!$W$1,gen!$1:$1,0),FALSE)</f>
        <v>56.747</v>
      </c>
      <c r="Z6" t="s">
        <v>274</v>
      </c>
      <c r="AA6" s="6">
        <f>VLOOKUP(A6,gen!$A$2:$BD$159,MATCH(gen!$U$1,gen!$1:$1,0),FALSE)*gen!AD6+VLOOKUP(A6,gen!$A$2:$BD$159,MATCH(gen!$X$1,gen!$1:$1,0),FALSE)</f>
        <v>51.747</v>
      </c>
      <c r="AB6" t="s">
        <v>433</v>
      </c>
      <c r="AC6" s="2">
        <f>VLOOKUP(A6,gen!$A$2:$BD$159,MATCH(gen!$Q$1,gen!$1:$1,0),FALSE)*60</f>
        <v>180</v>
      </c>
      <c r="AD6" t="s">
        <v>434</v>
      </c>
      <c r="AE6" s="6">
        <f>VLOOKUP(A6,gen!$A$2:$BD$159,MATCH(gen!$Q$1,gen!$1:$1,0),FALSE)*60</f>
        <v>180</v>
      </c>
    </row>
    <row r="7" spans="1:31" x14ac:dyDescent="0.2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264</v>
      </c>
      <c r="G7" s="3">
        <f>IF(VLOOKUP(A7,gen!$A$2:$BD$159,MATCH(gen!$K$1,gen!$1:$1,0),FALSE)=0,0,VLOOKUP(A7,gen!$A$2:$BD$159,MATCH(gen!$L$1,gen!$1:$1,0),FALSE)/VLOOKUP(A7,gen!$A$2:$BD$159,MATCH(gen!$K$1,gen!$1:$1,0),FALSE))</f>
        <v>0.4</v>
      </c>
      <c r="H7" t="s">
        <v>370</v>
      </c>
      <c r="I7">
        <f>VLOOKUP(A7,gen!$A$2:$BD$159,MATCH(gen!$AD$1,gen!$1:$1,0),FALSE)</f>
        <v>10.349399999999999</v>
      </c>
      <c r="J7" t="s">
        <v>446</v>
      </c>
      <c r="K7" s="5">
        <f>IF(AND($I7&lt;&gt;0,ISNUMBER(VLOOKUP($A7,gen!$A$2:$BD$159,MATCH(gen!AE$1,gen!$1:$1,0),FALSE))),VLOOKUP($A7,gen!$A$2:$BD$159,MATCH(gen!AE$1,gen!$1:$1,0),FALSE),"")</f>
        <v>0.4</v>
      </c>
      <c r="L7" s="5">
        <f>IF(AND($I7&lt;&gt;0,ISNUMBER(VLOOKUP($A7,gen!$A$2:$BD$159,MATCH(gen!AF$1,gen!$1:$1,0),FALSE))),VLOOKUP($A7,gen!$A$2:$BD$159,MATCH(gen!AF$1,gen!$1:$1,0),FALSE),"")</f>
        <v>0.6</v>
      </c>
      <c r="M7" s="5">
        <f>IF(AND($I7&lt;&gt;0,ISNUMBER(VLOOKUP($A7,gen!$A$2:$BD$159,MATCH(gen!AG$1,gen!$1:$1,0),FALSE))),VLOOKUP($A7,gen!$A$2:$BD$159,MATCH(gen!AG$1,gen!$1:$1,0),FALSE),"")</f>
        <v>0.8</v>
      </c>
      <c r="N7" s="5">
        <f>IF(AND($I7&lt;&gt;0,ISNUMBER(VLOOKUP($A7,gen!$A$2:$BD$159,MATCH(gen!AH$1,gen!$1:$1,0),FALSE))),VLOOKUP($A7,gen!$A$2:$BD$159,MATCH(gen!AH$1,gen!$1:$1,0),FALSE),"")</f>
        <v>1</v>
      </c>
      <c r="O7" s="5" t="str">
        <f>IF(AND($I7&lt;&gt;0,ISNUMBER(VLOOKUP($A7,gen!$A$2:$BD$159,MATCH(gen!AI$1,gen!$1:$1,0),FALSE))),VLOOKUP($A7,gen!$A$2:$BD$159,MATCH(gen!AI$1,gen!$1:$1,0),FALSE),"")</f>
        <v/>
      </c>
      <c r="P7" t="s">
        <v>451</v>
      </c>
      <c r="Q7">
        <f>IF(AND($I7&lt;&gt;0,ISNUMBER(VLOOKUP($A7,gen!$A$2:$BD$159,MATCH(gen!AJ$1,gen!$1:$1,0),FALSE))),VLOOKUP($A7,gen!$A$2:$BD$159,MATCH(gen!AJ$1,gen!$1:$1,0),FALSE)/1000,"")</f>
        <v>14.638999999999999</v>
      </c>
      <c r="R7">
        <f>IF(AND($I7&lt;&gt;0,ISNUMBER(VLOOKUP($A7,gen!$A$2:$BD$159,MATCH(gen!AK$1,gen!$1:$1,0),FALSE))),VLOOKUP($A7,gen!$A$2:$BD$159,MATCH(gen!AK$1,gen!$1:$1,0),FALSE)/1000,"")</f>
        <v>8.5969999999999995</v>
      </c>
      <c r="S7">
        <f>IF(AND($I7&lt;&gt;0,ISNUMBER(VLOOKUP($A7,gen!$A$2:$BD$159,MATCH(gen!AL$1,gen!$1:$1,0),FALSE))),VLOOKUP($A7,gen!$A$2:$BD$159,MATCH(gen!AL$1,gen!$1:$1,0),FALSE)/1000,"")</f>
        <v>9.1470000000000002</v>
      </c>
      <c r="T7">
        <f>IF(AND($I7&lt;&gt;0,ISNUMBER(VLOOKUP($A7,gen!$A$2:$BD$159,MATCH(gen!AM$1,gen!$1:$1,0),FALSE))),VLOOKUP($A7,gen!$A$2:$BD$159,MATCH(gen!AM$1,gen!$1:$1,0),FALSE)/1000,"")</f>
        <v>9.6219999999999999</v>
      </c>
      <c r="U7" t="str">
        <f>IF(AND($I7&lt;&gt;0,ISNUMBER(VLOOKUP($A7,gen!$A$2:$BD$159,MATCH(gen!AN$1,gen!$1:$1,0),FALSE))),VLOOKUP($A7,gen!$A$2:$BD$159,MATCH(gen!AN$1,gen!$1:$1,0),FALSE)/1000,"")</f>
        <v/>
      </c>
      <c r="V7" t="s">
        <v>259</v>
      </c>
      <c r="W7">
        <f>VLOOKUP(A7,gen!$A$2:$BD$159,MATCH(gen!$AO$1,gen!$1:$1,0),FALSE)</f>
        <v>0</v>
      </c>
      <c r="X7" t="s">
        <v>273</v>
      </c>
      <c r="Y7" s="6">
        <f>VLOOKUP(A7,gen!$A$2:$BD$159,MATCH(gen!$U$1,gen!$1:$1,0),FALSE)*gen!AD7+VLOOKUP(A7,gen!$A$2:$BD$159,MATCH(gen!$W$1,gen!$1:$1,0),FALSE)</f>
        <v>56.747</v>
      </c>
      <c r="Z7" t="s">
        <v>274</v>
      </c>
      <c r="AA7" s="6">
        <f>VLOOKUP(A7,gen!$A$2:$BD$159,MATCH(gen!$U$1,gen!$1:$1,0),FALSE)*gen!AD7+VLOOKUP(A7,gen!$A$2:$BD$159,MATCH(gen!$X$1,gen!$1:$1,0),FALSE)</f>
        <v>51.747</v>
      </c>
      <c r="AB7" t="s">
        <v>433</v>
      </c>
      <c r="AC7" s="2">
        <f>VLOOKUP(A7,gen!$A$2:$BD$159,MATCH(gen!$Q$1,gen!$1:$1,0),FALSE)*60</f>
        <v>180</v>
      </c>
      <c r="AD7" t="s">
        <v>434</v>
      </c>
      <c r="AE7" s="6">
        <f>VLOOKUP(A7,gen!$A$2:$BD$159,MATCH(gen!$Q$1,gen!$1:$1,0),FALSE)*60</f>
        <v>180</v>
      </c>
    </row>
    <row r="8" spans="1:31" x14ac:dyDescent="0.2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264</v>
      </c>
      <c r="G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H8" t="s">
        <v>370</v>
      </c>
      <c r="I8">
        <f>VLOOKUP(A8,gen!$A$2:$BD$159,MATCH(gen!$AD$1,gen!$1:$1,0),FALSE)</f>
        <v>2.1139899999999998</v>
      </c>
      <c r="J8" t="s">
        <v>446</v>
      </c>
      <c r="K8" s="5">
        <f>IF(AND($I8&lt;&gt;0,ISNUMBER(VLOOKUP($A8,gen!$A$2:$BD$159,MATCH(gen!AE$1,gen!$1:$1,0),FALSE))),VLOOKUP($A8,gen!$A$2:$BD$159,MATCH(gen!AE$1,gen!$1:$1,0),FALSE),"")</f>
        <v>0.39473684199999998</v>
      </c>
      <c r="L8" s="5">
        <f>IF(AND($I8&lt;&gt;0,ISNUMBER(VLOOKUP($A8,gen!$A$2:$BD$159,MATCH(gen!AF$1,gen!$1:$1,0),FALSE))),VLOOKUP($A8,gen!$A$2:$BD$159,MATCH(gen!AF$1,gen!$1:$1,0),FALSE),"")</f>
        <v>0.59649122799999998</v>
      </c>
      <c r="M8" s="5">
        <f>IF(AND($I8&lt;&gt;0,ISNUMBER(VLOOKUP($A8,gen!$A$2:$BD$159,MATCH(gen!AG$1,gen!$1:$1,0),FALSE))),VLOOKUP($A8,gen!$A$2:$BD$159,MATCH(gen!AG$1,gen!$1:$1,0),FALSE),"")</f>
        <v>0.79824561400000005</v>
      </c>
      <c r="N8" s="5">
        <f>IF(AND($I8&lt;&gt;0,ISNUMBER(VLOOKUP($A8,gen!$A$2:$BD$159,MATCH(gen!AH$1,gen!$1:$1,0),FALSE))),VLOOKUP($A8,gen!$A$2:$BD$159,MATCH(gen!AH$1,gen!$1:$1,0),FALSE),"")</f>
        <v>1</v>
      </c>
      <c r="O8" s="5" t="str">
        <f>IF(AND($I8&lt;&gt;0,ISNUMBER(VLOOKUP($A8,gen!$A$2:$BD$159,MATCH(gen!AI$1,gen!$1:$1,0),FALSE))),VLOOKUP($A8,gen!$A$2:$BD$159,MATCH(gen!AI$1,gen!$1:$1,0),FALSE),"")</f>
        <v/>
      </c>
      <c r="P8" t="s">
        <v>451</v>
      </c>
      <c r="Q8">
        <f>IF(AND($I8&lt;&gt;0,ISNUMBER(VLOOKUP($A8,gen!$A$2:$BD$159,MATCH(gen!AJ$1,gen!$1:$1,0),FALSE))),VLOOKUP($A8,gen!$A$2:$BD$159,MATCH(gen!AJ$1,gen!$1:$1,0),FALSE)/1000,"")</f>
        <v>11.590999999999999</v>
      </c>
      <c r="R8">
        <f>IF(AND($I8&lt;&gt;0,ISNUMBER(VLOOKUP($A8,gen!$A$2:$BD$159,MATCH(gen!AK$1,gen!$1:$1,0),FALSE))),VLOOKUP($A8,gen!$A$2:$BD$159,MATCH(gen!AK$1,gen!$1:$1,0),FALSE)/1000,"")</f>
        <v>8.734</v>
      </c>
      <c r="S8">
        <f>IF(AND($I8&lt;&gt;0,ISNUMBER(VLOOKUP($A8,gen!$A$2:$BD$159,MATCH(gen!AL$1,gen!$1:$1,0),FALSE))),VLOOKUP($A8,gen!$A$2:$BD$159,MATCH(gen!AL$1,gen!$1:$1,0),FALSE)/1000,"")</f>
        <v>9.8610000000000007</v>
      </c>
      <c r="T8">
        <f>IF(AND($I8&lt;&gt;0,ISNUMBER(VLOOKUP($A8,gen!$A$2:$BD$159,MATCH(gen!AM$1,gen!$1:$1,0),FALSE))),VLOOKUP($A8,gen!$A$2:$BD$159,MATCH(gen!AM$1,gen!$1:$1,0),FALSE)/1000,"")</f>
        <v>10.651</v>
      </c>
      <c r="U8" t="str">
        <f>IF(AND($I8&lt;&gt;0,ISNUMBER(VLOOKUP($A8,gen!$A$2:$BD$159,MATCH(gen!AN$1,gen!$1:$1,0),FALSE))),VLOOKUP($A8,gen!$A$2:$BD$159,MATCH(gen!AN$1,gen!$1:$1,0),FALSE)/1000,"")</f>
        <v/>
      </c>
      <c r="V8" t="s">
        <v>259</v>
      </c>
      <c r="W8">
        <f>VLOOKUP(A8,gen!$A$2:$BD$159,MATCH(gen!$AO$1,gen!$1:$1,0),FALSE)</f>
        <v>0</v>
      </c>
      <c r="X8" t="s">
        <v>273</v>
      </c>
      <c r="Y8" s="6">
        <f>VLOOKUP(A8,gen!$A$2:$BD$159,MATCH(gen!$U$1,gen!$1:$1,0),FALSE)*gen!AD8+VLOOKUP(A8,gen!$A$2:$BD$159,MATCH(gen!$W$1,gen!$1:$1,0),FALSE)</f>
        <v>14551.414352</v>
      </c>
      <c r="Z8" t="s">
        <v>274</v>
      </c>
      <c r="AA8" s="6">
        <f>VLOOKUP(A8,gen!$A$2:$BD$159,MATCH(gen!$U$1,gen!$1:$1,0),FALSE)*gen!AD8+VLOOKUP(A8,gen!$A$2:$BD$159,MATCH(gen!$X$1,gen!$1:$1,0),FALSE)</f>
        <v>11172.014352</v>
      </c>
      <c r="AB8" t="s">
        <v>433</v>
      </c>
      <c r="AC8" s="2">
        <f>VLOOKUP(A8,gen!$A$2:$BD$159,MATCH(gen!$Q$1,gen!$1:$1,0),FALSE)*60</f>
        <v>120</v>
      </c>
      <c r="AD8" t="s">
        <v>434</v>
      </c>
      <c r="AE8" s="6">
        <f>VLOOKUP(A8,gen!$A$2:$BD$159,MATCH(gen!$Q$1,gen!$1:$1,0),FALSE)*60</f>
        <v>120</v>
      </c>
    </row>
    <row r="9" spans="1:31" x14ac:dyDescent="0.2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264</v>
      </c>
      <c r="G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H9" t="s">
        <v>370</v>
      </c>
      <c r="I9">
        <f>VLOOKUP(A9,gen!$A$2:$BD$159,MATCH(gen!$AD$1,gen!$1:$1,0),FALSE)</f>
        <v>2.1139899999999998</v>
      </c>
      <c r="J9" t="s">
        <v>446</v>
      </c>
      <c r="K9" s="5">
        <f>IF(AND($I9&lt;&gt;0,ISNUMBER(VLOOKUP($A9,gen!$A$2:$BD$159,MATCH(gen!AE$1,gen!$1:$1,0),FALSE))),VLOOKUP($A9,gen!$A$2:$BD$159,MATCH(gen!AE$1,gen!$1:$1,0),FALSE),"")</f>
        <v>0.39473684199999998</v>
      </c>
      <c r="L9" s="5">
        <f>IF(AND($I9&lt;&gt;0,ISNUMBER(VLOOKUP($A9,gen!$A$2:$BD$159,MATCH(gen!AF$1,gen!$1:$1,0),FALSE))),VLOOKUP($A9,gen!$A$2:$BD$159,MATCH(gen!AF$1,gen!$1:$1,0),FALSE),"")</f>
        <v>0.59649122799999998</v>
      </c>
      <c r="M9" s="5">
        <f>IF(AND($I9&lt;&gt;0,ISNUMBER(VLOOKUP($A9,gen!$A$2:$BD$159,MATCH(gen!AG$1,gen!$1:$1,0),FALSE))),VLOOKUP($A9,gen!$A$2:$BD$159,MATCH(gen!AG$1,gen!$1:$1,0),FALSE),"")</f>
        <v>0.79824561400000005</v>
      </c>
      <c r="N9" s="5">
        <f>IF(AND($I9&lt;&gt;0,ISNUMBER(VLOOKUP($A9,gen!$A$2:$BD$159,MATCH(gen!AH$1,gen!$1:$1,0),FALSE))),VLOOKUP($A9,gen!$A$2:$BD$159,MATCH(gen!AH$1,gen!$1:$1,0),FALSE),"")</f>
        <v>1</v>
      </c>
      <c r="O9" s="5" t="str">
        <f>IF(AND($I9&lt;&gt;0,ISNUMBER(VLOOKUP($A9,gen!$A$2:$BD$159,MATCH(gen!AI$1,gen!$1:$1,0),FALSE))),VLOOKUP($A9,gen!$A$2:$BD$159,MATCH(gen!AI$1,gen!$1:$1,0),FALSE),"")</f>
        <v/>
      </c>
      <c r="P9" t="s">
        <v>451</v>
      </c>
      <c r="Q9">
        <f>IF(AND($I9&lt;&gt;0,ISNUMBER(VLOOKUP($A9,gen!$A$2:$BD$159,MATCH(gen!AJ$1,gen!$1:$1,0),FALSE))),VLOOKUP($A9,gen!$A$2:$BD$159,MATCH(gen!AJ$1,gen!$1:$1,0),FALSE)/1000,"")</f>
        <v>11.590999999999999</v>
      </c>
      <c r="R9">
        <f>IF(AND($I9&lt;&gt;0,ISNUMBER(VLOOKUP($A9,gen!$A$2:$BD$159,MATCH(gen!AK$1,gen!$1:$1,0),FALSE))),VLOOKUP($A9,gen!$A$2:$BD$159,MATCH(gen!AK$1,gen!$1:$1,0),FALSE)/1000,"")</f>
        <v>8.734</v>
      </c>
      <c r="S9">
        <f>IF(AND($I9&lt;&gt;0,ISNUMBER(VLOOKUP($A9,gen!$A$2:$BD$159,MATCH(gen!AL$1,gen!$1:$1,0),FALSE))),VLOOKUP($A9,gen!$A$2:$BD$159,MATCH(gen!AL$1,gen!$1:$1,0),FALSE)/1000,"")</f>
        <v>9.8610000000000007</v>
      </c>
      <c r="T9">
        <f>IF(AND($I9&lt;&gt;0,ISNUMBER(VLOOKUP($A9,gen!$A$2:$BD$159,MATCH(gen!AM$1,gen!$1:$1,0),FALSE))),VLOOKUP($A9,gen!$A$2:$BD$159,MATCH(gen!AM$1,gen!$1:$1,0),FALSE)/1000,"")</f>
        <v>10.651</v>
      </c>
      <c r="U9" t="str">
        <f>IF(AND($I9&lt;&gt;0,ISNUMBER(VLOOKUP($A9,gen!$A$2:$BD$159,MATCH(gen!AN$1,gen!$1:$1,0),FALSE))),VLOOKUP($A9,gen!$A$2:$BD$159,MATCH(gen!AN$1,gen!$1:$1,0),FALSE)/1000,"")</f>
        <v/>
      </c>
      <c r="V9" t="s">
        <v>259</v>
      </c>
      <c r="W9">
        <f>VLOOKUP(A9,gen!$A$2:$BD$159,MATCH(gen!$AO$1,gen!$1:$1,0),FALSE)</f>
        <v>0</v>
      </c>
      <c r="X9" t="s">
        <v>273</v>
      </c>
      <c r="Y9" s="6">
        <f>VLOOKUP(A9,gen!$A$2:$BD$159,MATCH(gen!$U$1,gen!$1:$1,0),FALSE)*gen!AD9+VLOOKUP(A9,gen!$A$2:$BD$159,MATCH(gen!$W$1,gen!$1:$1,0),FALSE)</f>
        <v>14551.414352</v>
      </c>
      <c r="Z9" t="s">
        <v>274</v>
      </c>
      <c r="AA9" s="6">
        <f>VLOOKUP(A9,gen!$A$2:$BD$159,MATCH(gen!$U$1,gen!$1:$1,0),FALSE)*gen!AD9+VLOOKUP(A9,gen!$A$2:$BD$159,MATCH(gen!$X$1,gen!$1:$1,0),FALSE)</f>
        <v>11172.014352</v>
      </c>
      <c r="AB9" t="s">
        <v>433</v>
      </c>
      <c r="AC9" s="2">
        <f>VLOOKUP(A9,gen!$A$2:$BD$159,MATCH(gen!$Q$1,gen!$1:$1,0),FALSE)*60</f>
        <v>120</v>
      </c>
      <c r="AD9" t="s">
        <v>434</v>
      </c>
      <c r="AE9" s="6">
        <f>VLOOKUP(A9,gen!$A$2:$BD$159,MATCH(gen!$Q$1,gen!$1:$1,0),FALSE)*60</f>
        <v>120</v>
      </c>
    </row>
    <row r="10" spans="1:31" x14ac:dyDescent="0.2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264</v>
      </c>
      <c r="G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H10" t="s">
        <v>370</v>
      </c>
      <c r="I10">
        <f>VLOOKUP(A10,gen!$A$2:$BD$159,MATCH(gen!$AD$1,gen!$1:$1,0),FALSE)</f>
        <v>3.8872200000000001</v>
      </c>
      <c r="J10" t="s">
        <v>446</v>
      </c>
      <c r="K10" s="5">
        <f>IF(AND($I10&lt;&gt;0,ISNUMBER(VLOOKUP($A10,gen!$A$2:$BD$159,MATCH(gen!AE$1,gen!$1:$1,0),FALSE))),VLOOKUP($A10,gen!$A$2:$BD$159,MATCH(gen!AE$1,gen!$1:$1,0),FALSE),"")</f>
        <v>0.47887323900000001</v>
      </c>
      <c r="L10" s="5">
        <f>IF(AND($I10&lt;&gt;0,ISNUMBER(VLOOKUP($A10,gen!$A$2:$BD$159,MATCH(gen!AF$1,gen!$1:$1,0),FALSE))),VLOOKUP($A10,gen!$A$2:$BD$159,MATCH(gen!AF$1,gen!$1:$1,0),FALSE),"")</f>
        <v>0.65258216000000002</v>
      </c>
      <c r="M10" s="5">
        <f>IF(AND($I10&lt;&gt;0,ISNUMBER(VLOOKUP($A10,gen!$A$2:$BD$159,MATCH(gen!AG$1,gen!$1:$1,0),FALSE))),VLOOKUP($A10,gen!$A$2:$BD$159,MATCH(gen!AG$1,gen!$1:$1,0),FALSE),"")</f>
        <v>0.82629107999999996</v>
      </c>
      <c r="N10" s="5">
        <f>IF(AND($I10&lt;&gt;0,ISNUMBER(VLOOKUP($A10,gen!$A$2:$BD$159,MATCH(gen!AH$1,gen!$1:$1,0),FALSE))),VLOOKUP($A10,gen!$A$2:$BD$159,MATCH(gen!AH$1,gen!$1:$1,0),FALSE),"")</f>
        <v>1</v>
      </c>
      <c r="O10" s="5" t="str">
        <f>IF(AND($I10&lt;&gt;0,ISNUMBER(VLOOKUP($A10,gen!$A$2:$BD$159,MATCH(gen!AI$1,gen!$1:$1,0),FALSE))),VLOOKUP($A10,gen!$A$2:$BD$159,MATCH(gen!AI$1,gen!$1:$1,0),FALSE),"")</f>
        <v/>
      </c>
      <c r="P10" t="s">
        <v>451</v>
      </c>
      <c r="Q10">
        <f>IF(AND($I10&lt;&gt;0,ISNUMBER(VLOOKUP($A10,gen!$A$2:$BD$159,MATCH(gen!AJ$1,gen!$1:$1,0),FALSE))),VLOOKUP($A10,gen!$A$2:$BD$159,MATCH(gen!AJ$1,gen!$1:$1,0),FALSE)/1000,"")</f>
        <v>7.2220000000000004</v>
      </c>
      <c r="R10">
        <f>IF(AND($I10&lt;&gt;0,ISNUMBER(VLOOKUP($A10,gen!$A$2:$BD$159,MATCH(gen!AK$1,gen!$1:$1,0),FALSE))),VLOOKUP($A10,gen!$A$2:$BD$159,MATCH(gen!AK$1,gen!$1:$1,0),FALSE)/1000,"")</f>
        <v>5.97</v>
      </c>
      <c r="S10">
        <f>IF(AND($I10&lt;&gt;0,ISNUMBER(VLOOKUP($A10,gen!$A$2:$BD$159,MATCH(gen!AL$1,gen!$1:$1,0),FALSE))),VLOOKUP($A10,gen!$A$2:$BD$159,MATCH(gen!AL$1,gen!$1:$1,0),FALSE)/1000,"")</f>
        <v>6.8920000000000003</v>
      </c>
      <c r="T10">
        <f>IF(AND($I10&lt;&gt;0,ISNUMBER(VLOOKUP($A10,gen!$A$2:$BD$159,MATCH(gen!AM$1,gen!$1:$1,0),FALSE))),VLOOKUP($A10,gen!$A$2:$BD$159,MATCH(gen!AM$1,gen!$1:$1,0),FALSE)/1000,"")</f>
        <v>7.8540000000000001</v>
      </c>
      <c r="U10" t="str">
        <f>IF(AND($I10&lt;&gt;0,ISNUMBER(VLOOKUP($A10,gen!$A$2:$BD$159,MATCH(gen!AN$1,gen!$1:$1,0),FALSE))),VLOOKUP($A10,gen!$A$2:$BD$159,MATCH(gen!AN$1,gen!$1:$1,0),FALSE)/1000,"")</f>
        <v/>
      </c>
      <c r="V10" t="s">
        <v>259</v>
      </c>
      <c r="W10">
        <f>VLOOKUP(A10,gen!$A$2:$BD$159,MATCH(gen!$AO$1,gen!$1:$1,0),FALSE)</f>
        <v>0</v>
      </c>
      <c r="X10" t="s">
        <v>273</v>
      </c>
      <c r="Y10" s="6">
        <f>VLOOKUP(A10,gen!$A$2:$BD$159,MATCH(gen!$U$1,gen!$1:$1,0),FALSE)*gen!AD10+VLOOKUP(A10,gen!$A$2:$BD$159,MATCH(gen!$W$1,gen!$1:$1,0),FALSE)</f>
        <v>31243.281021999999</v>
      </c>
      <c r="Z10" t="s">
        <v>274</v>
      </c>
      <c r="AA10" s="6">
        <f>VLOOKUP(A10,gen!$A$2:$BD$159,MATCH(gen!$U$1,gen!$1:$1,0),FALSE)*gen!AD10+VLOOKUP(A10,gen!$A$2:$BD$159,MATCH(gen!$X$1,gen!$1:$1,0),FALSE)</f>
        <v>28046.681022000001</v>
      </c>
      <c r="AB10" t="s">
        <v>433</v>
      </c>
      <c r="AC10" s="2">
        <f>VLOOKUP(A10,gen!$A$2:$BD$159,MATCH(gen!$Q$1,gen!$1:$1,0),FALSE)*60</f>
        <v>248.39999999999998</v>
      </c>
      <c r="AD10" t="s">
        <v>434</v>
      </c>
      <c r="AE10" s="6">
        <f>VLOOKUP(A10,gen!$A$2:$BD$159,MATCH(gen!$Q$1,gen!$1:$1,0),FALSE)*60</f>
        <v>248.39999999999998</v>
      </c>
    </row>
    <row r="11" spans="1:31" x14ac:dyDescent="0.2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264</v>
      </c>
      <c r="G11" s="3">
        <f>IF(VLOOKUP(A11,gen!$A$2:$BD$159,MATCH(gen!$K$1,gen!$1:$1,0),FALSE)=0,0,VLOOKUP(A11,gen!$A$2:$BD$159,MATCH(gen!$L$1,gen!$1:$1,0),FALSE)/VLOOKUP(A11,gen!$A$2:$BD$159,MATCH(gen!$K$1,gen!$1:$1,0),FALSE))</f>
        <v>0.4</v>
      </c>
      <c r="H11" t="s">
        <v>370</v>
      </c>
      <c r="I11">
        <f>VLOOKUP(A11,gen!$A$2:$BD$159,MATCH(gen!$AD$1,gen!$1:$1,0),FALSE)</f>
        <v>3.8872200000000001</v>
      </c>
      <c r="J11" t="s">
        <v>446</v>
      </c>
      <c r="K11" s="5">
        <f>IF(AND($I11&lt;&gt;0,ISNUMBER(VLOOKUP($A11,gen!$A$2:$BD$159,MATCH(gen!AE$1,gen!$1:$1,0),FALSE))),VLOOKUP($A11,gen!$A$2:$BD$159,MATCH(gen!AE$1,gen!$1:$1,0),FALSE),"")</f>
        <v>0.4</v>
      </c>
      <c r="L11" s="5">
        <f>IF(AND($I11&lt;&gt;0,ISNUMBER(VLOOKUP($A11,gen!$A$2:$BD$159,MATCH(gen!AF$1,gen!$1:$1,0),FALSE))),VLOOKUP($A11,gen!$A$2:$BD$159,MATCH(gen!AF$1,gen!$1:$1,0),FALSE),"")</f>
        <v>0.6</v>
      </c>
      <c r="M11" s="5">
        <f>IF(AND($I11&lt;&gt;0,ISNUMBER(VLOOKUP($A11,gen!$A$2:$BD$159,MATCH(gen!AG$1,gen!$1:$1,0),FALSE))),VLOOKUP($A11,gen!$A$2:$BD$159,MATCH(gen!AG$1,gen!$1:$1,0),FALSE),"")</f>
        <v>0.8</v>
      </c>
      <c r="N11" s="5">
        <f>IF(AND($I11&lt;&gt;0,ISNUMBER(VLOOKUP($A11,gen!$A$2:$BD$159,MATCH(gen!AH$1,gen!$1:$1,0),FALSE))),VLOOKUP($A11,gen!$A$2:$BD$159,MATCH(gen!AH$1,gen!$1:$1,0),FALSE),"")</f>
        <v>1</v>
      </c>
      <c r="O11" s="5" t="str">
        <f>IF(AND($I11&lt;&gt;0,ISNUMBER(VLOOKUP($A11,gen!$A$2:$BD$159,MATCH(gen!AI$1,gen!$1:$1,0),FALSE))),VLOOKUP($A11,gen!$A$2:$BD$159,MATCH(gen!AI$1,gen!$1:$1,0),FALSE),"")</f>
        <v/>
      </c>
      <c r="P11" t="s">
        <v>451</v>
      </c>
      <c r="Q11">
        <f>IF(AND($I11&lt;&gt;0,ISNUMBER(VLOOKUP($A11,gen!$A$2:$BD$159,MATCH(gen!AJ$1,gen!$1:$1,0),FALSE))),VLOOKUP($A11,gen!$A$2:$BD$159,MATCH(gen!AJ$1,gen!$1:$1,0),FALSE)/1000,"")</f>
        <v>13.125</v>
      </c>
      <c r="R11">
        <f>IF(AND($I11&lt;&gt;0,ISNUMBER(VLOOKUP($A11,gen!$A$2:$BD$159,MATCH(gen!AK$1,gen!$1:$1,0),FALSE))),VLOOKUP($A11,gen!$A$2:$BD$159,MATCH(gen!AK$1,gen!$1:$1,0),FALSE)/1000,"")</f>
        <v>6.899</v>
      </c>
      <c r="S11">
        <f>IF(AND($I11&lt;&gt;0,ISNUMBER(VLOOKUP($A11,gen!$A$2:$BD$159,MATCH(gen!AL$1,gen!$1:$1,0),FALSE))),VLOOKUP($A11,gen!$A$2:$BD$159,MATCH(gen!AL$1,gen!$1:$1,0),FALSE)/1000,"")</f>
        <v>7.6020000000000003</v>
      </c>
      <c r="T11">
        <f>IF(AND($I11&lt;&gt;0,ISNUMBER(VLOOKUP($A11,gen!$A$2:$BD$159,MATCH(gen!AM$1,gen!$1:$1,0),FALSE))),VLOOKUP($A11,gen!$A$2:$BD$159,MATCH(gen!AM$1,gen!$1:$1,0),FALSE)/1000,"")</f>
        <v>7.7969999999999997</v>
      </c>
      <c r="U11" t="str">
        <f>IF(AND($I11&lt;&gt;0,ISNUMBER(VLOOKUP($A11,gen!$A$2:$BD$159,MATCH(gen!AN$1,gen!$1:$1,0),FALSE))),VLOOKUP($A11,gen!$A$2:$BD$159,MATCH(gen!AN$1,gen!$1:$1,0),FALSE)/1000,"")</f>
        <v/>
      </c>
      <c r="V11" t="s">
        <v>259</v>
      </c>
      <c r="W11">
        <f>VLOOKUP(A11,gen!$A$2:$BD$159,MATCH(gen!$AO$1,gen!$1:$1,0),FALSE)</f>
        <v>0</v>
      </c>
      <c r="X11" t="s">
        <v>273</v>
      </c>
      <c r="Y11" s="6">
        <f>VLOOKUP(A11,gen!$A$2:$BD$159,MATCH(gen!$U$1,gen!$1:$1,0),FALSE)*gen!AD11+VLOOKUP(A11,gen!$A$2:$BD$159,MATCH(gen!$W$1,gen!$1:$1,0),FALSE)</f>
        <v>6118.0344280000008</v>
      </c>
      <c r="Z11" t="s">
        <v>274</v>
      </c>
      <c r="AA11" s="6">
        <f>VLOOKUP(A11,gen!$A$2:$BD$159,MATCH(gen!$U$1,gen!$1:$1,0),FALSE)*gen!AD11+VLOOKUP(A11,gen!$A$2:$BD$159,MATCH(gen!$X$1,gen!$1:$1,0),FALSE)</f>
        <v>5665.2344280000007</v>
      </c>
      <c r="AB11" t="s">
        <v>433</v>
      </c>
      <c r="AC11" s="2">
        <f>VLOOKUP(A11,gen!$A$2:$BD$159,MATCH(gen!$Q$1,gen!$1:$1,0),FALSE)*60</f>
        <v>222</v>
      </c>
      <c r="AD11" t="s">
        <v>434</v>
      </c>
      <c r="AE11" s="6">
        <f>VLOOKUP(A11,gen!$A$2:$BD$159,MATCH(gen!$Q$1,gen!$1:$1,0),FALSE)*60</f>
        <v>222</v>
      </c>
    </row>
    <row r="12" spans="1:31" x14ac:dyDescent="0.2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264</v>
      </c>
      <c r="G12" s="3">
        <f>IF(VLOOKUP(A12,gen!$A$2:$BD$159,MATCH(gen!$K$1,gen!$1:$1,0),FALSE)=0,0,VLOOKUP(A12,gen!$A$2:$BD$159,MATCH(gen!$L$1,gen!$1:$1,0),FALSE)/VLOOKUP(A12,gen!$A$2:$BD$159,MATCH(gen!$K$1,gen!$1:$1,0),FALSE))</f>
        <v>0.4</v>
      </c>
      <c r="H12" t="s">
        <v>370</v>
      </c>
      <c r="I12">
        <f>VLOOKUP(A12,gen!$A$2:$BD$159,MATCH(gen!$AD$1,gen!$1:$1,0),FALSE)</f>
        <v>3.8872200000000001</v>
      </c>
      <c r="J12" t="s">
        <v>446</v>
      </c>
      <c r="K12" s="5">
        <f>IF(AND($I12&lt;&gt;0,ISNUMBER(VLOOKUP($A12,gen!$A$2:$BD$159,MATCH(gen!AE$1,gen!$1:$1,0),FALSE))),VLOOKUP($A12,gen!$A$2:$BD$159,MATCH(gen!AE$1,gen!$1:$1,0),FALSE),"")</f>
        <v>0.4</v>
      </c>
      <c r="L12" s="5">
        <f>IF(AND($I12&lt;&gt;0,ISNUMBER(VLOOKUP($A12,gen!$A$2:$BD$159,MATCH(gen!AF$1,gen!$1:$1,0),FALSE))),VLOOKUP($A12,gen!$A$2:$BD$159,MATCH(gen!AF$1,gen!$1:$1,0),FALSE),"")</f>
        <v>0.6</v>
      </c>
      <c r="M12" s="5">
        <f>IF(AND($I12&lt;&gt;0,ISNUMBER(VLOOKUP($A12,gen!$A$2:$BD$159,MATCH(gen!AG$1,gen!$1:$1,0),FALSE))),VLOOKUP($A12,gen!$A$2:$BD$159,MATCH(gen!AG$1,gen!$1:$1,0),FALSE),"")</f>
        <v>0.8</v>
      </c>
      <c r="N12" s="5">
        <f>IF(AND($I12&lt;&gt;0,ISNUMBER(VLOOKUP($A12,gen!$A$2:$BD$159,MATCH(gen!AH$1,gen!$1:$1,0),FALSE))),VLOOKUP($A12,gen!$A$2:$BD$159,MATCH(gen!AH$1,gen!$1:$1,0),FALSE),"")</f>
        <v>1</v>
      </c>
      <c r="O12" s="5" t="str">
        <f>IF(AND($I12&lt;&gt;0,ISNUMBER(VLOOKUP($A12,gen!$A$2:$BD$159,MATCH(gen!AI$1,gen!$1:$1,0),FALSE))),VLOOKUP($A12,gen!$A$2:$BD$159,MATCH(gen!AI$1,gen!$1:$1,0),FALSE),"")</f>
        <v/>
      </c>
      <c r="P12" t="s">
        <v>451</v>
      </c>
      <c r="Q12">
        <f>IF(AND($I12&lt;&gt;0,ISNUMBER(VLOOKUP($A12,gen!$A$2:$BD$159,MATCH(gen!AJ$1,gen!$1:$1,0),FALSE))),VLOOKUP($A12,gen!$A$2:$BD$159,MATCH(gen!AJ$1,gen!$1:$1,0),FALSE)/1000,"")</f>
        <v>13.125</v>
      </c>
      <c r="R12">
        <f>IF(AND($I12&lt;&gt;0,ISNUMBER(VLOOKUP($A12,gen!$A$2:$BD$159,MATCH(gen!AK$1,gen!$1:$1,0),FALSE))),VLOOKUP($A12,gen!$A$2:$BD$159,MATCH(gen!AK$1,gen!$1:$1,0),FALSE)/1000,"")</f>
        <v>6.899</v>
      </c>
      <c r="S12">
        <f>IF(AND($I12&lt;&gt;0,ISNUMBER(VLOOKUP($A12,gen!$A$2:$BD$159,MATCH(gen!AL$1,gen!$1:$1,0),FALSE))),VLOOKUP($A12,gen!$A$2:$BD$159,MATCH(gen!AL$1,gen!$1:$1,0),FALSE)/1000,"")</f>
        <v>7.6020000000000003</v>
      </c>
      <c r="T12">
        <f>IF(AND($I12&lt;&gt;0,ISNUMBER(VLOOKUP($A12,gen!$A$2:$BD$159,MATCH(gen!AM$1,gen!$1:$1,0),FALSE))),VLOOKUP($A12,gen!$A$2:$BD$159,MATCH(gen!AM$1,gen!$1:$1,0),FALSE)/1000,"")</f>
        <v>7.7969999999999997</v>
      </c>
      <c r="U12" t="str">
        <f>IF(AND($I12&lt;&gt;0,ISNUMBER(VLOOKUP($A12,gen!$A$2:$BD$159,MATCH(gen!AN$1,gen!$1:$1,0),FALSE))),VLOOKUP($A12,gen!$A$2:$BD$159,MATCH(gen!AN$1,gen!$1:$1,0),FALSE)/1000,"")</f>
        <v/>
      </c>
      <c r="V12" t="s">
        <v>259</v>
      </c>
      <c r="W12">
        <f>VLOOKUP(A12,gen!$A$2:$BD$159,MATCH(gen!$AO$1,gen!$1:$1,0),FALSE)</f>
        <v>0</v>
      </c>
      <c r="X12" t="s">
        <v>273</v>
      </c>
      <c r="Y12" s="6">
        <f>VLOOKUP(A12,gen!$A$2:$BD$159,MATCH(gen!$U$1,gen!$1:$1,0),FALSE)*gen!AD12+VLOOKUP(A12,gen!$A$2:$BD$159,MATCH(gen!$W$1,gen!$1:$1,0),FALSE)</f>
        <v>6118.0344280000008</v>
      </c>
      <c r="Z12" t="s">
        <v>274</v>
      </c>
      <c r="AA12" s="6">
        <f>VLOOKUP(A12,gen!$A$2:$BD$159,MATCH(gen!$U$1,gen!$1:$1,0),FALSE)*gen!AD12+VLOOKUP(A12,gen!$A$2:$BD$159,MATCH(gen!$X$1,gen!$1:$1,0),FALSE)</f>
        <v>5665.2344280000007</v>
      </c>
      <c r="AB12" t="s">
        <v>433</v>
      </c>
      <c r="AC12" s="2">
        <f>VLOOKUP(A12,gen!$A$2:$BD$159,MATCH(gen!$Q$1,gen!$1:$1,0),FALSE)*60</f>
        <v>222</v>
      </c>
      <c r="AD12" t="s">
        <v>434</v>
      </c>
      <c r="AE12" s="6">
        <f>VLOOKUP(A12,gen!$A$2:$BD$159,MATCH(gen!$Q$1,gen!$1:$1,0),FALSE)*60</f>
        <v>222</v>
      </c>
    </row>
    <row r="13" spans="1:31" x14ac:dyDescent="0.2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264</v>
      </c>
      <c r="G13" s="3">
        <f>IF(VLOOKUP(A13,gen!$A$2:$BD$159,MATCH(gen!$K$1,gen!$1:$1,0),FALSE)=0,0,VLOOKUP(A13,gen!$A$2:$BD$159,MATCH(gen!$L$1,gen!$1:$1,0),FALSE)/VLOOKUP(A13,gen!$A$2:$BD$159,MATCH(gen!$K$1,gen!$1:$1,0),FALSE))</f>
        <v>0.4</v>
      </c>
      <c r="H13" t="s">
        <v>370</v>
      </c>
      <c r="I13">
        <f>VLOOKUP(A13,gen!$A$2:$BD$159,MATCH(gen!$AD$1,gen!$1:$1,0),FALSE)</f>
        <v>3.8872200000000001</v>
      </c>
      <c r="J13" t="s">
        <v>446</v>
      </c>
      <c r="K13" s="5">
        <f>IF(AND($I13&lt;&gt;0,ISNUMBER(VLOOKUP($A13,gen!$A$2:$BD$159,MATCH(gen!AE$1,gen!$1:$1,0),FALSE))),VLOOKUP($A13,gen!$A$2:$BD$159,MATCH(gen!AE$1,gen!$1:$1,0),FALSE),"")</f>
        <v>0.4</v>
      </c>
      <c r="L13" s="5">
        <f>IF(AND($I13&lt;&gt;0,ISNUMBER(VLOOKUP($A13,gen!$A$2:$BD$159,MATCH(gen!AF$1,gen!$1:$1,0),FALSE))),VLOOKUP($A13,gen!$A$2:$BD$159,MATCH(gen!AF$1,gen!$1:$1,0),FALSE),"")</f>
        <v>0.6</v>
      </c>
      <c r="M13" s="5">
        <f>IF(AND($I13&lt;&gt;0,ISNUMBER(VLOOKUP($A13,gen!$A$2:$BD$159,MATCH(gen!AG$1,gen!$1:$1,0),FALSE))),VLOOKUP($A13,gen!$A$2:$BD$159,MATCH(gen!AG$1,gen!$1:$1,0),FALSE),"")</f>
        <v>0.8</v>
      </c>
      <c r="N13" s="5">
        <f>IF(AND($I13&lt;&gt;0,ISNUMBER(VLOOKUP($A13,gen!$A$2:$BD$159,MATCH(gen!AH$1,gen!$1:$1,0),FALSE))),VLOOKUP($A13,gen!$A$2:$BD$159,MATCH(gen!AH$1,gen!$1:$1,0),FALSE),"")</f>
        <v>1</v>
      </c>
      <c r="O13" s="5" t="str">
        <f>IF(AND($I13&lt;&gt;0,ISNUMBER(VLOOKUP($A13,gen!$A$2:$BD$159,MATCH(gen!AI$1,gen!$1:$1,0),FALSE))),VLOOKUP($A13,gen!$A$2:$BD$159,MATCH(gen!AI$1,gen!$1:$1,0),FALSE),"")</f>
        <v/>
      </c>
      <c r="P13" t="s">
        <v>451</v>
      </c>
      <c r="Q13">
        <f>IF(AND($I13&lt;&gt;0,ISNUMBER(VLOOKUP($A13,gen!$A$2:$BD$159,MATCH(gen!AJ$1,gen!$1:$1,0),FALSE))),VLOOKUP($A13,gen!$A$2:$BD$159,MATCH(gen!AJ$1,gen!$1:$1,0),FALSE)/1000,"")</f>
        <v>13.125</v>
      </c>
      <c r="R13">
        <f>IF(AND($I13&lt;&gt;0,ISNUMBER(VLOOKUP($A13,gen!$A$2:$BD$159,MATCH(gen!AK$1,gen!$1:$1,0),FALSE))),VLOOKUP($A13,gen!$A$2:$BD$159,MATCH(gen!AK$1,gen!$1:$1,0),FALSE)/1000,"")</f>
        <v>6.899</v>
      </c>
      <c r="S13">
        <f>IF(AND($I13&lt;&gt;0,ISNUMBER(VLOOKUP($A13,gen!$A$2:$BD$159,MATCH(gen!AL$1,gen!$1:$1,0),FALSE))),VLOOKUP($A13,gen!$A$2:$BD$159,MATCH(gen!AL$1,gen!$1:$1,0),FALSE)/1000,"")</f>
        <v>7.6020000000000003</v>
      </c>
      <c r="T13">
        <f>IF(AND($I13&lt;&gt;0,ISNUMBER(VLOOKUP($A13,gen!$A$2:$BD$159,MATCH(gen!AM$1,gen!$1:$1,0),FALSE))),VLOOKUP($A13,gen!$A$2:$BD$159,MATCH(gen!AM$1,gen!$1:$1,0),FALSE)/1000,"")</f>
        <v>7.7969999999999997</v>
      </c>
      <c r="U13" t="str">
        <f>IF(AND($I13&lt;&gt;0,ISNUMBER(VLOOKUP($A13,gen!$A$2:$BD$159,MATCH(gen!AN$1,gen!$1:$1,0),FALSE))),VLOOKUP($A13,gen!$A$2:$BD$159,MATCH(gen!AN$1,gen!$1:$1,0),FALSE)/1000,"")</f>
        <v/>
      </c>
      <c r="V13" t="s">
        <v>259</v>
      </c>
      <c r="W13">
        <f>VLOOKUP(A13,gen!$A$2:$BD$159,MATCH(gen!$AO$1,gen!$1:$1,0),FALSE)</f>
        <v>0</v>
      </c>
      <c r="X13" t="s">
        <v>273</v>
      </c>
      <c r="Y13" s="6">
        <f>VLOOKUP(A13,gen!$A$2:$BD$159,MATCH(gen!$U$1,gen!$1:$1,0),FALSE)*gen!AD13+VLOOKUP(A13,gen!$A$2:$BD$159,MATCH(gen!$W$1,gen!$1:$1,0),FALSE)</f>
        <v>6118.0344280000008</v>
      </c>
      <c r="Z13" t="s">
        <v>274</v>
      </c>
      <c r="AA13" s="6">
        <f>VLOOKUP(A13,gen!$A$2:$BD$159,MATCH(gen!$U$1,gen!$1:$1,0),FALSE)*gen!AD13+VLOOKUP(A13,gen!$A$2:$BD$159,MATCH(gen!$X$1,gen!$1:$1,0),FALSE)</f>
        <v>5665.2344280000007</v>
      </c>
      <c r="AB13" t="s">
        <v>433</v>
      </c>
      <c r="AC13" s="2">
        <f>VLOOKUP(A13,gen!$A$2:$BD$159,MATCH(gen!$Q$1,gen!$1:$1,0),FALSE)*60</f>
        <v>222</v>
      </c>
      <c r="AD13" t="s">
        <v>434</v>
      </c>
      <c r="AE13" s="6">
        <f>VLOOKUP(A13,gen!$A$2:$BD$159,MATCH(gen!$Q$1,gen!$1:$1,0),FALSE)*60</f>
        <v>222</v>
      </c>
    </row>
    <row r="14" spans="1:31" x14ac:dyDescent="0.2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264</v>
      </c>
      <c r="G14" s="3">
        <f>IF(VLOOKUP(A14,gen!$A$2:$BD$159,MATCH(gen!$K$1,gen!$1:$1,0),FALSE)=0,0,VLOOKUP(A14,gen!$A$2:$BD$159,MATCH(gen!$L$1,gen!$1:$1,0),FALSE)/VLOOKUP(A14,gen!$A$2:$BD$159,MATCH(gen!$K$1,gen!$1:$1,0),FALSE))</f>
        <v>0.4</v>
      </c>
      <c r="H14" t="s">
        <v>370</v>
      </c>
      <c r="I14">
        <f>VLOOKUP(A14,gen!$A$2:$BD$159,MATCH(gen!$AD$1,gen!$1:$1,0),FALSE)</f>
        <v>3.8872200000000001</v>
      </c>
      <c r="J14" t="s">
        <v>446</v>
      </c>
      <c r="K14" s="5">
        <f>IF(AND($I14&lt;&gt;0,ISNUMBER(VLOOKUP($A14,gen!$A$2:$BD$159,MATCH(gen!AE$1,gen!$1:$1,0),FALSE))),VLOOKUP($A14,gen!$A$2:$BD$159,MATCH(gen!AE$1,gen!$1:$1,0),FALSE),"")</f>
        <v>0.4</v>
      </c>
      <c r="L14" s="5">
        <f>IF(AND($I14&lt;&gt;0,ISNUMBER(VLOOKUP($A14,gen!$A$2:$BD$159,MATCH(gen!AF$1,gen!$1:$1,0),FALSE))),VLOOKUP($A14,gen!$A$2:$BD$159,MATCH(gen!AF$1,gen!$1:$1,0),FALSE),"")</f>
        <v>0.6</v>
      </c>
      <c r="M14" s="5">
        <f>IF(AND($I14&lt;&gt;0,ISNUMBER(VLOOKUP($A14,gen!$A$2:$BD$159,MATCH(gen!AG$1,gen!$1:$1,0),FALSE))),VLOOKUP($A14,gen!$A$2:$BD$159,MATCH(gen!AG$1,gen!$1:$1,0),FALSE),"")</f>
        <v>0.8</v>
      </c>
      <c r="N14" s="5">
        <f>IF(AND($I14&lt;&gt;0,ISNUMBER(VLOOKUP($A14,gen!$A$2:$BD$159,MATCH(gen!AH$1,gen!$1:$1,0),FALSE))),VLOOKUP($A14,gen!$A$2:$BD$159,MATCH(gen!AH$1,gen!$1:$1,0),FALSE),"")</f>
        <v>1</v>
      </c>
      <c r="O14" s="5" t="str">
        <f>IF(AND($I14&lt;&gt;0,ISNUMBER(VLOOKUP($A14,gen!$A$2:$BD$159,MATCH(gen!AI$1,gen!$1:$1,0),FALSE))),VLOOKUP($A14,gen!$A$2:$BD$159,MATCH(gen!AI$1,gen!$1:$1,0),FALSE),"")</f>
        <v/>
      </c>
      <c r="P14" t="s">
        <v>451</v>
      </c>
      <c r="Q14">
        <f>IF(AND($I14&lt;&gt;0,ISNUMBER(VLOOKUP($A14,gen!$A$2:$BD$159,MATCH(gen!AJ$1,gen!$1:$1,0),FALSE))),VLOOKUP($A14,gen!$A$2:$BD$159,MATCH(gen!AJ$1,gen!$1:$1,0),FALSE)/1000,"")</f>
        <v>13.125</v>
      </c>
      <c r="R14">
        <f>IF(AND($I14&lt;&gt;0,ISNUMBER(VLOOKUP($A14,gen!$A$2:$BD$159,MATCH(gen!AK$1,gen!$1:$1,0),FALSE))),VLOOKUP($A14,gen!$A$2:$BD$159,MATCH(gen!AK$1,gen!$1:$1,0),FALSE)/1000,"")</f>
        <v>6.899</v>
      </c>
      <c r="S14">
        <f>IF(AND($I14&lt;&gt;0,ISNUMBER(VLOOKUP($A14,gen!$A$2:$BD$159,MATCH(gen!AL$1,gen!$1:$1,0),FALSE))),VLOOKUP($A14,gen!$A$2:$BD$159,MATCH(gen!AL$1,gen!$1:$1,0),FALSE)/1000,"")</f>
        <v>7.6020000000000003</v>
      </c>
      <c r="T14">
        <f>IF(AND($I14&lt;&gt;0,ISNUMBER(VLOOKUP($A14,gen!$A$2:$BD$159,MATCH(gen!AM$1,gen!$1:$1,0),FALSE))),VLOOKUP($A14,gen!$A$2:$BD$159,MATCH(gen!AM$1,gen!$1:$1,0),FALSE)/1000,"")</f>
        <v>7.7969999999999997</v>
      </c>
      <c r="U14" t="str">
        <f>IF(AND($I14&lt;&gt;0,ISNUMBER(VLOOKUP($A14,gen!$A$2:$BD$159,MATCH(gen!AN$1,gen!$1:$1,0),FALSE))),VLOOKUP($A14,gen!$A$2:$BD$159,MATCH(gen!AN$1,gen!$1:$1,0),FALSE)/1000,"")</f>
        <v/>
      </c>
      <c r="V14" t="s">
        <v>259</v>
      </c>
      <c r="W14">
        <f>VLOOKUP(A14,gen!$A$2:$BD$159,MATCH(gen!$AO$1,gen!$1:$1,0),FALSE)</f>
        <v>0</v>
      </c>
      <c r="X14" t="s">
        <v>273</v>
      </c>
      <c r="Y14" s="6">
        <f>VLOOKUP(A14,gen!$A$2:$BD$159,MATCH(gen!$U$1,gen!$1:$1,0),FALSE)*gen!AD14+VLOOKUP(A14,gen!$A$2:$BD$159,MATCH(gen!$W$1,gen!$1:$1,0),FALSE)</f>
        <v>6118.0344280000008</v>
      </c>
      <c r="Z14" t="s">
        <v>274</v>
      </c>
      <c r="AA14" s="6">
        <f>VLOOKUP(A14,gen!$A$2:$BD$159,MATCH(gen!$U$1,gen!$1:$1,0),FALSE)*gen!AD14+VLOOKUP(A14,gen!$A$2:$BD$159,MATCH(gen!$X$1,gen!$1:$1,0),FALSE)</f>
        <v>5665.2344280000007</v>
      </c>
      <c r="AB14" t="s">
        <v>433</v>
      </c>
      <c r="AC14" s="2">
        <f>VLOOKUP(A14,gen!$A$2:$BD$159,MATCH(gen!$Q$1,gen!$1:$1,0),FALSE)*60</f>
        <v>222</v>
      </c>
      <c r="AD14" t="s">
        <v>434</v>
      </c>
      <c r="AE14" s="6">
        <f>VLOOKUP(A14,gen!$A$2:$BD$159,MATCH(gen!$Q$1,gen!$1:$1,0),FALSE)*60</f>
        <v>222</v>
      </c>
    </row>
    <row r="15" spans="1:31" x14ac:dyDescent="0.2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264</v>
      </c>
      <c r="G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H15" t="s">
        <v>370</v>
      </c>
      <c r="I15">
        <f>VLOOKUP(A15,gen!$A$2:$BD$159,MATCH(gen!$AD$1,gen!$1:$1,0),FALSE)</f>
        <v>10.349399999999999</v>
      </c>
      <c r="J15" t="s">
        <v>446</v>
      </c>
      <c r="K15" s="5">
        <f>IF(AND($I15&lt;&gt;0,ISNUMBER(VLOOKUP($A15,gen!$A$2:$BD$159,MATCH(gen!AE$1,gen!$1:$1,0),FALSE))),VLOOKUP($A15,gen!$A$2:$BD$159,MATCH(gen!AE$1,gen!$1:$1,0),FALSE),"")</f>
        <v>0.41666666699999999</v>
      </c>
      <c r="L15" s="5">
        <f>IF(AND($I15&lt;&gt;0,ISNUMBER(VLOOKUP($A15,gen!$A$2:$BD$159,MATCH(gen!AF$1,gen!$1:$1,0),FALSE))),VLOOKUP($A15,gen!$A$2:$BD$159,MATCH(gen!AF$1,gen!$1:$1,0),FALSE),"")</f>
        <v>0.61111111100000004</v>
      </c>
      <c r="M15" s="5">
        <f>IF(AND($I15&lt;&gt;0,ISNUMBER(VLOOKUP($A15,gen!$A$2:$BD$159,MATCH(gen!AG$1,gen!$1:$1,0),FALSE))),VLOOKUP($A15,gen!$A$2:$BD$159,MATCH(gen!AG$1,gen!$1:$1,0),FALSE),"")</f>
        <v>0.80555555599999995</v>
      </c>
      <c r="N15" s="5">
        <f>IF(AND($I15&lt;&gt;0,ISNUMBER(VLOOKUP($A15,gen!$A$2:$BD$159,MATCH(gen!AH$1,gen!$1:$1,0),FALSE))),VLOOKUP($A15,gen!$A$2:$BD$159,MATCH(gen!AH$1,gen!$1:$1,0),FALSE),"")</f>
        <v>1</v>
      </c>
      <c r="O15" s="5" t="str">
        <f>IF(AND($I15&lt;&gt;0,ISNUMBER(VLOOKUP($A15,gen!$A$2:$BD$159,MATCH(gen!AI$1,gen!$1:$1,0),FALSE))),VLOOKUP($A15,gen!$A$2:$BD$159,MATCH(gen!AI$1,gen!$1:$1,0),FALSE),"")</f>
        <v/>
      </c>
      <c r="P15" t="s">
        <v>451</v>
      </c>
      <c r="Q15">
        <f>IF(AND($I15&lt;&gt;0,ISNUMBER(VLOOKUP($A15,gen!$A$2:$BD$159,MATCH(gen!AJ$1,gen!$1:$1,0),FALSE))),VLOOKUP($A15,gen!$A$2:$BD$159,MATCH(gen!AJ$1,gen!$1:$1,0),FALSE)/1000,"")</f>
        <v>17.34</v>
      </c>
      <c r="R15">
        <f>IF(AND($I15&lt;&gt;0,ISNUMBER(VLOOKUP($A15,gen!$A$2:$BD$159,MATCH(gen!AK$1,gen!$1:$1,0),FALSE))),VLOOKUP($A15,gen!$A$2:$BD$159,MATCH(gen!AK$1,gen!$1:$1,0),FALSE)/1000,"")</f>
        <v>12.03</v>
      </c>
      <c r="S15">
        <f>IF(AND($I15&lt;&gt;0,ISNUMBER(VLOOKUP($A15,gen!$A$2:$BD$159,MATCH(gen!AL$1,gen!$1:$1,0),FALSE))),VLOOKUP($A15,gen!$A$2:$BD$159,MATCH(gen!AL$1,gen!$1:$1,0),FALSE)/1000,"")</f>
        <v>12.083</v>
      </c>
      <c r="T15">
        <f>IF(AND($I15&lt;&gt;0,ISNUMBER(VLOOKUP($A15,gen!$A$2:$BD$159,MATCH(gen!AM$1,gen!$1:$1,0),FALSE))),VLOOKUP($A15,gen!$A$2:$BD$159,MATCH(gen!AM$1,gen!$1:$1,0),FALSE)/1000,"")</f>
        <v>12.913</v>
      </c>
      <c r="U15" t="str">
        <f>IF(AND($I15&lt;&gt;0,ISNUMBER(VLOOKUP($A15,gen!$A$2:$BD$159,MATCH(gen!AN$1,gen!$1:$1,0),FALSE))),VLOOKUP($A15,gen!$A$2:$BD$159,MATCH(gen!AN$1,gen!$1:$1,0),FALSE)/1000,"")</f>
        <v/>
      </c>
      <c r="V15" t="s">
        <v>259</v>
      </c>
      <c r="W15">
        <f>VLOOKUP(A15,gen!$A$2:$BD$159,MATCH(gen!$AO$1,gen!$1:$1,0),FALSE)</f>
        <v>0</v>
      </c>
      <c r="X15" t="s">
        <v>273</v>
      </c>
      <c r="Y15" s="6">
        <f>VLOOKUP(A15,gen!$A$2:$BD$159,MATCH(gen!$U$1,gen!$1:$1,0),FALSE)*gen!AD15+VLOOKUP(A15,gen!$A$2:$BD$159,MATCH(gen!$W$1,gen!$1:$1,0),FALSE)</f>
        <v>741.75919999999996</v>
      </c>
      <c r="Z15" t="s">
        <v>274</v>
      </c>
      <c r="AA15" s="6">
        <f>VLOOKUP(A15,gen!$A$2:$BD$159,MATCH(gen!$U$1,gen!$1:$1,0),FALSE)*gen!AD15+VLOOKUP(A15,gen!$A$2:$BD$159,MATCH(gen!$X$1,gen!$1:$1,0),FALSE)</f>
        <v>703.75919999999996</v>
      </c>
      <c r="AB15" t="s">
        <v>433</v>
      </c>
      <c r="AC15" s="2">
        <f>VLOOKUP(A15,gen!$A$2:$BD$159,MATCH(gen!$Q$1,gen!$1:$1,0),FALSE)*60</f>
        <v>60</v>
      </c>
      <c r="AD15" t="s">
        <v>434</v>
      </c>
      <c r="AE15" s="6">
        <f>VLOOKUP(A15,gen!$A$2:$BD$159,MATCH(gen!$Q$1,gen!$1:$1,0),FALSE)*60</f>
        <v>60</v>
      </c>
    </row>
    <row r="16" spans="1:31" x14ac:dyDescent="0.2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264</v>
      </c>
      <c r="G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H16" t="s">
        <v>370</v>
      </c>
      <c r="I16">
        <f>VLOOKUP(A16,gen!$A$2:$BD$159,MATCH(gen!$AD$1,gen!$1:$1,0),FALSE)</f>
        <v>10.349399999999999</v>
      </c>
      <c r="J16" t="s">
        <v>446</v>
      </c>
      <c r="K16" s="5">
        <f>IF(AND($I16&lt;&gt;0,ISNUMBER(VLOOKUP($A16,gen!$A$2:$BD$159,MATCH(gen!AE$1,gen!$1:$1,0),FALSE))),VLOOKUP($A16,gen!$A$2:$BD$159,MATCH(gen!AE$1,gen!$1:$1,0),FALSE),"")</f>
        <v>0.41666666699999999</v>
      </c>
      <c r="L16" s="5">
        <f>IF(AND($I16&lt;&gt;0,ISNUMBER(VLOOKUP($A16,gen!$A$2:$BD$159,MATCH(gen!AF$1,gen!$1:$1,0),FALSE))),VLOOKUP($A16,gen!$A$2:$BD$159,MATCH(gen!AF$1,gen!$1:$1,0),FALSE),"")</f>
        <v>0.61111111100000004</v>
      </c>
      <c r="M16" s="5">
        <f>IF(AND($I16&lt;&gt;0,ISNUMBER(VLOOKUP($A16,gen!$A$2:$BD$159,MATCH(gen!AG$1,gen!$1:$1,0),FALSE))),VLOOKUP($A16,gen!$A$2:$BD$159,MATCH(gen!AG$1,gen!$1:$1,0),FALSE),"")</f>
        <v>0.80555555599999995</v>
      </c>
      <c r="N16" s="5">
        <f>IF(AND($I16&lt;&gt;0,ISNUMBER(VLOOKUP($A16,gen!$A$2:$BD$159,MATCH(gen!AH$1,gen!$1:$1,0),FALSE))),VLOOKUP($A16,gen!$A$2:$BD$159,MATCH(gen!AH$1,gen!$1:$1,0),FALSE),"")</f>
        <v>1</v>
      </c>
      <c r="O16" s="5" t="str">
        <f>IF(AND($I16&lt;&gt;0,ISNUMBER(VLOOKUP($A16,gen!$A$2:$BD$159,MATCH(gen!AI$1,gen!$1:$1,0),FALSE))),VLOOKUP($A16,gen!$A$2:$BD$159,MATCH(gen!AI$1,gen!$1:$1,0),FALSE),"")</f>
        <v/>
      </c>
      <c r="P16" t="s">
        <v>451</v>
      </c>
      <c r="Q16">
        <f>IF(AND($I16&lt;&gt;0,ISNUMBER(VLOOKUP($A16,gen!$A$2:$BD$159,MATCH(gen!AJ$1,gen!$1:$1,0),FALSE))),VLOOKUP($A16,gen!$A$2:$BD$159,MATCH(gen!AJ$1,gen!$1:$1,0),FALSE)/1000,"")</f>
        <v>17.34</v>
      </c>
      <c r="R16">
        <f>IF(AND($I16&lt;&gt;0,ISNUMBER(VLOOKUP($A16,gen!$A$2:$BD$159,MATCH(gen!AK$1,gen!$1:$1,0),FALSE))),VLOOKUP($A16,gen!$A$2:$BD$159,MATCH(gen!AK$1,gen!$1:$1,0),FALSE)/1000,"")</f>
        <v>12.03</v>
      </c>
      <c r="S16">
        <f>IF(AND($I16&lt;&gt;0,ISNUMBER(VLOOKUP($A16,gen!$A$2:$BD$159,MATCH(gen!AL$1,gen!$1:$1,0),FALSE))),VLOOKUP($A16,gen!$A$2:$BD$159,MATCH(gen!AL$1,gen!$1:$1,0),FALSE)/1000,"")</f>
        <v>12.083</v>
      </c>
      <c r="T16">
        <f>IF(AND($I16&lt;&gt;0,ISNUMBER(VLOOKUP($A16,gen!$A$2:$BD$159,MATCH(gen!AM$1,gen!$1:$1,0),FALSE))),VLOOKUP($A16,gen!$A$2:$BD$159,MATCH(gen!AM$1,gen!$1:$1,0),FALSE)/1000,"")</f>
        <v>12.913</v>
      </c>
      <c r="U16" t="str">
        <f>IF(AND($I16&lt;&gt;0,ISNUMBER(VLOOKUP($A16,gen!$A$2:$BD$159,MATCH(gen!AN$1,gen!$1:$1,0),FALSE))),VLOOKUP($A16,gen!$A$2:$BD$159,MATCH(gen!AN$1,gen!$1:$1,0),FALSE)/1000,"")</f>
        <v/>
      </c>
      <c r="V16" t="s">
        <v>259</v>
      </c>
      <c r="W16">
        <f>VLOOKUP(A16,gen!$A$2:$BD$159,MATCH(gen!$AO$1,gen!$1:$1,0),FALSE)</f>
        <v>0</v>
      </c>
      <c r="X16" t="s">
        <v>273</v>
      </c>
      <c r="Y16" s="6">
        <f>VLOOKUP(A16,gen!$A$2:$BD$159,MATCH(gen!$U$1,gen!$1:$1,0),FALSE)*gen!AD16+VLOOKUP(A16,gen!$A$2:$BD$159,MATCH(gen!$W$1,gen!$1:$1,0),FALSE)</f>
        <v>741.75919999999996</v>
      </c>
      <c r="Z16" t="s">
        <v>274</v>
      </c>
      <c r="AA16" s="6">
        <f>VLOOKUP(A16,gen!$A$2:$BD$159,MATCH(gen!$U$1,gen!$1:$1,0),FALSE)*gen!AD16+VLOOKUP(A16,gen!$A$2:$BD$159,MATCH(gen!$X$1,gen!$1:$1,0),FALSE)</f>
        <v>703.75919999999996</v>
      </c>
      <c r="AB16" t="s">
        <v>433</v>
      </c>
      <c r="AC16" s="2">
        <f>VLOOKUP(A16,gen!$A$2:$BD$159,MATCH(gen!$Q$1,gen!$1:$1,0),FALSE)*60</f>
        <v>60</v>
      </c>
      <c r="AD16" t="s">
        <v>434</v>
      </c>
      <c r="AE16" s="6">
        <f>VLOOKUP(A16,gen!$A$2:$BD$159,MATCH(gen!$Q$1,gen!$1:$1,0),FALSE)*60</f>
        <v>60</v>
      </c>
    </row>
    <row r="17" spans="1:31" x14ac:dyDescent="0.2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264</v>
      </c>
      <c r="G17" s="3">
        <f>IF(VLOOKUP(A17,gen!$A$2:$BD$159,MATCH(gen!$K$1,gen!$1:$1,0),FALSE)=0,0,VLOOKUP(A17,gen!$A$2:$BD$159,MATCH(gen!$L$1,gen!$1:$1,0),FALSE)/VLOOKUP(A17,gen!$A$2:$BD$159,MATCH(gen!$K$1,gen!$1:$1,0),FALSE))</f>
        <v>0.4</v>
      </c>
      <c r="H17" t="s">
        <v>370</v>
      </c>
      <c r="I17">
        <f>VLOOKUP(A17,gen!$A$2:$BD$159,MATCH(gen!$AD$1,gen!$1:$1,0),FALSE)</f>
        <v>2.1139899999999998</v>
      </c>
      <c r="J17" t="s">
        <v>446</v>
      </c>
      <c r="K17" s="5">
        <f>IF(AND($I17&lt;&gt;0,ISNUMBER(VLOOKUP($A17,gen!$A$2:$BD$159,MATCH(gen!AE$1,gen!$1:$1,0),FALSE))),VLOOKUP($A17,gen!$A$2:$BD$159,MATCH(gen!AE$1,gen!$1:$1,0),FALSE),"")</f>
        <v>0.4</v>
      </c>
      <c r="L17" s="5">
        <f>IF(AND($I17&lt;&gt;0,ISNUMBER(VLOOKUP($A17,gen!$A$2:$BD$159,MATCH(gen!AF$1,gen!$1:$1,0),FALSE))),VLOOKUP($A17,gen!$A$2:$BD$159,MATCH(gen!AF$1,gen!$1:$1,0),FALSE),"")</f>
        <v>0.6</v>
      </c>
      <c r="M17" s="5">
        <f>IF(AND($I17&lt;&gt;0,ISNUMBER(VLOOKUP($A17,gen!$A$2:$BD$159,MATCH(gen!AG$1,gen!$1:$1,0),FALSE))),VLOOKUP($A17,gen!$A$2:$BD$159,MATCH(gen!AG$1,gen!$1:$1,0),FALSE),"")</f>
        <v>0.8</v>
      </c>
      <c r="N17" s="5">
        <f>IF(AND($I17&lt;&gt;0,ISNUMBER(VLOOKUP($A17,gen!$A$2:$BD$159,MATCH(gen!AH$1,gen!$1:$1,0),FALSE))),VLOOKUP($A17,gen!$A$2:$BD$159,MATCH(gen!AH$1,gen!$1:$1,0),FALSE),"")</f>
        <v>1</v>
      </c>
      <c r="O17" s="5" t="str">
        <f>IF(AND($I17&lt;&gt;0,ISNUMBER(VLOOKUP($A17,gen!$A$2:$BD$159,MATCH(gen!AI$1,gen!$1:$1,0),FALSE))),VLOOKUP($A17,gen!$A$2:$BD$159,MATCH(gen!AI$1,gen!$1:$1,0),FALSE),"")</f>
        <v/>
      </c>
      <c r="P17" t="s">
        <v>451</v>
      </c>
      <c r="Q17">
        <f>IF(AND($I17&lt;&gt;0,ISNUMBER(VLOOKUP($A17,gen!$A$2:$BD$159,MATCH(gen!AJ$1,gen!$1:$1,0),FALSE))),VLOOKUP($A17,gen!$A$2:$BD$159,MATCH(gen!AJ$1,gen!$1:$1,0),FALSE)/1000,"")</f>
        <v>11.446</v>
      </c>
      <c r="R17">
        <f>IF(AND($I17&lt;&gt;0,ISNUMBER(VLOOKUP($A17,gen!$A$2:$BD$159,MATCH(gen!AK$1,gen!$1:$1,0),FALSE))),VLOOKUP($A17,gen!$A$2:$BD$159,MATCH(gen!AK$1,gen!$1:$1,0),FALSE)/1000,"")</f>
        <v>9.65</v>
      </c>
      <c r="S17">
        <f>IF(AND($I17&lt;&gt;0,ISNUMBER(VLOOKUP($A17,gen!$A$2:$BD$159,MATCH(gen!AL$1,gen!$1:$1,0),FALSE))),VLOOKUP($A17,gen!$A$2:$BD$159,MATCH(gen!AL$1,gen!$1:$1,0),FALSE)/1000,"")</f>
        <v>10.64</v>
      </c>
      <c r="T17">
        <f>IF(AND($I17&lt;&gt;0,ISNUMBER(VLOOKUP($A17,gen!$A$2:$BD$159,MATCH(gen!AM$1,gen!$1:$1,0),FALSE))),VLOOKUP($A17,gen!$A$2:$BD$159,MATCH(gen!AM$1,gen!$1:$1,0),FALSE)/1000,"")</f>
        <v>12.795999999999999</v>
      </c>
      <c r="U17" t="str">
        <f>IF(AND($I17&lt;&gt;0,ISNUMBER(VLOOKUP($A17,gen!$A$2:$BD$159,MATCH(gen!AN$1,gen!$1:$1,0),FALSE))),VLOOKUP($A17,gen!$A$2:$BD$159,MATCH(gen!AN$1,gen!$1:$1,0),FALSE)/1000,"")</f>
        <v/>
      </c>
      <c r="V17" t="s">
        <v>259</v>
      </c>
      <c r="W17">
        <f>VLOOKUP(A17,gen!$A$2:$BD$159,MATCH(gen!$AO$1,gen!$1:$1,0),FALSE)</f>
        <v>0</v>
      </c>
      <c r="X17" t="s">
        <v>273</v>
      </c>
      <c r="Y17" s="6">
        <f>VLOOKUP(A17,gen!$A$2:$BD$159,MATCH(gen!$U$1,gen!$1:$1,0),FALSE)*gen!AD17+VLOOKUP(A17,gen!$A$2:$BD$159,MATCH(gen!$W$1,gen!$1:$1,0),FALSE)</f>
        <v>29676.895619000003</v>
      </c>
      <c r="Z17" t="s">
        <v>274</v>
      </c>
      <c r="AA17" s="6">
        <f>VLOOKUP(A17,gen!$A$2:$BD$159,MATCH(gen!$U$1,gen!$1:$1,0),FALSE)*gen!AD17+VLOOKUP(A17,gen!$A$2:$BD$159,MATCH(gen!$X$1,gen!$1:$1,0),FALSE)</f>
        <v>22784.795619</v>
      </c>
      <c r="AB17" t="s">
        <v>433</v>
      </c>
      <c r="AC17" s="2">
        <f>VLOOKUP(A17,gen!$A$2:$BD$159,MATCH(gen!$Q$1,gen!$1:$1,0),FALSE)*60</f>
        <v>180</v>
      </c>
      <c r="AD17" t="s">
        <v>434</v>
      </c>
      <c r="AE17" s="6">
        <f>VLOOKUP(A17,gen!$A$2:$BD$159,MATCH(gen!$Q$1,gen!$1:$1,0),FALSE)*60</f>
        <v>180</v>
      </c>
    </row>
    <row r="18" spans="1:31" x14ac:dyDescent="0.2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264</v>
      </c>
      <c r="G18" s="3">
        <f>IF(VLOOKUP(A18,gen!$A$2:$BD$159,MATCH(gen!$K$1,gen!$1:$1,0),FALSE)=0,0,VLOOKUP(A18,gen!$A$2:$BD$159,MATCH(gen!$L$1,gen!$1:$1,0),FALSE)/VLOOKUP(A18,gen!$A$2:$BD$159,MATCH(gen!$K$1,gen!$1:$1,0),FALSE))</f>
        <v>0.4</v>
      </c>
      <c r="H18" t="s">
        <v>370</v>
      </c>
      <c r="I18">
        <f>VLOOKUP(A18,gen!$A$2:$BD$159,MATCH(gen!$AD$1,gen!$1:$1,0),FALSE)</f>
        <v>2.1139899999999998</v>
      </c>
      <c r="J18" t="s">
        <v>446</v>
      </c>
      <c r="K18" s="5">
        <f>IF(AND($I18&lt;&gt;0,ISNUMBER(VLOOKUP($A18,gen!$A$2:$BD$159,MATCH(gen!AE$1,gen!$1:$1,0),FALSE))),VLOOKUP($A18,gen!$A$2:$BD$159,MATCH(gen!AE$1,gen!$1:$1,0),FALSE),"")</f>
        <v>0.4</v>
      </c>
      <c r="L18" s="5">
        <f>IF(AND($I18&lt;&gt;0,ISNUMBER(VLOOKUP($A18,gen!$A$2:$BD$159,MATCH(gen!AF$1,gen!$1:$1,0),FALSE))),VLOOKUP($A18,gen!$A$2:$BD$159,MATCH(gen!AF$1,gen!$1:$1,0),FALSE),"")</f>
        <v>0.6</v>
      </c>
      <c r="M18" s="5">
        <f>IF(AND($I18&lt;&gt;0,ISNUMBER(VLOOKUP($A18,gen!$A$2:$BD$159,MATCH(gen!AG$1,gen!$1:$1,0),FALSE))),VLOOKUP($A18,gen!$A$2:$BD$159,MATCH(gen!AG$1,gen!$1:$1,0),FALSE),"")</f>
        <v>0.8</v>
      </c>
      <c r="N18" s="5">
        <f>IF(AND($I18&lt;&gt;0,ISNUMBER(VLOOKUP($A18,gen!$A$2:$BD$159,MATCH(gen!AH$1,gen!$1:$1,0),FALSE))),VLOOKUP($A18,gen!$A$2:$BD$159,MATCH(gen!AH$1,gen!$1:$1,0),FALSE),"")</f>
        <v>1</v>
      </c>
      <c r="O18" s="5" t="str">
        <f>IF(AND($I18&lt;&gt;0,ISNUMBER(VLOOKUP($A18,gen!$A$2:$BD$159,MATCH(gen!AI$1,gen!$1:$1,0),FALSE))),VLOOKUP($A18,gen!$A$2:$BD$159,MATCH(gen!AI$1,gen!$1:$1,0),FALSE),"")</f>
        <v/>
      </c>
      <c r="P18" t="s">
        <v>451</v>
      </c>
      <c r="Q18">
        <f>IF(AND($I18&lt;&gt;0,ISNUMBER(VLOOKUP($A18,gen!$A$2:$BD$159,MATCH(gen!AJ$1,gen!$1:$1,0),FALSE))),VLOOKUP($A18,gen!$A$2:$BD$159,MATCH(gen!AJ$1,gen!$1:$1,0),FALSE)/1000,"")</f>
        <v>13.238</v>
      </c>
      <c r="R18">
        <f>IF(AND($I18&lt;&gt;0,ISNUMBER(VLOOKUP($A18,gen!$A$2:$BD$159,MATCH(gen!AK$1,gen!$1:$1,0),FALSE))),VLOOKUP($A18,gen!$A$2:$BD$159,MATCH(gen!AK$1,gen!$1:$1,0),FALSE)/1000,"")</f>
        <v>9.3119999999999994</v>
      </c>
      <c r="S18">
        <f>IF(AND($I18&lt;&gt;0,ISNUMBER(VLOOKUP($A18,gen!$A$2:$BD$159,MATCH(gen!AL$1,gen!$1:$1,0),FALSE))),VLOOKUP($A18,gen!$A$2:$BD$159,MATCH(gen!AL$1,gen!$1:$1,0),FALSE)/1000,"")</f>
        <v>10.157999999999999</v>
      </c>
      <c r="T18">
        <f>IF(AND($I18&lt;&gt;0,ISNUMBER(VLOOKUP($A18,gen!$A$2:$BD$159,MATCH(gen!AM$1,gen!$1:$1,0),FALSE))),VLOOKUP($A18,gen!$A$2:$BD$159,MATCH(gen!AM$1,gen!$1:$1,0),FALSE)/1000,"")</f>
        <v>11.294</v>
      </c>
      <c r="U18" t="str">
        <f>IF(AND($I18&lt;&gt;0,ISNUMBER(VLOOKUP($A18,gen!$A$2:$BD$159,MATCH(gen!AN$1,gen!$1:$1,0),FALSE))),VLOOKUP($A18,gen!$A$2:$BD$159,MATCH(gen!AN$1,gen!$1:$1,0),FALSE)/1000,"")</f>
        <v/>
      </c>
      <c r="V18" t="s">
        <v>259</v>
      </c>
      <c r="W18">
        <f>VLOOKUP(A18,gen!$A$2:$BD$159,MATCH(gen!$AO$1,gen!$1:$1,0),FALSE)</f>
        <v>0</v>
      </c>
      <c r="X18" t="s">
        <v>273</v>
      </c>
      <c r="Y18" s="6">
        <f>VLOOKUP(A18,gen!$A$2:$BD$159,MATCH(gen!$U$1,gen!$1:$1,0),FALSE)*gen!AD18+VLOOKUP(A18,gen!$A$2:$BD$159,MATCH(gen!$W$1,gen!$1:$1,0),FALSE)</f>
        <v>29676.895619000003</v>
      </c>
      <c r="Z18" t="s">
        <v>274</v>
      </c>
      <c r="AA18" s="6">
        <f>VLOOKUP(A18,gen!$A$2:$BD$159,MATCH(gen!$U$1,gen!$1:$1,0),FALSE)*gen!AD18+VLOOKUP(A18,gen!$A$2:$BD$159,MATCH(gen!$X$1,gen!$1:$1,0),FALSE)</f>
        <v>22784.795619</v>
      </c>
      <c r="AB18" t="s">
        <v>433</v>
      </c>
      <c r="AC18" s="2">
        <f>VLOOKUP(A18,gen!$A$2:$BD$159,MATCH(gen!$Q$1,gen!$1:$1,0),FALSE)*60</f>
        <v>180</v>
      </c>
      <c r="AD18" t="s">
        <v>434</v>
      </c>
      <c r="AE18" s="6">
        <f>VLOOKUP(A18,gen!$A$2:$BD$159,MATCH(gen!$Q$1,gen!$1:$1,0),FALSE)*60</f>
        <v>180</v>
      </c>
    </row>
    <row r="19" spans="1:31" x14ac:dyDescent="0.2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264</v>
      </c>
      <c r="G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H19" t="s">
        <v>370</v>
      </c>
      <c r="I19">
        <f>VLOOKUP(A19,gen!$A$2:$BD$159,MATCH(gen!$AD$1,gen!$1:$1,0),FALSE)</f>
        <v>3.8872200000000001</v>
      </c>
      <c r="J19" t="s">
        <v>446</v>
      </c>
      <c r="K19" s="5">
        <f>IF(AND($I19&lt;&gt;0,ISNUMBER(VLOOKUP($A19,gen!$A$2:$BD$159,MATCH(gen!AE$1,gen!$1:$1,0),FALSE))),VLOOKUP($A19,gen!$A$2:$BD$159,MATCH(gen!AE$1,gen!$1:$1,0),FALSE),"")</f>
        <v>0.47887323900000001</v>
      </c>
      <c r="L19" s="5">
        <f>IF(AND($I19&lt;&gt;0,ISNUMBER(VLOOKUP($A19,gen!$A$2:$BD$159,MATCH(gen!AF$1,gen!$1:$1,0),FALSE))),VLOOKUP($A19,gen!$A$2:$BD$159,MATCH(gen!AF$1,gen!$1:$1,0),FALSE),"")</f>
        <v>0.65258216000000002</v>
      </c>
      <c r="M19" s="5">
        <f>IF(AND($I19&lt;&gt;0,ISNUMBER(VLOOKUP($A19,gen!$A$2:$BD$159,MATCH(gen!AG$1,gen!$1:$1,0),FALSE))),VLOOKUP($A19,gen!$A$2:$BD$159,MATCH(gen!AG$1,gen!$1:$1,0),FALSE),"")</f>
        <v>0.82629107999999996</v>
      </c>
      <c r="N19" s="5">
        <f>IF(AND($I19&lt;&gt;0,ISNUMBER(VLOOKUP($A19,gen!$A$2:$BD$159,MATCH(gen!AH$1,gen!$1:$1,0),FALSE))),VLOOKUP($A19,gen!$A$2:$BD$159,MATCH(gen!AH$1,gen!$1:$1,0),FALSE),"")</f>
        <v>1</v>
      </c>
      <c r="O19" s="5" t="str">
        <f>IF(AND($I19&lt;&gt;0,ISNUMBER(VLOOKUP($A19,gen!$A$2:$BD$159,MATCH(gen!AI$1,gen!$1:$1,0),FALSE))),VLOOKUP($A19,gen!$A$2:$BD$159,MATCH(gen!AI$1,gen!$1:$1,0),FALSE),"")</f>
        <v/>
      </c>
      <c r="P19" t="s">
        <v>451</v>
      </c>
      <c r="Q19">
        <f>IF(AND($I19&lt;&gt;0,ISNUMBER(VLOOKUP($A19,gen!$A$2:$BD$159,MATCH(gen!AJ$1,gen!$1:$1,0),FALSE))),VLOOKUP($A19,gen!$A$2:$BD$159,MATCH(gen!AJ$1,gen!$1:$1,0),FALSE)/1000,"")</f>
        <v>7.2569999999999997</v>
      </c>
      <c r="R19">
        <f>IF(AND($I19&lt;&gt;0,ISNUMBER(VLOOKUP($A19,gen!$A$2:$BD$159,MATCH(gen!AK$1,gen!$1:$1,0),FALSE))),VLOOKUP($A19,gen!$A$2:$BD$159,MATCH(gen!AK$1,gen!$1:$1,0),FALSE)/1000,"")</f>
        <v>5.8079999999999998</v>
      </c>
      <c r="S19">
        <f>IF(AND($I19&lt;&gt;0,ISNUMBER(VLOOKUP($A19,gen!$A$2:$BD$159,MATCH(gen!AL$1,gen!$1:$1,0),FALSE))),VLOOKUP($A19,gen!$A$2:$BD$159,MATCH(gen!AL$1,gen!$1:$1,0),FALSE)/1000,"")</f>
        <v>7.14</v>
      </c>
      <c r="T19">
        <f>IF(AND($I19&lt;&gt;0,ISNUMBER(VLOOKUP($A19,gen!$A$2:$BD$159,MATCH(gen!AM$1,gen!$1:$1,0),FALSE))),VLOOKUP($A19,gen!$A$2:$BD$159,MATCH(gen!AM$1,gen!$1:$1,0),FALSE)/1000,"")</f>
        <v>8.3510000000000009</v>
      </c>
      <c r="U19" t="str">
        <f>IF(AND($I19&lt;&gt;0,ISNUMBER(VLOOKUP($A19,gen!$A$2:$BD$159,MATCH(gen!AN$1,gen!$1:$1,0),FALSE))),VLOOKUP($A19,gen!$A$2:$BD$159,MATCH(gen!AN$1,gen!$1:$1,0),FALSE)/1000,"")</f>
        <v/>
      </c>
      <c r="V19" t="s">
        <v>259</v>
      </c>
      <c r="W19">
        <f>VLOOKUP(A19,gen!$A$2:$BD$159,MATCH(gen!$AO$1,gen!$1:$1,0),FALSE)</f>
        <v>0</v>
      </c>
      <c r="X19" t="s">
        <v>273</v>
      </c>
      <c r="Y19" s="6">
        <f>VLOOKUP(A19,gen!$A$2:$BD$159,MATCH(gen!$U$1,gen!$1:$1,0),FALSE)*gen!AD19+VLOOKUP(A19,gen!$A$2:$BD$159,MATCH(gen!$W$1,gen!$1:$1,0),FALSE)</f>
        <v>31243.281021999999</v>
      </c>
      <c r="Z19" t="s">
        <v>274</v>
      </c>
      <c r="AA19" s="6">
        <f>VLOOKUP(A19,gen!$A$2:$BD$159,MATCH(gen!$U$1,gen!$1:$1,0),FALSE)*gen!AD19+VLOOKUP(A19,gen!$A$2:$BD$159,MATCH(gen!$X$1,gen!$1:$1,0),FALSE)</f>
        <v>28046.681022000001</v>
      </c>
      <c r="AB19" t="s">
        <v>433</v>
      </c>
      <c r="AC19" s="2">
        <f>VLOOKUP(A19,gen!$A$2:$BD$159,MATCH(gen!$Q$1,gen!$1:$1,0),FALSE)*60</f>
        <v>248.39999999999998</v>
      </c>
      <c r="AD19" t="s">
        <v>434</v>
      </c>
      <c r="AE19" s="6">
        <f>VLOOKUP(A19,gen!$A$2:$BD$159,MATCH(gen!$Q$1,gen!$1:$1,0),FALSE)*60</f>
        <v>248.39999999999998</v>
      </c>
    </row>
    <row r="20" spans="1:31" x14ac:dyDescent="0.2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264</v>
      </c>
      <c r="G20" s="3">
        <f>IF(VLOOKUP(A20,gen!$A$2:$BD$159,MATCH(gen!$K$1,gen!$1:$1,0),FALSE)=0,0,VLOOKUP(A20,gen!$A$2:$BD$159,MATCH(gen!$L$1,gen!$1:$1,0),FALSE)/VLOOKUP(A20,gen!$A$2:$BD$159,MATCH(gen!$K$1,gen!$1:$1,0),FALSE))</f>
        <v>0.4</v>
      </c>
      <c r="H20" t="s">
        <v>370</v>
      </c>
      <c r="I20">
        <f>VLOOKUP(A20,gen!$A$2:$BD$159,MATCH(gen!$AD$1,gen!$1:$1,0),FALSE)</f>
        <v>2.1139899999999998</v>
      </c>
      <c r="J20" t="s">
        <v>446</v>
      </c>
      <c r="K20" s="5">
        <f>IF(AND($I20&lt;&gt;0,ISNUMBER(VLOOKUP($A20,gen!$A$2:$BD$159,MATCH(gen!AE$1,gen!$1:$1,0),FALSE))),VLOOKUP($A20,gen!$A$2:$BD$159,MATCH(gen!AE$1,gen!$1:$1,0),FALSE),"")</f>
        <v>0.4</v>
      </c>
      <c r="L20" s="5">
        <f>IF(AND($I20&lt;&gt;0,ISNUMBER(VLOOKUP($A20,gen!$A$2:$BD$159,MATCH(gen!AF$1,gen!$1:$1,0),FALSE))),VLOOKUP($A20,gen!$A$2:$BD$159,MATCH(gen!AF$1,gen!$1:$1,0),FALSE),"")</f>
        <v>0.6</v>
      </c>
      <c r="M20" s="5">
        <f>IF(AND($I20&lt;&gt;0,ISNUMBER(VLOOKUP($A20,gen!$A$2:$BD$159,MATCH(gen!AG$1,gen!$1:$1,0),FALSE))),VLOOKUP($A20,gen!$A$2:$BD$159,MATCH(gen!AG$1,gen!$1:$1,0),FALSE),"")</f>
        <v>0.8</v>
      </c>
      <c r="N20" s="5">
        <f>IF(AND($I20&lt;&gt;0,ISNUMBER(VLOOKUP($A20,gen!$A$2:$BD$159,MATCH(gen!AH$1,gen!$1:$1,0),FALSE))),VLOOKUP($A20,gen!$A$2:$BD$159,MATCH(gen!AH$1,gen!$1:$1,0),FALSE),"")</f>
        <v>1</v>
      </c>
      <c r="O20" s="5" t="str">
        <f>IF(AND($I20&lt;&gt;0,ISNUMBER(VLOOKUP($A20,gen!$A$2:$BD$159,MATCH(gen!AI$1,gen!$1:$1,0),FALSE))),VLOOKUP($A20,gen!$A$2:$BD$159,MATCH(gen!AI$1,gen!$1:$1,0),FALSE),"")</f>
        <v/>
      </c>
      <c r="P20" t="s">
        <v>451</v>
      </c>
      <c r="Q20">
        <f>IF(AND($I20&lt;&gt;0,ISNUMBER(VLOOKUP($A20,gen!$A$2:$BD$159,MATCH(gen!AJ$1,gen!$1:$1,0),FALSE))),VLOOKUP($A20,gen!$A$2:$BD$159,MATCH(gen!AJ$1,gen!$1:$1,0),FALSE)/1000,"")</f>
        <v>10.967000000000001</v>
      </c>
      <c r="R20">
        <f>IF(AND($I20&lt;&gt;0,ISNUMBER(VLOOKUP($A20,gen!$A$2:$BD$159,MATCH(gen!AK$1,gen!$1:$1,0),FALSE))),VLOOKUP($A20,gen!$A$2:$BD$159,MATCH(gen!AK$1,gen!$1:$1,0),FALSE)/1000,"")</f>
        <v>9.1910000000000007</v>
      </c>
      <c r="S20">
        <f>IF(AND($I20&lt;&gt;0,ISNUMBER(VLOOKUP($A20,gen!$A$2:$BD$159,MATCH(gen!AL$1,gen!$1:$1,0),FALSE))),VLOOKUP($A20,gen!$A$2:$BD$159,MATCH(gen!AL$1,gen!$1:$1,0),FALSE)/1000,"")</f>
        <v>10.865</v>
      </c>
      <c r="T20">
        <f>IF(AND($I20&lt;&gt;0,ISNUMBER(VLOOKUP($A20,gen!$A$2:$BD$159,MATCH(gen!AM$1,gen!$1:$1,0),FALSE))),VLOOKUP($A20,gen!$A$2:$BD$159,MATCH(gen!AM$1,gen!$1:$1,0),FALSE)/1000,"")</f>
        <v>15.627000000000001</v>
      </c>
      <c r="U20" t="str">
        <f>IF(AND($I20&lt;&gt;0,ISNUMBER(VLOOKUP($A20,gen!$A$2:$BD$159,MATCH(gen!AN$1,gen!$1:$1,0),FALSE))),VLOOKUP($A20,gen!$A$2:$BD$159,MATCH(gen!AN$1,gen!$1:$1,0),FALSE)/1000,"")</f>
        <v/>
      </c>
      <c r="V20" t="s">
        <v>259</v>
      </c>
      <c r="W20">
        <f>VLOOKUP(A20,gen!$A$2:$BD$159,MATCH(gen!$AO$1,gen!$1:$1,0),FALSE)</f>
        <v>0</v>
      </c>
      <c r="X20" t="s">
        <v>273</v>
      </c>
      <c r="Y20" s="6">
        <f>VLOOKUP(A20,gen!$A$2:$BD$159,MATCH(gen!$U$1,gen!$1:$1,0),FALSE)*gen!AD20+VLOOKUP(A20,gen!$A$2:$BD$159,MATCH(gen!$W$1,gen!$1:$1,0),FALSE)</f>
        <v>29676.895619000003</v>
      </c>
      <c r="Z20" t="s">
        <v>274</v>
      </c>
      <c r="AA20" s="6">
        <f>VLOOKUP(A20,gen!$A$2:$BD$159,MATCH(gen!$U$1,gen!$1:$1,0),FALSE)*gen!AD20+VLOOKUP(A20,gen!$A$2:$BD$159,MATCH(gen!$X$1,gen!$1:$1,0),FALSE)</f>
        <v>22784.795619</v>
      </c>
      <c r="AB20" t="s">
        <v>433</v>
      </c>
      <c r="AC20" s="2">
        <f>VLOOKUP(A20,gen!$A$2:$BD$159,MATCH(gen!$Q$1,gen!$1:$1,0),FALSE)*60</f>
        <v>180</v>
      </c>
      <c r="AD20" t="s">
        <v>434</v>
      </c>
      <c r="AE20" s="6">
        <f>VLOOKUP(A20,gen!$A$2:$BD$159,MATCH(gen!$Q$1,gen!$1:$1,0),FALSE)*60</f>
        <v>180</v>
      </c>
    </row>
    <row r="21" spans="1:31" x14ac:dyDescent="0.2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264</v>
      </c>
      <c r="G21" s="3">
        <f>IF(VLOOKUP(A21,gen!$A$2:$BD$159,MATCH(gen!$K$1,gen!$1:$1,0),FALSE)=0,0,VLOOKUP(A21,gen!$A$2:$BD$159,MATCH(gen!$L$1,gen!$1:$1,0),FALSE)/VLOOKUP(A21,gen!$A$2:$BD$159,MATCH(gen!$K$1,gen!$1:$1,0),FALSE))</f>
        <v>0.4</v>
      </c>
      <c r="H21" t="s">
        <v>370</v>
      </c>
      <c r="I21">
        <f>VLOOKUP(A21,gen!$A$2:$BD$159,MATCH(gen!$AD$1,gen!$1:$1,0),FALSE)</f>
        <v>2.1139899999999998</v>
      </c>
      <c r="J21" t="s">
        <v>446</v>
      </c>
      <c r="K21" s="5">
        <f>IF(AND($I21&lt;&gt;0,ISNUMBER(VLOOKUP($A21,gen!$A$2:$BD$159,MATCH(gen!AE$1,gen!$1:$1,0),FALSE))),VLOOKUP($A21,gen!$A$2:$BD$159,MATCH(gen!AE$1,gen!$1:$1,0),FALSE),"")</f>
        <v>0.4</v>
      </c>
      <c r="L21" s="5">
        <f>IF(AND($I21&lt;&gt;0,ISNUMBER(VLOOKUP($A21,gen!$A$2:$BD$159,MATCH(gen!AF$1,gen!$1:$1,0),FALSE))),VLOOKUP($A21,gen!$A$2:$BD$159,MATCH(gen!AF$1,gen!$1:$1,0),FALSE),"")</f>
        <v>0.6</v>
      </c>
      <c r="M21" s="5">
        <f>IF(AND($I21&lt;&gt;0,ISNUMBER(VLOOKUP($A21,gen!$A$2:$BD$159,MATCH(gen!AG$1,gen!$1:$1,0),FALSE))),VLOOKUP($A21,gen!$A$2:$BD$159,MATCH(gen!AG$1,gen!$1:$1,0),FALSE),"")</f>
        <v>0.8</v>
      </c>
      <c r="N21" s="5">
        <f>IF(AND($I21&lt;&gt;0,ISNUMBER(VLOOKUP($A21,gen!$A$2:$BD$159,MATCH(gen!AH$1,gen!$1:$1,0),FALSE))),VLOOKUP($A21,gen!$A$2:$BD$159,MATCH(gen!AH$1,gen!$1:$1,0),FALSE),"")</f>
        <v>1</v>
      </c>
      <c r="O21" s="5" t="str">
        <f>IF(AND($I21&lt;&gt;0,ISNUMBER(VLOOKUP($A21,gen!$A$2:$BD$159,MATCH(gen!AI$1,gen!$1:$1,0),FALSE))),VLOOKUP($A21,gen!$A$2:$BD$159,MATCH(gen!AI$1,gen!$1:$1,0),FALSE),"")</f>
        <v/>
      </c>
      <c r="P21" t="s">
        <v>451</v>
      </c>
      <c r="Q21">
        <f>IF(AND($I21&lt;&gt;0,ISNUMBER(VLOOKUP($A21,gen!$A$2:$BD$159,MATCH(gen!AJ$1,gen!$1:$1,0),FALSE))),VLOOKUP($A21,gen!$A$2:$BD$159,MATCH(gen!AJ$1,gen!$1:$1,0),FALSE)/1000,"")</f>
        <v>12.106</v>
      </c>
      <c r="R21">
        <f>IF(AND($I21&lt;&gt;0,ISNUMBER(VLOOKUP($A21,gen!$A$2:$BD$159,MATCH(gen!AK$1,gen!$1:$1,0),FALSE))),VLOOKUP($A21,gen!$A$2:$BD$159,MATCH(gen!AK$1,gen!$1:$1,0),FALSE)/1000,"")</f>
        <v>9.4529999999999994</v>
      </c>
      <c r="S21">
        <f>IF(AND($I21&lt;&gt;0,ISNUMBER(VLOOKUP($A21,gen!$A$2:$BD$159,MATCH(gen!AL$1,gen!$1:$1,0),FALSE))),VLOOKUP($A21,gen!$A$2:$BD$159,MATCH(gen!AL$1,gen!$1:$1,0),FALSE)/1000,"")</f>
        <v>10.24</v>
      </c>
      <c r="T21">
        <f>IF(AND($I21&lt;&gt;0,ISNUMBER(VLOOKUP($A21,gen!$A$2:$BD$159,MATCH(gen!AM$1,gen!$1:$1,0),FALSE))),VLOOKUP($A21,gen!$A$2:$BD$159,MATCH(gen!AM$1,gen!$1:$1,0),FALSE)/1000,"")</f>
        <v>11.087</v>
      </c>
      <c r="U21" t="str">
        <f>IF(AND($I21&lt;&gt;0,ISNUMBER(VLOOKUP($A21,gen!$A$2:$BD$159,MATCH(gen!AN$1,gen!$1:$1,0),FALSE))),VLOOKUP($A21,gen!$A$2:$BD$159,MATCH(gen!AN$1,gen!$1:$1,0),FALSE)/1000,"")</f>
        <v/>
      </c>
      <c r="V21" t="s">
        <v>259</v>
      </c>
      <c r="W21">
        <f>VLOOKUP(A21,gen!$A$2:$BD$159,MATCH(gen!$AO$1,gen!$1:$1,0),FALSE)</f>
        <v>0</v>
      </c>
      <c r="X21" t="s">
        <v>273</v>
      </c>
      <c r="Y21" s="6">
        <f>VLOOKUP(A21,gen!$A$2:$BD$159,MATCH(gen!$U$1,gen!$1:$1,0),FALSE)*gen!AD21+VLOOKUP(A21,gen!$A$2:$BD$159,MATCH(gen!$W$1,gen!$1:$1,0),FALSE)</f>
        <v>46518.013558999999</v>
      </c>
      <c r="Z21" t="s">
        <v>274</v>
      </c>
      <c r="AA21" s="6">
        <f>VLOOKUP(A21,gen!$A$2:$BD$159,MATCH(gen!$U$1,gen!$1:$1,0),FALSE)*gen!AD21+VLOOKUP(A21,gen!$A$2:$BD$159,MATCH(gen!$X$1,gen!$1:$1,0),FALSE)</f>
        <v>36749.813558999995</v>
      </c>
      <c r="AB21" t="s">
        <v>433</v>
      </c>
      <c r="AC21" s="2">
        <f>VLOOKUP(A21,gen!$A$2:$BD$159,MATCH(gen!$Q$1,gen!$1:$1,0),FALSE)*60</f>
        <v>240</v>
      </c>
      <c r="AD21" t="s">
        <v>434</v>
      </c>
      <c r="AE21" s="6">
        <f>VLOOKUP(A21,gen!$A$2:$BD$159,MATCH(gen!$Q$1,gen!$1:$1,0),FALSE)*60</f>
        <v>240</v>
      </c>
    </row>
    <row r="22" spans="1:31" x14ac:dyDescent="0.2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264</v>
      </c>
      <c r="G22" s="3">
        <f>IF(VLOOKUP(A22,gen!$A$2:$BD$159,MATCH(gen!$K$1,gen!$1:$1,0),FALSE)=0,0,VLOOKUP(A22,gen!$A$2:$BD$159,MATCH(gen!$L$1,gen!$1:$1,0),FALSE)/VLOOKUP(A22,gen!$A$2:$BD$159,MATCH(gen!$K$1,gen!$1:$1,0),FALSE))</f>
        <v>0.4</v>
      </c>
      <c r="H22" t="s">
        <v>370</v>
      </c>
      <c r="I22">
        <f>VLOOKUP(A22,gen!$A$2:$BD$159,MATCH(gen!$AD$1,gen!$1:$1,0),FALSE)</f>
        <v>3.8872200000000001</v>
      </c>
      <c r="J22" t="s">
        <v>446</v>
      </c>
      <c r="K22" s="5">
        <f>IF(AND($I22&lt;&gt;0,ISNUMBER(VLOOKUP($A22,gen!$A$2:$BD$159,MATCH(gen!AE$1,gen!$1:$1,0),FALSE))),VLOOKUP($A22,gen!$A$2:$BD$159,MATCH(gen!AE$1,gen!$1:$1,0),FALSE),"")</f>
        <v>0.4</v>
      </c>
      <c r="L22" s="5">
        <f>IF(AND($I22&lt;&gt;0,ISNUMBER(VLOOKUP($A22,gen!$A$2:$BD$159,MATCH(gen!AF$1,gen!$1:$1,0),FALSE))),VLOOKUP($A22,gen!$A$2:$BD$159,MATCH(gen!AF$1,gen!$1:$1,0),FALSE),"")</f>
        <v>0.6</v>
      </c>
      <c r="M22" s="5">
        <f>IF(AND($I22&lt;&gt;0,ISNUMBER(VLOOKUP($A22,gen!$A$2:$BD$159,MATCH(gen!AG$1,gen!$1:$1,0),FALSE))),VLOOKUP($A22,gen!$A$2:$BD$159,MATCH(gen!AG$1,gen!$1:$1,0),FALSE),"")</f>
        <v>0.8</v>
      </c>
      <c r="N22" s="5">
        <f>IF(AND($I22&lt;&gt;0,ISNUMBER(VLOOKUP($A22,gen!$A$2:$BD$159,MATCH(gen!AH$1,gen!$1:$1,0),FALSE))),VLOOKUP($A22,gen!$A$2:$BD$159,MATCH(gen!AH$1,gen!$1:$1,0),FALSE),"")</f>
        <v>1</v>
      </c>
      <c r="O22" s="5" t="str">
        <f>IF(AND($I22&lt;&gt;0,ISNUMBER(VLOOKUP($A22,gen!$A$2:$BD$159,MATCH(gen!AI$1,gen!$1:$1,0),FALSE))),VLOOKUP($A22,gen!$A$2:$BD$159,MATCH(gen!AI$1,gen!$1:$1,0),FALSE),"")</f>
        <v/>
      </c>
      <c r="P22" t="s">
        <v>451</v>
      </c>
      <c r="Q22">
        <f>IF(AND($I22&lt;&gt;0,ISNUMBER(VLOOKUP($A22,gen!$A$2:$BD$159,MATCH(gen!AJ$1,gen!$1:$1,0),FALSE))),VLOOKUP($A22,gen!$A$2:$BD$159,MATCH(gen!AJ$1,gen!$1:$1,0),FALSE)/1000,"")</f>
        <v>12.725</v>
      </c>
      <c r="R22">
        <f>IF(AND($I22&lt;&gt;0,ISNUMBER(VLOOKUP($A22,gen!$A$2:$BD$159,MATCH(gen!AK$1,gen!$1:$1,0),FALSE))),VLOOKUP($A22,gen!$A$2:$BD$159,MATCH(gen!AK$1,gen!$1:$1,0),FALSE)/1000,"")</f>
        <v>6.7569999999999997</v>
      </c>
      <c r="S22">
        <f>IF(AND($I22&lt;&gt;0,ISNUMBER(VLOOKUP($A22,gen!$A$2:$BD$159,MATCH(gen!AL$1,gen!$1:$1,0),FALSE))),VLOOKUP($A22,gen!$A$2:$BD$159,MATCH(gen!AL$1,gen!$1:$1,0),FALSE)/1000,"")</f>
        <v>7.6669999999999998</v>
      </c>
      <c r="T22">
        <f>IF(AND($I22&lt;&gt;0,ISNUMBER(VLOOKUP($A22,gen!$A$2:$BD$159,MATCH(gen!AM$1,gen!$1:$1,0),FALSE))),VLOOKUP($A22,gen!$A$2:$BD$159,MATCH(gen!AM$1,gen!$1:$1,0),FALSE)/1000,"")</f>
        <v>7.9980000000000002</v>
      </c>
      <c r="U22" t="str">
        <f>IF(AND($I22&lt;&gt;0,ISNUMBER(VLOOKUP($A22,gen!$A$2:$BD$159,MATCH(gen!AN$1,gen!$1:$1,0),FALSE))),VLOOKUP($A22,gen!$A$2:$BD$159,MATCH(gen!AN$1,gen!$1:$1,0),FALSE)/1000,"")</f>
        <v/>
      </c>
      <c r="V22" t="s">
        <v>259</v>
      </c>
      <c r="W22">
        <f>VLOOKUP(A22,gen!$A$2:$BD$159,MATCH(gen!$AO$1,gen!$1:$1,0),FALSE)</f>
        <v>0</v>
      </c>
      <c r="X22" t="s">
        <v>273</v>
      </c>
      <c r="Y22" s="6">
        <f>VLOOKUP(A22,gen!$A$2:$BD$159,MATCH(gen!$U$1,gen!$1:$1,0),FALSE)*gen!AD22+VLOOKUP(A22,gen!$A$2:$BD$159,MATCH(gen!$W$1,gen!$1:$1,0),FALSE)</f>
        <v>6118.0344280000008</v>
      </c>
      <c r="Z22" t="s">
        <v>274</v>
      </c>
      <c r="AA22" s="6">
        <f>VLOOKUP(A22,gen!$A$2:$BD$159,MATCH(gen!$U$1,gen!$1:$1,0),FALSE)*gen!AD22+VLOOKUP(A22,gen!$A$2:$BD$159,MATCH(gen!$X$1,gen!$1:$1,0),FALSE)</f>
        <v>5665.2344280000007</v>
      </c>
      <c r="AB22" t="s">
        <v>433</v>
      </c>
      <c r="AC22" s="2">
        <f>VLOOKUP(A22,gen!$A$2:$BD$159,MATCH(gen!$Q$1,gen!$1:$1,0),FALSE)*60</f>
        <v>222</v>
      </c>
      <c r="AD22" t="s">
        <v>434</v>
      </c>
      <c r="AE22" s="6">
        <f>VLOOKUP(A22,gen!$A$2:$BD$159,MATCH(gen!$Q$1,gen!$1:$1,0),FALSE)*60</f>
        <v>222</v>
      </c>
    </row>
    <row r="23" spans="1:31" x14ac:dyDescent="0.2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264</v>
      </c>
      <c r="G23" s="3">
        <f>IF(VLOOKUP(A23,gen!$A$2:$BD$159,MATCH(gen!$K$1,gen!$1:$1,0),FALSE)=0,0,VLOOKUP(A23,gen!$A$2:$BD$159,MATCH(gen!$L$1,gen!$1:$1,0),FALSE)/VLOOKUP(A23,gen!$A$2:$BD$159,MATCH(gen!$K$1,gen!$1:$1,0),FALSE))</f>
        <v>0.4</v>
      </c>
      <c r="H23" t="s">
        <v>370</v>
      </c>
      <c r="I23">
        <f>VLOOKUP(A23,gen!$A$2:$BD$159,MATCH(gen!$AD$1,gen!$1:$1,0),FALSE)</f>
        <v>3.8872200000000001</v>
      </c>
      <c r="J23" t="s">
        <v>446</v>
      </c>
      <c r="K23" s="5">
        <f>IF(AND($I23&lt;&gt;0,ISNUMBER(VLOOKUP($A23,gen!$A$2:$BD$159,MATCH(gen!AE$1,gen!$1:$1,0),FALSE))),VLOOKUP($A23,gen!$A$2:$BD$159,MATCH(gen!AE$1,gen!$1:$1,0),FALSE),"")</f>
        <v>0.4</v>
      </c>
      <c r="L23" s="5">
        <f>IF(AND($I23&lt;&gt;0,ISNUMBER(VLOOKUP($A23,gen!$A$2:$BD$159,MATCH(gen!AF$1,gen!$1:$1,0),FALSE))),VLOOKUP($A23,gen!$A$2:$BD$159,MATCH(gen!AF$1,gen!$1:$1,0),FALSE),"")</f>
        <v>0.6</v>
      </c>
      <c r="M23" s="5">
        <f>IF(AND($I23&lt;&gt;0,ISNUMBER(VLOOKUP($A23,gen!$A$2:$BD$159,MATCH(gen!AG$1,gen!$1:$1,0),FALSE))),VLOOKUP($A23,gen!$A$2:$BD$159,MATCH(gen!AG$1,gen!$1:$1,0),FALSE),"")</f>
        <v>0.8</v>
      </c>
      <c r="N23" s="5">
        <f>IF(AND($I23&lt;&gt;0,ISNUMBER(VLOOKUP($A23,gen!$A$2:$BD$159,MATCH(gen!AH$1,gen!$1:$1,0),FALSE))),VLOOKUP($A23,gen!$A$2:$BD$159,MATCH(gen!AH$1,gen!$1:$1,0),FALSE),"")</f>
        <v>1</v>
      </c>
      <c r="O23" s="5" t="str">
        <f>IF(AND($I23&lt;&gt;0,ISNUMBER(VLOOKUP($A23,gen!$A$2:$BD$159,MATCH(gen!AI$1,gen!$1:$1,0),FALSE))),VLOOKUP($A23,gen!$A$2:$BD$159,MATCH(gen!AI$1,gen!$1:$1,0),FALSE),"")</f>
        <v/>
      </c>
      <c r="P23" t="s">
        <v>451</v>
      </c>
      <c r="Q23">
        <f>IF(AND($I23&lt;&gt;0,ISNUMBER(VLOOKUP($A23,gen!$A$2:$BD$159,MATCH(gen!AJ$1,gen!$1:$1,0),FALSE))),VLOOKUP($A23,gen!$A$2:$BD$159,MATCH(gen!AJ$1,gen!$1:$1,0),FALSE)/1000,"")</f>
        <v>12.725</v>
      </c>
      <c r="R23">
        <f>IF(AND($I23&lt;&gt;0,ISNUMBER(VLOOKUP($A23,gen!$A$2:$BD$159,MATCH(gen!AK$1,gen!$1:$1,0),FALSE))),VLOOKUP($A23,gen!$A$2:$BD$159,MATCH(gen!AK$1,gen!$1:$1,0),FALSE)/1000,"")</f>
        <v>6.7569999999999997</v>
      </c>
      <c r="S23">
        <f>IF(AND($I23&lt;&gt;0,ISNUMBER(VLOOKUP($A23,gen!$A$2:$BD$159,MATCH(gen!AL$1,gen!$1:$1,0),FALSE))),VLOOKUP($A23,gen!$A$2:$BD$159,MATCH(gen!AL$1,gen!$1:$1,0),FALSE)/1000,"")</f>
        <v>7.6669999999999998</v>
      </c>
      <c r="T23">
        <f>IF(AND($I23&lt;&gt;0,ISNUMBER(VLOOKUP($A23,gen!$A$2:$BD$159,MATCH(gen!AM$1,gen!$1:$1,0),FALSE))),VLOOKUP($A23,gen!$A$2:$BD$159,MATCH(gen!AM$1,gen!$1:$1,0),FALSE)/1000,"")</f>
        <v>7.9980000000000002</v>
      </c>
      <c r="U23" t="str">
        <f>IF(AND($I23&lt;&gt;0,ISNUMBER(VLOOKUP($A23,gen!$A$2:$BD$159,MATCH(gen!AN$1,gen!$1:$1,0),FALSE))),VLOOKUP($A23,gen!$A$2:$BD$159,MATCH(gen!AN$1,gen!$1:$1,0),FALSE)/1000,"")</f>
        <v/>
      </c>
      <c r="V23" t="s">
        <v>259</v>
      </c>
      <c r="W23">
        <f>VLOOKUP(A23,gen!$A$2:$BD$159,MATCH(gen!$AO$1,gen!$1:$1,0),FALSE)</f>
        <v>0</v>
      </c>
      <c r="X23" t="s">
        <v>273</v>
      </c>
      <c r="Y23" s="6">
        <f>VLOOKUP(A23,gen!$A$2:$BD$159,MATCH(gen!$U$1,gen!$1:$1,0),FALSE)*gen!AD23+VLOOKUP(A23,gen!$A$2:$BD$159,MATCH(gen!$W$1,gen!$1:$1,0),FALSE)</f>
        <v>6118.0344280000008</v>
      </c>
      <c r="Z23" t="s">
        <v>274</v>
      </c>
      <c r="AA23" s="6">
        <f>VLOOKUP(A23,gen!$A$2:$BD$159,MATCH(gen!$U$1,gen!$1:$1,0),FALSE)*gen!AD23+VLOOKUP(A23,gen!$A$2:$BD$159,MATCH(gen!$X$1,gen!$1:$1,0),FALSE)</f>
        <v>5665.2344280000007</v>
      </c>
      <c r="AB23" t="s">
        <v>433</v>
      </c>
      <c r="AC23" s="2">
        <f>VLOOKUP(A23,gen!$A$2:$BD$159,MATCH(gen!$Q$1,gen!$1:$1,0),FALSE)*60</f>
        <v>222</v>
      </c>
      <c r="AD23" t="s">
        <v>434</v>
      </c>
      <c r="AE23" s="6">
        <f>VLOOKUP(A23,gen!$A$2:$BD$159,MATCH(gen!$Q$1,gen!$1:$1,0),FALSE)*60</f>
        <v>222</v>
      </c>
    </row>
    <row r="24" spans="1:31" x14ac:dyDescent="0.2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264</v>
      </c>
      <c r="G24" s="3">
        <f>IF(VLOOKUP(A24,gen!$A$2:$BD$159,MATCH(gen!$K$1,gen!$1:$1,0),FALSE)=0,0,VLOOKUP(A24,gen!$A$2:$BD$159,MATCH(gen!$L$1,gen!$1:$1,0),FALSE)/VLOOKUP(A24,gen!$A$2:$BD$159,MATCH(gen!$K$1,gen!$1:$1,0),FALSE))</f>
        <v>0.4</v>
      </c>
      <c r="H24" t="s">
        <v>370</v>
      </c>
      <c r="I24">
        <f>VLOOKUP(A24,gen!$A$2:$BD$159,MATCH(gen!$AD$1,gen!$1:$1,0),FALSE)</f>
        <v>3.8872200000000001</v>
      </c>
      <c r="J24" t="s">
        <v>446</v>
      </c>
      <c r="K24" s="5">
        <f>IF(AND($I24&lt;&gt;0,ISNUMBER(VLOOKUP($A24,gen!$A$2:$BD$159,MATCH(gen!AE$1,gen!$1:$1,0),FALSE))),VLOOKUP($A24,gen!$A$2:$BD$159,MATCH(gen!AE$1,gen!$1:$1,0),FALSE),"")</f>
        <v>0.4</v>
      </c>
      <c r="L24" s="5">
        <f>IF(AND($I24&lt;&gt;0,ISNUMBER(VLOOKUP($A24,gen!$A$2:$BD$159,MATCH(gen!AF$1,gen!$1:$1,0),FALSE))),VLOOKUP($A24,gen!$A$2:$BD$159,MATCH(gen!AF$1,gen!$1:$1,0),FALSE),"")</f>
        <v>0.6</v>
      </c>
      <c r="M24" s="5">
        <f>IF(AND($I24&lt;&gt;0,ISNUMBER(VLOOKUP($A24,gen!$A$2:$BD$159,MATCH(gen!AG$1,gen!$1:$1,0),FALSE))),VLOOKUP($A24,gen!$A$2:$BD$159,MATCH(gen!AG$1,gen!$1:$1,0),FALSE),"")</f>
        <v>0.8</v>
      </c>
      <c r="N24" s="5">
        <f>IF(AND($I24&lt;&gt;0,ISNUMBER(VLOOKUP($A24,gen!$A$2:$BD$159,MATCH(gen!AH$1,gen!$1:$1,0),FALSE))),VLOOKUP($A24,gen!$A$2:$BD$159,MATCH(gen!AH$1,gen!$1:$1,0),FALSE),"")</f>
        <v>1</v>
      </c>
      <c r="O24" s="5" t="str">
        <f>IF(AND($I24&lt;&gt;0,ISNUMBER(VLOOKUP($A24,gen!$A$2:$BD$159,MATCH(gen!AI$1,gen!$1:$1,0),FALSE))),VLOOKUP($A24,gen!$A$2:$BD$159,MATCH(gen!AI$1,gen!$1:$1,0),FALSE),"")</f>
        <v/>
      </c>
      <c r="P24" t="s">
        <v>451</v>
      </c>
      <c r="Q24">
        <f>IF(AND($I24&lt;&gt;0,ISNUMBER(VLOOKUP($A24,gen!$A$2:$BD$159,MATCH(gen!AJ$1,gen!$1:$1,0),FALSE))),VLOOKUP($A24,gen!$A$2:$BD$159,MATCH(gen!AJ$1,gen!$1:$1,0),FALSE)/1000,"")</f>
        <v>12.725</v>
      </c>
      <c r="R24">
        <f>IF(AND($I24&lt;&gt;0,ISNUMBER(VLOOKUP($A24,gen!$A$2:$BD$159,MATCH(gen!AK$1,gen!$1:$1,0),FALSE))),VLOOKUP($A24,gen!$A$2:$BD$159,MATCH(gen!AK$1,gen!$1:$1,0),FALSE)/1000,"")</f>
        <v>6.7569999999999997</v>
      </c>
      <c r="S24">
        <f>IF(AND($I24&lt;&gt;0,ISNUMBER(VLOOKUP($A24,gen!$A$2:$BD$159,MATCH(gen!AL$1,gen!$1:$1,0),FALSE))),VLOOKUP($A24,gen!$A$2:$BD$159,MATCH(gen!AL$1,gen!$1:$1,0),FALSE)/1000,"")</f>
        <v>7.6669999999999998</v>
      </c>
      <c r="T24">
        <f>IF(AND($I24&lt;&gt;0,ISNUMBER(VLOOKUP($A24,gen!$A$2:$BD$159,MATCH(gen!AM$1,gen!$1:$1,0),FALSE))),VLOOKUP($A24,gen!$A$2:$BD$159,MATCH(gen!AM$1,gen!$1:$1,0),FALSE)/1000,"")</f>
        <v>7.9980000000000002</v>
      </c>
      <c r="U24" t="str">
        <f>IF(AND($I24&lt;&gt;0,ISNUMBER(VLOOKUP($A24,gen!$A$2:$BD$159,MATCH(gen!AN$1,gen!$1:$1,0),FALSE))),VLOOKUP($A24,gen!$A$2:$BD$159,MATCH(gen!AN$1,gen!$1:$1,0),FALSE)/1000,"")</f>
        <v/>
      </c>
      <c r="V24" t="s">
        <v>259</v>
      </c>
      <c r="W24">
        <f>VLOOKUP(A24,gen!$A$2:$BD$159,MATCH(gen!$AO$1,gen!$1:$1,0),FALSE)</f>
        <v>0</v>
      </c>
      <c r="X24" t="s">
        <v>273</v>
      </c>
      <c r="Y24" s="6">
        <f>VLOOKUP(A24,gen!$A$2:$BD$159,MATCH(gen!$U$1,gen!$1:$1,0),FALSE)*gen!AD24+VLOOKUP(A24,gen!$A$2:$BD$159,MATCH(gen!$W$1,gen!$1:$1,0),FALSE)</f>
        <v>6118.0344280000008</v>
      </c>
      <c r="Z24" t="s">
        <v>274</v>
      </c>
      <c r="AA24" s="6">
        <f>VLOOKUP(A24,gen!$A$2:$BD$159,MATCH(gen!$U$1,gen!$1:$1,0),FALSE)*gen!AD24+VLOOKUP(A24,gen!$A$2:$BD$159,MATCH(gen!$X$1,gen!$1:$1,0),FALSE)</f>
        <v>5665.2344280000007</v>
      </c>
      <c r="AB24" t="s">
        <v>433</v>
      </c>
      <c r="AC24" s="2">
        <f>VLOOKUP(A24,gen!$A$2:$BD$159,MATCH(gen!$Q$1,gen!$1:$1,0),FALSE)*60</f>
        <v>222</v>
      </c>
      <c r="AD24" t="s">
        <v>434</v>
      </c>
      <c r="AE24" s="6">
        <f>VLOOKUP(A24,gen!$A$2:$BD$159,MATCH(gen!$Q$1,gen!$1:$1,0),FALSE)*60</f>
        <v>222</v>
      </c>
    </row>
    <row r="25" spans="1:31" x14ac:dyDescent="0.2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264</v>
      </c>
      <c r="G25" s="3">
        <f>IF(VLOOKUP(A25,gen!$A$2:$BD$159,MATCH(gen!$K$1,gen!$1:$1,0),FALSE)=0,0,VLOOKUP(A25,gen!$A$2:$BD$159,MATCH(gen!$L$1,gen!$1:$1,0),FALSE)/VLOOKUP(A25,gen!$A$2:$BD$159,MATCH(gen!$K$1,gen!$1:$1,0),FALSE))</f>
        <v>0.4</v>
      </c>
      <c r="H25" t="s">
        <v>370</v>
      </c>
      <c r="I25">
        <f>VLOOKUP(A25,gen!$A$2:$BD$159,MATCH(gen!$AD$1,gen!$1:$1,0),FALSE)</f>
        <v>10.349399999999999</v>
      </c>
      <c r="J25" t="s">
        <v>446</v>
      </c>
      <c r="K25" s="5">
        <f>IF(AND($I25&lt;&gt;0,ISNUMBER(VLOOKUP($A25,gen!$A$2:$BD$159,MATCH(gen!AE$1,gen!$1:$1,0),FALSE))),VLOOKUP($A25,gen!$A$2:$BD$159,MATCH(gen!AE$1,gen!$1:$1,0),FALSE),"")</f>
        <v>0.4</v>
      </c>
      <c r="L25" s="5">
        <f>IF(AND($I25&lt;&gt;0,ISNUMBER(VLOOKUP($A25,gen!$A$2:$BD$159,MATCH(gen!AF$1,gen!$1:$1,0),FALSE))),VLOOKUP($A25,gen!$A$2:$BD$159,MATCH(gen!AF$1,gen!$1:$1,0),FALSE),"")</f>
        <v>0.6</v>
      </c>
      <c r="M25" s="5">
        <f>IF(AND($I25&lt;&gt;0,ISNUMBER(VLOOKUP($A25,gen!$A$2:$BD$159,MATCH(gen!AG$1,gen!$1:$1,0),FALSE))),VLOOKUP($A25,gen!$A$2:$BD$159,MATCH(gen!AG$1,gen!$1:$1,0),FALSE),"")</f>
        <v>0.8</v>
      </c>
      <c r="N25" s="5">
        <f>IF(AND($I25&lt;&gt;0,ISNUMBER(VLOOKUP($A25,gen!$A$2:$BD$159,MATCH(gen!AH$1,gen!$1:$1,0),FALSE))),VLOOKUP($A25,gen!$A$2:$BD$159,MATCH(gen!AH$1,gen!$1:$1,0),FALSE),"")</f>
        <v>1</v>
      </c>
      <c r="O25" s="5" t="str">
        <f>IF(AND($I25&lt;&gt;0,ISNUMBER(VLOOKUP($A25,gen!$A$2:$BD$159,MATCH(gen!AI$1,gen!$1:$1,0),FALSE))),VLOOKUP($A25,gen!$A$2:$BD$159,MATCH(gen!AI$1,gen!$1:$1,0),FALSE),"")</f>
        <v/>
      </c>
      <c r="P25" t="s">
        <v>451</v>
      </c>
      <c r="Q25">
        <f>IF(AND($I25&lt;&gt;0,ISNUMBER(VLOOKUP($A25,gen!$A$2:$BD$159,MATCH(gen!AJ$1,gen!$1:$1,0),FALSE))),VLOOKUP($A25,gen!$A$2:$BD$159,MATCH(gen!AJ$1,gen!$1:$1,0),FALSE)/1000,"")</f>
        <v>13.977</v>
      </c>
      <c r="R25">
        <f>IF(AND($I25&lt;&gt;0,ISNUMBER(VLOOKUP($A25,gen!$A$2:$BD$159,MATCH(gen!AK$1,gen!$1:$1,0),FALSE))),VLOOKUP($A25,gen!$A$2:$BD$159,MATCH(gen!AK$1,gen!$1:$1,0),FALSE)/1000,"")</f>
        <v>7.9690000000000003</v>
      </c>
      <c r="S25">
        <f>IF(AND($I25&lt;&gt;0,ISNUMBER(VLOOKUP($A25,gen!$A$2:$BD$159,MATCH(gen!AL$1,gen!$1:$1,0),FALSE))),VLOOKUP($A25,gen!$A$2:$BD$159,MATCH(gen!AL$1,gen!$1:$1,0),FALSE)/1000,"")</f>
        <v>8.1069999999999993</v>
      </c>
      <c r="T25">
        <f>IF(AND($I25&lt;&gt;0,ISNUMBER(VLOOKUP($A25,gen!$A$2:$BD$159,MATCH(gen!AM$1,gen!$1:$1,0),FALSE))),VLOOKUP($A25,gen!$A$2:$BD$159,MATCH(gen!AM$1,gen!$1:$1,0),FALSE)/1000,"")</f>
        <v>10.782</v>
      </c>
      <c r="U25" t="str">
        <f>IF(AND($I25&lt;&gt;0,ISNUMBER(VLOOKUP($A25,gen!$A$2:$BD$159,MATCH(gen!AN$1,gen!$1:$1,0),FALSE))),VLOOKUP($A25,gen!$A$2:$BD$159,MATCH(gen!AN$1,gen!$1:$1,0),FALSE)/1000,"")</f>
        <v/>
      </c>
      <c r="V25" t="s">
        <v>259</v>
      </c>
      <c r="W25">
        <f>VLOOKUP(A25,gen!$A$2:$BD$159,MATCH(gen!$AO$1,gen!$1:$1,0),FALSE)</f>
        <v>0</v>
      </c>
      <c r="X25" t="s">
        <v>273</v>
      </c>
      <c r="Y25" s="6">
        <f>VLOOKUP(A25,gen!$A$2:$BD$159,MATCH(gen!$U$1,gen!$1:$1,0),FALSE)*gen!AD25+VLOOKUP(A25,gen!$A$2:$BD$159,MATCH(gen!$W$1,gen!$1:$1,0),FALSE)</f>
        <v>56.747</v>
      </c>
      <c r="Z25" t="s">
        <v>274</v>
      </c>
      <c r="AA25" s="6">
        <f>VLOOKUP(A25,gen!$A$2:$BD$159,MATCH(gen!$U$1,gen!$1:$1,0),FALSE)*gen!AD25+VLOOKUP(A25,gen!$A$2:$BD$159,MATCH(gen!$X$1,gen!$1:$1,0),FALSE)</f>
        <v>51.747</v>
      </c>
      <c r="AB25" t="s">
        <v>433</v>
      </c>
      <c r="AC25" s="2">
        <f>VLOOKUP(A25,gen!$A$2:$BD$159,MATCH(gen!$Q$1,gen!$1:$1,0),FALSE)*60</f>
        <v>180</v>
      </c>
      <c r="AD25" t="s">
        <v>434</v>
      </c>
      <c r="AE25" s="6">
        <f>VLOOKUP(A25,gen!$A$2:$BD$159,MATCH(gen!$Q$1,gen!$1:$1,0),FALSE)*60</f>
        <v>180</v>
      </c>
    </row>
    <row r="26" spans="1:31" x14ac:dyDescent="0.2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264</v>
      </c>
      <c r="G26" s="3">
        <f>IF(VLOOKUP(A26,gen!$A$2:$BD$159,MATCH(gen!$K$1,gen!$1:$1,0),FALSE)=0,0,VLOOKUP(A26,gen!$A$2:$BD$159,MATCH(gen!$L$1,gen!$1:$1,0),FALSE)/VLOOKUP(A26,gen!$A$2:$BD$159,MATCH(gen!$K$1,gen!$1:$1,0),FALSE))</f>
        <v>0.4</v>
      </c>
      <c r="H26" t="s">
        <v>370</v>
      </c>
      <c r="I26">
        <f>VLOOKUP(A26,gen!$A$2:$BD$159,MATCH(gen!$AD$1,gen!$1:$1,0),FALSE)</f>
        <v>10.349399999999999</v>
      </c>
      <c r="J26" t="s">
        <v>446</v>
      </c>
      <c r="K26" s="5">
        <f>IF(AND($I26&lt;&gt;0,ISNUMBER(VLOOKUP($A26,gen!$A$2:$BD$159,MATCH(gen!AE$1,gen!$1:$1,0),FALSE))),VLOOKUP($A26,gen!$A$2:$BD$159,MATCH(gen!AE$1,gen!$1:$1,0),FALSE),"")</f>
        <v>0.4</v>
      </c>
      <c r="L26" s="5">
        <f>IF(AND($I26&lt;&gt;0,ISNUMBER(VLOOKUP($A26,gen!$A$2:$BD$159,MATCH(gen!AF$1,gen!$1:$1,0),FALSE))),VLOOKUP($A26,gen!$A$2:$BD$159,MATCH(gen!AF$1,gen!$1:$1,0),FALSE),"")</f>
        <v>0.6</v>
      </c>
      <c r="M26" s="5">
        <f>IF(AND($I26&lt;&gt;0,ISNUMBER(VLOOKUP($A26,gen!$A$2:$BD$159,MATCH(gen!AG$1,gen!$1:$1,0),FALSE))),VLOOKUP($A26,gen!$A$2:$BD$159,MATCH(gen!AG$1,gen!$1:$1,0),FALSE),"")</f>
        <v>0.8</v>
      </c>
      <c r="N26" s="5">
        <f>IF(AND($I26&lt;&gt;0,ISNUMBER(VLOOKUP($A26,gen!$A$2:$BD$159,MATCH(gen!AH$1,gen!$1:$1,0),FALSE))),VLOOKUP($A26,gen!$A$2:$BD$159,MATCH(gen!AH$1,gen!$1:$1,0),FALSE),"")</f>
        <v>1</v>
      </c>
      <c r="O26" s="5" t="str">
        <f>IF(AND($I26&lt;&gt;0,ISNUMBER(VLOOKUP($A26,gen!$A$2:$BD$159,MATCH(gen!AI$1,gen!$1:$1,0),FALSE))),VLOOKUP($A26,gen!$A$2:$BD$159,MATCH(gen!AI$1,gen!$1:$1,0),FALSE),"")</f>
        <v/>
      </c>
      <c r="P26" t="s">
        <v>451</v>
      </c>
      <c r="Q26">
        <f>IF(AND($I26&lt;&gt;0,ISNUMBER(VLOOKUP($A26,gen!$A$2:$BD$159,MATCH(gen!AJ$1,gen!$1:$1,0),FALSE))),VLOOKUP($A26,gen!$A$2:$BD$159,MATCH(gen!AJ$1,gen!$1:$1,0),FALSE)/1000,"")</f>
        <v>13.977</v>
      </c>
      <c r="R26">
        <f>IF(AND($I26&lt;&gt;0,ISNUMBER(VLOOKUP($A26,gen!$A$2:$BD$159,MATCH(gen!AK$1,gen!$1:$1,0),FALSE))),VLOOKUP($A26,gen!$A$2:$BD$159,MATCH(gen!AK$1,gen!$1:$1,0),FALSE)/1000,"")</f>
        <v>7.9690000000000003</v>
      </c>
      <c r="S26">
        <f>IF(AND($I26&lt;&gt;0,ISNUMBER(VLOOKUP($A26,gen!$A$2:$BD$159,MATCH(gen!AL$1,gen!$1:$1,0),FALSE))),VLOOKUP($A26,gen!$A$2:$BD$159,MATCH(gen!AL$1,gen!$1:$1,0),FALSE)/1000,"")</f>
        <v>8.1069999999999993</v>
      </c>
      <c r="T26">
        <f>IF(AND($I26&lt;&gt;0,ISNUMBER(VLOOKUP($A26,gen!$A$2:$BD$159,MATCH(gen!AM$1,gen!$1:$1,0),FALSE))),VLOOKUP($A26,gen!$A$2:$BD$159,MATCH(gen!AM$1,gen!$1:$1,0),FALSE)/1000,"")</f>
        <v>10.782</v>
      </c>
      <c r="U26" t="str">
        <f>IF(AND($I26&lt;&gt;0,ISNUMBER(VLOOKUP($A26,gen!$A$2:$BD$159,MATCH(gen!AN$1,gen!$1:$1,0),FALSE))),VLOOKUP($A26,gen!$A$2:$BD$159,MATCH(gen!AN$1,gen!$1:$1,0),FALSE)/1000,"")</f>
        <v/>
      </c>
      <c r="V26" t="s">
        <v>259</v>
      </c>
      <c r="W26">
        <f>VLOOKUP(A26,gen!$A$2:$BD$159,MATCH(gen!$AO$1,gen!$1:$1,0),FALSE)</f>
        <v>0</v>
      </c>
      <c r="X26" t="s">
        <v>273</v>
      </c>
      <c r="Y26" s="6">
        <f>VLOOKUP(A26,gen!$A$2:$BD$159,MATCH(gen!$U$1,gen!$1:$1,0),FALSE)*gen!AD26+VLOOKUP(A26,gen!$A$2:$BD$159,MATCH(gen!$W$1,gen!$1:$1,0),FALSE)</f>
        <v>56.747</v>
      </c>
      <c r="Z26" t="s">
        <v>274</v>
      </c>
      <c r="AA26" s="6">
        <f>VLOOKUP(A26,gen!$A$2:$BD$159,MATCH(gen!$U$1,gen!$1:$1,0),FALSE)*gen!AD26+VLOOKUP(A26,gen!$A$2:$BD$159,MATCH(gen!$X$1,gen!$1:$1,0),FALSE)</f>
        <v>51.747</v>
      </c>
      <c r="AB26" t="s">
        <v>433</v>
      </c>
      <c r="AC26" s="2">
        <f>VLOOKUP(A26,gen!$A$2:$BD$159,MATCH(gen!$Q$1,gen!$1:$1,0),FALSE)*60</f>
        <v>180</v>
      </c>
      <c r="AD26" t="s">
        <v>434</v>
      </c>
      <c r="AE26" s="6">
        <f>VLOOKUP(A26,gen!$A$2:$BD$159,MATCH(gen!$Q$1,gen!$1:$1,0),FALSE)*60</f>
        <v>180</v>
      </c>
    </row>
    <row r="27" spans="1:31" x14ac:dyDescent="0.2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264</v>
      </c>
      <c r="G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H27" t="s">
        <v>370</v>
      </c>
      <c r="I27">
        <f>VLOOKUP(A27,gen!$A$2:$BD$159,MATCH(gen!$AD$1,gen!$1:$1,0),FALSE)</f>
        <v>2.1139899999999998</v>
      </c>
      <c r="J27" t="s">
        <v>446</v>
      </c>
      <c r="K27" s="5">
        <f>IF(AND($I27&lt;&gt;0,ISNUMBER(VLOOKUP($A27,gen!$A$2:$BD$159,MATCH(gen!AE$1,gen!$1:$1,0),FALSE))),VLOOKUP($A27,gen!$A$2:$BD$159,MATCH(gen!AE$1,gen!$1:$1,0),FALSE),"")</f>
        <v>0.39473684199999998</v>
      </c>
      <c r="L27" s="5">
        <f>IF(AND($I27&lt;&gt;0,ISNUMBER(VLOOKUP($A27,gen!$A$2:$BD$159,MATCH(gen!AF$1,gen!$1:$1,0),FALSE))),VLOOKUP($A27,gen!$A$2:$BD$159,MATCH(gen!AF$1,gen!$1:$1,0),FALSE),"")</f>
        <v>0.59649122799999998</v>
      </c>
      <c r="M27" s="5">
        <f>IF(AND($I27&lt;&gt;0,ISNUMBER(VLOOKUP($A27,gen!$A$2:$BD$159,MATCH(gen!AG$1,gen!$1:$1,0),FALSE))),VLOOKUP($A27,gen!$A$2:$BD$159,MATCH(gen!AG$1,gen!$1:$1,0),FALSE),"")</f>
        <v>0.79824561400000005</v>
      </c>
      <c r="N27" s="5">
        <f>IF(AND($I27&lt;&gt;0,ISNUMBER(VLOOKUP($A27,gen!$A$2:$BD$159,MATCH(gen!AH$1,gen!$1:$1,0),FALSE))),VLOOKUP($A27,gen!$A$2:$BD$159,MATCH(gen!AH$1,gen!$1:$1,0),FALSE),"")</f>
        <v>1</v>
      </c>
      <c r="O27" s="5" t="str">
        <f>IF(AND($I27&lt;&gt;0,ISNUMBER(VLOOKUP($A27,gen!$A$2:$BD$159,MATCH(gen!AI$1,gen!$1:$1,0),FALSE))),VLOOKUP($A27,gen!$A$2:$BD$159,MATCH(gen!AI$1,gen!$1:$1,0),FALSE),"")</f>
        <v/>
      </c>
      <c r="P27" t="s">
        <v>451</v>
      </c>
      <c r="Q27">
        <f>IF(AND($I27&lt;&gt;0,ISNUMBER(VLOOKUP($A27,gen!$A$2:$BD$159,MATCH(gen!AJ$1,gen!$1:$1,0),FALSE))),VLOOKUP($A27,gen!$A$2:$BD$159,MATCH(gen!AJ$1,gen!$1:$1,0),FALSE)/1000,"")</f>
        <v>12.989000000000001</v>
      </c>
      <c r="R27">
        <f>IF(AND($I27&lt;&gt;0,ISNUMBER(VLOOKUP($A27,gen!$A$2:$BD$159,MATCH(gen!AK$1,gen!$1:$1,0),FALSE))),VLOOKUP($A27,gen!$A$2:$BD$159,MATCH(gen!AK$1,gen!$1:$1,0),FALSE)/1000,"")</f>
        <v>10.494999999999999</v>
      </c>
      <c r="S27">
        <f>IF(AND($I27&lt;&gt;0,ISNUMBER(VLOOKUP($A27,gen!$A$2:$BD$159,MATCH(gen!AL$1,gen!$1:$1,0),FALSE))),VLOOKUP($A27,gen!$A$2:$BD$159,MATCH(gen!AL$1,gen!$1:$1,0),FALSE)/1000,"")</f>
        <v>11.09</v>
      </c>
      <c r="T27">
        <f>IF(AND($I27&lt;&gt;0,ISNUMBER(VLOOKUP($A27,gen!$A$2:$BD$159,MATCH(gen!AM$1,gen!$1:$1,0),FALSE))),VLOOKUP($A27,gen!$A$2:$BD$159,MATCH(gen!AM$1,gen!$1:$1,0),FALSE)/1000,"")</f>
        <v>12.185</v>
      </c>
      <c r="U27" t="str">
        <f>IF(AND($I27&lt;&gt;0,ISNUMBER(VLOOKUP($A27,gen!$A$2:$BD$159,MATCH(gen!AN$1,gen!$1:$1,0),FALSE))),VLOOKUP($A27,gen!$A$2:$BD$159,MATCH(gen!AN$1,gen!$1:$1,0),FALSE)/1000,"")</f>
        <v/>
      </c>
      <c r="V27" t="s">
        <v>259</v>
      </c>
      <c r="W27">
        <f>VLOOKUP(A27,gen!$A$2:$BD$159,MATCH(gen!$AO$1,gen!$1:$1,0),FALSE)</f>
        <v>0</v>
      </c>
      <c r="X27" t="s">
        <v>273</v>
      </c>
      <c r="Y27" s="6">
        <f>VLOOKUP(A27,gen!$A$2:$BD$159,MATCH(gen!$U$1,gen!$1:$1,0),FALSE)*gen!AD27+VLOOKUP(A27,gen!$A$2:$BD$159,MATCH(gen!$W$1,gen!$1:$1,0),FALSE)</f>
        <v>14551.414352</v>
      </c>
      <c r="Z27" t="s">
        <v>274</v>
      </c>
      <c r="AA27" s="6">
        <f>VLOOKUP(A27,gen!$A$2:$BD$159,MATCH(gen!$U$1,gen!$1:$1,0),FALSE)*gen!AD27+VLOOKUP(A27,gen!$A$2:$BD$159,MATCH(gen!$X$1,gen!$1:$1,0),FALSE)</f>
        <v>11172.014352</v>
      </c>
      <c r="AB27" t="s">
        <v>433</v>
      </c>
      <c r="AC27" s="2">
        <f>VLOOKUP(A27,gen!$A$2:$BD$159,MATCH(gen!$Q$1,gen!$1:$1,0),FALSE)*60</f>
        <v>120</v>
      </c>
      <c r="AD27" t="s">
        <v>434</v>
      </c>
      <c r="AE27" s="6">
        <f>VLOOKUP(A27,gen!$A$2:$BD$159,MATCH(gen!$Q$1,gen!$1:$1,0),FALSE)*60</f>
        <v>120</v>
      </c>
    </row>
    <row r="28" spans="1:31" x14ac:dyDescent="0.2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264</v>
      </c>
      <c r="G28" s="3">
        <f>IF(VLOOKUP(A28,gen!$A$2:$BD$159,MATCH(gen!$K$1,gen!$1:$1,0),FALSE)=0,0,VLOOKUP(A28,gen!$A$2:$BD$159,MATCH(gen!$L$1,gen!$1:$1,0),FALSE)/VLOOKUP(A28,gen!$A$2:$BD$159,MATCH(gen!$K$1,gen!$1:$1,0),FALSE))</f>
        <v>0.4</v>
      </c>
      <c r="H28" t="s">
        <v>370</v>
      </c>
      <c r="I28">
        <f>VLOOKUP(A28,gen!$A$2:$BD$159,MATCH(gen!$AD$1,gen!$1:$1,0),FALSE)</f>
        <v>10.349399999999999</v>
      </c>
      <c r="J28" t="s">
        <v>446</v>
      </c>
      <c r="K28" s="5">
        <f>IF(AND($I28&lt;&gt;0,ISNUMBER(VLOOKUP($A28,gen!$A$2:$BD$159,MATCH(gen!AE$1,gen!$1:$1,0),FALSE))),VLOOKUP($A28,gen!$A$2:$BD$159,MATCH(gen!AE$1,gen!$1:$1,0),FALSE),"")</f>
        <v>0.4</v>
      </c>
      <c r="L28" s="5">
        <f>IF(AND($I28&lt;&gt;0,ISNUMBER(VLOOKUP($A28,gen!$A$2:$BD$159,MATCH(gen!AF$1,gen!$1:$1,0),FALSE))),VLOOKUP($A28,gen!$A$2:$BD$159,MATCH(gen!AF$1,gen!$1:$1,0),FALSE),"")</f>
        <v>0.6</v>
      </c>
      <c r="M28" s="5">
        <f>IF(AND($I28&lt;&gt;0,ISNUMBER(VLOOKUP($A28,gen!$A$2:$BD$159,MATCH(gen!AG$1,gen!$1:$1,0),FALSE))),VLOOKUP($A28,gen!$A$2:$BD$159,MATCH(gen!AG$1,gen!$1:$1,0),FALSE),"")</f>
        <v>0.8</v>
      </c>
      <c r="N28" s="5">
        <f>IF(AND($I28&lt;&gt;0,ISNUMBER(VLOOKUP($A28,gen!$A$2:$BD$159,MATCH(gen!AH$1,gen!$1:$1,0),FALSE))),VLOOKUP($A28,gen!$A$2:$BD$159,MATCH(gen!AH$1,gen!$1:$1,0),FALSE),"")</f>
        <v>1</v>
      </c>
      <c r="O28" s="5" t="str">
        <f>IF(AND($I28&lt;&gt;0,ISNUMBER(VLOOKUP($A28,gen!$A$2:$BD$159,MATCH(gen!AI$1,gen!$1:$1,0),FALSE))),VLOOKUP($A28,gen!$A$2:$BD$159,MATCH(gen!AI$1,gen!$1:$1,0),FALSE),"")</f>
        <v/>
      </c>
      <c r="P28" t="s">
        <v>451</v>
      </c>
      <c r="Q28">
        <f>IF(AND($I28&lt;&gt;0,ISNUMBER(VLOOKUP($A28,gen!$A$2:$BD$159,MATCH(gen!AJ$1,gen!$1:$1,0),FALSE))),VLOOKUP($A28,gen!$A$2:$BD$159,MATCH(gen!AJ$1,gen!$1:$1,0),FALSE)/1000,"")</f>
        <v>13.663</v>
      </c>
      <c r="R28">
        <f>IF(AND($I28&lt;&gt;0,ISNUMBER(VLOOKUP($A28,gen!$A$2:$BD$159,MATCH(gen!AK$1,gen!$1:$1,0),FALSE))),VLOOKUP($A28,gen!$A$2:$BD$159,MATCH(gen!AK$1,gen!$1:$1,0),FALSE)/1000,"")</f>
        <v>7.8360000000000003</v>
      </c>
      <c r="S28">
        <f>IF(AND($I28&lt;&gt;0,ISNUMBER(VLOOKUP($A28,gen!$A$2:$BD$159,MATCH(gen!AL$1,gen!$1:$1,0),FALSE))),VLOOKUP($A28,gen!$A$2:$BD$159,MATCH(gen!AL$1,gen!$1:$1,0),FALSE)/1000,"")</f>
        <v>8.4420000000000002</v>
      </c>
      <c r="T28">
        <f>IF(AND($I28&lt;&gt;0,ISNUMBER(VLOOKUP($A28,gen!$A$2:$BD$159,MATCH(gen!AM$1,gen!$1:$1,0),FALSE))),VLOOKUP($A28,gen!$A$2:$BD$159,MATCH(gen!AM$1,gen!$1:$1,0),FALSE)/1000,"")</f>
        <v>9.4540000000000006</v>
      </c>
      <c r="U28" t="str">
        <f>IF(AND($I28&lt;&gt;0,ISNUMBER(VLOOKUP($A28,gen!$A$2:$BD$159,MATCH(gen!AN$1,gen!$1:$1,0),FALSE))),VLOOKUP($A28,gen!$A$2:$BD$159,MATCH(gen!AN$1,gen!$1:$1,0),FALSE)/1000,"")</f>
        <v/>
      </c>
      <c r="V28" t="s">
        <v>259</v>
      </c>
      <c r="W28">
        <f>VLOOKUP(A28,gen!$A$2:$BD$159,MATCH(gen!$AO$1,gen!$1:$1,0),FALSE)</f>
        <v>0</v>
      </c>
      <c r="X28" t="s">
        <v>273</v>
      </c>
      <c r="Y28" s="6">
        <f>VLOOKUP(A28,gen!$A$2:$BD$159,MATCH(gen!$U$1,gen!$1:$1,0),FALSE)*gen!AD28+VLOOKUP(A28,gen!$A$2:$BD$159,MATCH(gen!$W$1,gen!$1:$1,0),FALSE)</f>
        <v>56.747</v>
      </c>
      <c r="Z28" t="s">
        <v>274</v>
      </c>
      <c r="AA28" s="6">
        <f>VLOOKUP(A28,gen!$A$2:$BD$159,MATCH(gen!$U$1,gen!$1:$1,0),FALSE)*gen!AD28+VLOOKUP(A28,gen!$A$2:$BD$159,MATCH(gen!$X$1,gen!$1:$1,0),FALSE)</f>
        <v>51.747</v>
      </c>
      <c r="AB28" t="s">
        <v>433</v>
      </c>
      <c r="AC28" s="2">
        <f>VLOOKUP(A28,gen!$A$2:$BD$159,MATCH(gen!$Q$1,gen!$1:$1,0),FALSE)*60</f>
        <v>180</v>
      </c>
      <c r="AD28" t="s">
        <v>434</v>
      </c>
      <c r="AE28" s="6">
        <f>VLOOKUP(A28,gen!$A$2:$BD$159,MATCH(gen!$Q$1,gen!$1:$1,0),FALSE)*60</f>
        <v>180</v>
      </c>
    </row>
    <row r="29" spans="1:31" x14ac:dyDescent="0.2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264</v>
      </c>
      <c r="G29" s="3">
        <f>IF(VLOOKUP(A29,gen!$A$2:$BD$159,MATCH(gen!$K$1,gen!$1:$1,0),FALSE)=0,0,VLOOKUP(A29,gen!$A$2:$BD$159,MATCH(gen!$L$1,gen!$1:$1,0),FALSE)/VLOOKUP(A29,gen!$A$2:$BD$159,MATCH(gen!$K$1,gen!$1:$1,0),FALSE))</f>
        <v>0.4</v>
      </c>
      <c r="H29" t="s">
        <v>370</v>
      </c>
      <c r="I29">
        <f>VLOOKUP(A29,gen!$A$2:$BD$159,MATCH(gen!$AD$1,gen!$1:$1,0),FALSE)</f>
        <v>10.349399999999999</v>
      </c>
      <c r="J29" t="s">
        <v>446</v>
      </c>
      <c r="K29" s="5">
        <f>IF(AND($I29&lt;&gt;0,ISNUMBER(VLOOKUP($A29,gen!$A$2:$BD$159,MATCH(gen!AE$1,gen!$1:$1,0),FALSE))),VLOOKUP($A29,gen!$A$2:$BD$159,MATCH(gen!AE$1,gen!$1:$1,0),FALSE),"")</f>
        <v>0.4</v>
      </c>
      <c r="L29" s="5">
        <f>IF(AND($I29&lt;&gt;0,ISNUMBER(VLOOKUP($A29,gen!$A$2:$BD$159,MATCH(gen!AF$1,gen!$1:$1,0),FALSE))),VLOOKUP($A29,gen!$A$2:$BD$159,MATCH(gen!AF$1,gen!$1:$1,0),FALSE),"")</f>
        <v>0.6</v>
      </c>
      <c r="M29" s="5">
        <f>IF(AND($I29&lt;&gt;0,ISNUMBER(VLOOKUP($A29,gen!$A$2:$BD$159,MATCH(gen!AG$1,gen!$1:$1,0),FALSE))),VLOOKUP($A29,gen!$A$2:$BD$159,MATCH(gen!AG$1,gen!$1:$1,0),FALSE),"")</f>
        <v>0.8</v>
      </c>
      <c r="N29" s="5">
        <f>IF(AND($I29&lt;&gt;0,ISNUMBER(VLOOKUP($A29,gen!$A$2:$BD$159,MATCH(gen!AH$1,gen!$1:$1,0),FALSE))),VLOOKUP($A29,gen!$A$2:$BD$159,MATCH(gen!AH$1,gen!$1:$1,0),FALSE),"")</f>
        <v>1</v>
      </c>
      <c r="O29" s="5" t="str">
        <f>IF(AND($I29&lt;&gt;0,ISNUMBER(VLOOKUP($A29,gen!$A$2:$BD$159,MATCH(gen!AI$1,gen!$1:$1,0),FALSE))),VLOOKUP($A29,gen!$A$2:$BD$159,MATCH(gen!AI$1,gen!$1:$1,0),FALSE),"")</f>
        <v/>
      </c>
      <c r="P29" t="s">
        <v>451</v>
      </c>
      <c r="Q29">
        <f>IF(AND($I29&lt;&gt;0,ISNUMBER(VLOOKUP($A29,gen!$A$2:$BD$159,MATCH(gen!AJ$1,gen!$1:$1,0),FALSE))),VLOOKUP($A29,gen!$A$2:$BD$159,MATCH(gen!AJ$1,gen!$1:$1,0),FALSE)/1000,"")</f>
        <v>13.663</v>
      </c>
      <c r="R29">
        <f>IF(AND($I29&lt;&gt;0,ISNUMBER(VLOOKUP($A29,gen!$A$2:$BD$159,MATCH(gen!AK$1,gen!$1:$1,0),FALSE))),VLOOKUP($A29,gen!$A$2:$BD$159,MATCH(gen!AK$1,gen!$1:$1,0),FALSE)/1000,"")</f>
        <v>7.8360000000000003</v>
      </c>
      <c r="S29">
        <f>IF(AND($I29&lt;&gt;0,ISNUMBER(VLOOKUP($A29,gen!$A$2:$BD$159,MATCH(gen!AL$1,gen!$1:$1,0),FALSE))),VLOOKUP($A29,gen!$A$2:$BD$159,MATCH(gen!AL$1,gen!$1:$1,0),FALSE)/1000,"")</f>
        <v>8.4420000000000002</v>
      </c>
      <c r="T29">
        <f>IF(AND($I29&lt;&gt;0,ISNUMBER(VLOOKUP($A29,gen!$A$2:$BD$159,MATCH(gen!AM$1,gen!$1:$1,0),FALSE))),VLOOKUP($A29,gen!$A$2:$BD$159,MATCH(gen!AM$1,gen!$1:$1,0),FALSE)/1000,"")</f>
        <v>9.4540000000000006</v>
      </c>
      <c r="U29" t="str">
        <f>IF(AND($I29&lt;&gt;0,ISNUMBER(VLOOKUP($A29,gen!$A$2:$BD$159,MATCH(gen!AN$1,gen!$1:$1,0),FALSE))),VLOOKUP($A29,gen!$A$2:$BD$159,MATCH(gen!AN$1,gen!$1:$1,0),FALSE)/1000,"")</f>
        <v/>
      </c>
      <c r="V29" t="s">
        <v>259</v>
      </c>
      <c r="W29">
        <f>VLOOKUP(A29,gen!$A$2:$BD$159,MATCH(gen!$AO$1,gen!$1:$1,0),FALSE)</f>
        <v>0</v>
      </c>
      <c r="X29" t="s">
        <v>273</v>
      </c>
      <c r="Y29" s="6">
        <f>VLOOKUP(A29,gen!$A$2:$BD$159,MATCH(gen!$U$1,gen!$1:$1,0),FALSE)*gen!AD29+VLOOKUP(A29,gen!$A$2:$BD$159,MATCH(gen!$W$1,gen!$1:$1,0),FALSE)</f>
        <v>56.747</v>
      </c>
      <c r="Z29" t="s">
        <v>274</v>
      </c>
      <c r="AA29" s="6">
        <f>VLOOKUP(A29,gen!$A$2:$BD$159,MATCH(gen!$U$1,gen!$1:$1,0),FALSE)*gen!AD29+VLOOKUP(A29,gen!$A$2:$BD$159,MATCH(gen!$X$1,gen!$1:$1,0),FALSE)</f>
        <v>51.747</v>
      </c>
      <c r="AB29" t="s">
        <v>433</v>
      </c>
      <c r="AC29" s="2">
        <f>VLOOKUP(A29,gen!$A$2:$BD$159,MATCH(gen!$Q$1,gen!$1:$1,0),FALSE)*60</f>
        <v>180</v>
      </c>
      <c r="AD29" t="s">
        <v>434</v>
      </c>
      <c r="AE29" s="6">
        <f>VLOOKUP(A29,gen!$A$2:$BD$159,MATCH(gen!$Q$1,gen!$1:$1,0),FALSE)*60</f>
        <v>180</v>
      </c>
    </row>
    <row r="30" spans="1:31" x14ac:dyDescent="0.2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264</v>
      </c>
      <c r="G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H30" t="s">
        <v>370</v>
      </c>
      <c r="I30">
        <f>VLOOKUP(A30,gen!$A$2:$BD$159,MATCH(gen!$AD$1,gen!$1:$1,0),FALSE)</f>
        <v>2.1139899999999998</v>
      </c>
      <c r="J30" t="s">
        <v>446</v>
      </c>
      <c r="K30" s="5">
        <f>IF(AND($I30&lt;&gt;0,ISNUMBER(VLOOKUP($A30,gen!$A$2:$BD$159,MATCH(gen!AE$1,gen!$1:$1,0),FALSE))),VLOOKUP($A30,gen!$A$2:$BD$159,MATCH(gen!AE$1,gen!$1:$1,0),FALSE),"")</f>
        <v>0.39473684199999998</v>
      </c>
      <c r="L30" s="5">
        <f>IF(AND($I30&lt;&gt;0,ISNUMBER(VLOOKUP($A30,gen!$A$2:$BD$159,MATCH(gen!AF$1,gen!$1:$1,0),FALSE))),VLOOKUP($A30,gen!$A$2:$BD$159,MATCH(gen!AF$1,gen!$1:$1,0),FALSE),"")</f>
        <v>0.59649122799999998</v>
      </c>
      <c r="M30" s="5">
        <f>IF(AND($I30&lt;&gt;0,ISNUMBER(VLOOKUP($A30,gen!$A$2:$BD$159,MATCH(gen!AG$1,gen!$1:$1,0),FALSE))),VLOOKUP($A30,gen!$A$2:$BD$159,MATCH(gen!AG$1,gen!$1:$1,0),FALSE),"")</f>
        <v>0.79824561400000005</v>
      </c>
      <c r="N30" s="5">
        <f>IF(AND($I30&lt;&gt;0,ISNUMBER(VLOOKUP($A30,gen!$A$2:$BD$159,MATCH(gen!AH$1,gen!$1:$1,0),FALSE))),VLOOKUP($A30,gen!$A$2:$BD$159,MATCH(gen!AH$1,gen!$1:$1,0),FALSE),"")</f>
        <v>1</v>
      </c>
      <c r="O30" s="5" t="str">
        <f>IF(AND($I30&lt;&gt;0,ISNUMBER(VLOOKUP($A30,gen!$A$2:$BD$159,MATCH(gen!AI$1,gen!$1:$1,0),FALSE))),VLOOKUP($A30,gen!$A$2:$BD$159,MATCH(gen!AI$1,gen!$1:$1,0),FALSE),"")</f>
        <v/>
      </c>
      <c r="P30" t="s">
        <v>451</v>
      </c>
      <c r="Q30">
        <f>IF(AND($I30&lt;&gt;0,ISNUMBER(VLOOKUP($A30,gen!$A$2:$BD$159,MATCH(gen!AJ$1,gen!$1:$1,0),FALSE))),VLOOKUP($A30,gen!$A$2:$BD$159,MATCH(gen!AJ$1,gen!$1:$1,0),FALSE)/1000,"")</f>
        <v>11.846</v>
      </c>
      <c r="R30">
        <f>IF(AND($I30&lt;&gt;0,ISNUMBER(VLOOKUP($A30,gen!$A$2:$BD$159,MATCH(gen!AK$1,gen!$1:$1,0),FALSE))),VLOOKUP($A30,gen!$A$2:$BD$159,MATCH(gen!AK$1,gen!$1:$1,0),FALSE)/1000,"")</f>
        <v>9.9890000000000008</v>
      </c>
      <c r="S30">
        <f>IF(AND($I30&lt;&gt;0,ISNUMBER(VLOOKUP($A30,gen!$A$2:$BD$159,MATCH(gen!AL$1,gen!$1:$1,0),FALSE))),VLOOKUP($A30,gen!$A$2:$BD$159,MATCH(gen!AL$1,gen!$1:$1,0),FALSE)/1000,"")</f>
        <v>10.07</v>
      </c>
      <c r="T30">
        <f>IF(AND($I30&lt;&gt;0,ISNUMBER(VLOOKUP($A30,gen!$A$2:$BD$159,MATCH(gen!AM$1,gen!$1:$1,0),FALSE))),VLOOKUP($A30,gen!$A$2:$BD$159,MATCH(gen!AM$1,gen!$1:$1,0),FALSE)/1000,"")</f>
        <v>12.901999999999999</v>
      </c>
      <c r="U30" t="str">
        <f>IF(AND($I30&lt;&gt;0,ISNUMBER(VLOOKUP($A30,gen!$A$2:$BD$159,MATCH(gen!AN$1,gen!$1:$1,0),FALSE))),VLOOKUP($A30,gen!$A$2:$BD$159,MATCH(gen!AN$1,gen!$1:$1,0),FALSE)/1000,"")</f>
        <v/>
      </c>
      <c r="V30" t="s">
        <v>259</v>
      </c>
      <c r="W30">
        <f>VLOOKUP(A30,gen!$A$2:$BD$159,MATCH(gen!$AO$1,gen!$1:$1,0),FALSE)</f>
        <v>0</v>
      </c>
      <c r="X30" t="s">
        <v>273</v>
      </c>
      <c r="Y30" s="6">
        <f>VLOOKUP(A30,gen!$A$2:$BD$159,MATCH(gen!$U$1,gen!$1:$1,0),FALSE)*gen!AD30+VLOOKUP(A30,gen!$A$2:$BD$159,MATCH(gen!$W$1,gen!$1:$1,0),FALSE)</f>
        <v>14551.414352</v>
      </c>
      <c r="Z30" t="s">
        <v>274</v>
      </c>
      <c r="AA30" s="6">
        <f>VLOOKUP(A30,gen!$A$2:$BD$159,MATCH(gen!$U$1,gen!$1:$1,0),FALSE)*gen!AD30+VLOOKUP(A30,gen!$A$2:$BD$159,MATCH(gen!$X$1,gen!$1:$1,0),FALSE)</f>
        <v>11172.014352</v>
      </c>
      <c r="AB30" t="s">
        <v>433</v>
      </c>
      <c r="AC30" s="2">
        <f>VLOOKUP(A30,gen!$A$2:$BD$159,MATCH(gen!$Q$1,gen!$1:$1,0),FALSE)*60</f>
        <v>120</v>
      </c>
      <c r="AD30" t="s">
        <v>434</v>
      </c>
      <c r="AE30" s="6">
        <f>VLOOKUP(A30,gen!$A$2:$BD$159,MATCH(gen!$Q$1,gen!$1:$1,0),FALSE)*60</f>
        <v>120</v>
      </c>
    </row>
    <row r="31" spans="1:31" x14ac:dyDescent="0.2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264</v>
      </c>
      <c r="G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H31" t="s">
        <v>370</v>
      </c>
      <c r="I31">
        <f>VLOOKUP(A31,gen!$A$2:$BD$159,MATCH(gen!$AD$1,gen!$1:$1,0),FALSE)</f>
        <v>2.1139899999999998</v>
      </c>
      <c r="J31" t="s">
        <v>446</v>
      </c>
      <c r="K31" s="5">
        <f>IF(AND($I31&lt;&gt;0,ISNUMBER(VLOOKUP($A31,gen!$A$2:$BD$159,MATCH(gen!AE$1,gen!$1:$1,0),FALSE))),VLOOKUP($A31,gen!$A$2:$BD$159,MATCH(gen!AE$1,gen!$1:$1,0),FALSE),"")</f>
        <v>0.39473684199999998</v>
      </c>
      <c r="L31" s="5">
        <f>IF(AND($I31&lt;&gt;0,ISNUMBER(VLOOKUP($A31,gen!$A$2:$BD$159,MATCH(gen!AF$1,gen!$1:$1,0),FALSE))),VLOOKUP($A31,gen!$A$2:$BD$159,MATCH(gen!AF$1,gen!$1:$1,0),FALSE),"")</f>
        <v>0.59649122799999998</v>
      </c>
      <c r="M31" s="5">
        <f>IF(AND($I31&lt;&gt;0,ISNUMBER(VLOOKUP($A31,gen!$A$2:$BD$159,MATCH(gen!AG$1,gen!$1:$1,0),FALSE))),VLOOKUP($A31,gen!$A$2:$BD$159,MATCH(gen!AG$1,gen!$1:$1,0),FALSE),"")</f>
        <v>0.79824561400000005</v>
      </c>
      <c r="N31" s="5">
        <f>IF(AND($I31&lt;&gt;0,ISNUMBER(VLOOKUP($A31,gen!$A$2:$BD$159,MATCH(gen!AH$1,gen!$1:$1,0),FALSE))),VLOOKUP($A31,gen!$A$2:$BD$159,MATCH(gen!AH$1,gen!$1:$1,0),FALSE),"")</f>
        <v>1</v>
      </c>
      <c r="O31" s="5" t="str">
        <f>IF(AND($I31&lt;&gt;0,ISNUMBER(VLOOKUP($A31,gen!$A$2:$BD$159,MATCH(gen!AI$1,gen!$1:$1,0),FALSE))),VLOOKUP($A31,gen!$A$2:$BD$159,MATCH(gen!AI$1,gen!$1:$1,0),FALSE),"")</f>
        <v/>
      </c>
      <c r="P31" t="s">
        <v>451</v>
      </c>
      <c r="Q31">
        <f>IF(AND($I31&lt;&gt;0,ISNUMBER(VLOOKUP($A31,gen!$A$2:$BD$159,MATCH(gen!AJ$1,gen!$1:$1,0),FALSE))),VLOOKUP($A31,gen!$A$2:$BD$159,MATCH(gen!AJ$1,gen!$1:$1,0),FALSE)/1000,"")</f>
        <v>11.846</v>
      </c>
      <c r="R31">
        <f>IF(AND($I31&lt;&gt;0,ISNUMBER(VLOOKUP($A31,gen!$A$2:$BD$159,MATCH(gen!AK$1,gen!$1:$1,0),FALSE))),VLOOKUP($A31,gen!$A$2:$BD$159,MATCH(gen!AK$1,gen!$1:$1,0),FALSE)/1000,"")</f>
        <v>9.9890000000000008</v>
      </c>
      <c r="S31">
        <f>IF(AND($I31&lt;&gt;0,ISNUMBER(VLOOKUP($A31,gen!$A$2:$BD$159,MATCH(gen!AL$1,gen!$1:$1,0),FALSE))),VLOOKUP($A31,gen!$A$2:$BD$159,MATCH(gen!AL$1,gen!$1:$1,0),FALSE)/1000,"")</f>
        <v>10.07</v>
      </c>
      <c r="T31">
        <f>IF(AND($I31&lt;&gt;0,ISNUMBER(VLOOKUP($A31,gen!$A$2:$BD$159,MATCH(gen!AM$1,gen!$1:$1,0),FALSE))),VLOOKUP($A31,gen!$A$2:$BD$159,MATCH(gen!AM$1,gen!$1:$1,0),FALSE)/1000,"")</f>
        <v>12.901999999999999</v>
      </c>
      <c r="U31" t="str">
        <f>IF(AND($I31&lt;&gt;0,ISNUMBER(VLOOKUP($A31,gen!$A$2:$BD$159,MATCH(gen!AN$1,gen!$1:$1,0),FALSE))),VLOOKUP($A31,gen!$A$2:$BD$159,MATCH(gen!AN$1,gen!$1:$1,0),FALSE)/1000,"")</f>
        <v/>
      </c>
      <c r="V31" t="s">
        <v>259</v>
      </c>
      <c r="W31">
        <f>VLOOKUP(A31,gen!$A$2:$BD$159,MATCH(gen!$AO$1,gen!$1:$1,0),FALSE)</f>
        <v>0</v>
      </c>
      <c r="X31" t="s">
        <v>273</v>
      </c>
      <c r="Y31" s="6">
        <f>VLOOKUP(A31,gen!$A$2:$BD$159,MATCH(gen!$U$1,gen!$1:$1,0),FALSE)*gen!AD31+VLOOKUP(A31,gen!$A$2:$BD$159,MATCH(gen!$W$1,gen!$1:$1,0),FALSE)</f>
        <v>14551.414352</v>
      </c>
      <c r="Z31" t="s">
        <v>274</v>
      </c>
      <c r="AA31" s="6">
        <f>VLOOKUP(A31,gen!$A$2:$BD$159,MATCH(gen!$U$1,gen!$1:$1,0),FALSE)*gen!AD31+VLOOKUP(A31,gen!$A$2:$BD$159,MATCH(gen!$X$1,gen!$1:$1,0),FALSE)</f>
        <v>11172.014352</v>
      </c>
      <c r="AB31" t="s">
        <v>433</v>
      </c>
      <c r="AC31" s="2">
        <f>VLOOKUP(A31,gen!$A$2:$BD$159,MATCH(gen!$Q$1,gen!$1:$1,0),FALSE)*60</f>
        <v>120</v>
      </c>
      <c r="AD31" t="s">
        <v>434</v>
      </c>
      <c r="AE31" s="6">
        <f>VLOOKUP(A31,gen!$A$2:$BD$159,MATCH(gen!$Q$1,gen!$1:$1,0),FALSE)*60</f>
        <v>120</v>
      </c>
    </row>
    <row r="32" spans="1:31" x14ac:dyDescent="0.2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264</v>
      </c>
      <c r="G32" s="3">
        <f>IF(VLOOKUP(A32,gen!$A$2:$BD$159,MATCH(gen!$K$1,gen!$1:$1,0),FALSE)=0,0,VLOOKUP(A32,gen!$A$2:$BD$159,MATCH(gen!$L$1,gen!$1:$1,0),FALSE)/VLOOKUP(A32,gen!$A$2:$BD$159,MATCH(gen!$K$1,gen!$1:$1,0),FALSE))</f>
        <v>0.4</v>
      </c>
      <c r="H32" t="s">
        <v>370</v>
      </c>
      <c r="I32">
        <f>VLOOKUP(A32,gen!$A$2:$BD$159,MATCH(gen!$AD$1,gen!$1:$1,0),FALSE)</f>
        <v>3.8872200000000001</v>
      </c>
      <c r="J32" t="s">
        <v>446</v>
      </c>
      <c r="K32" s="5">
        <f>IF(AND($I32&lt;&gt;0,ISNUMBER(VLOOKUP($A32,gen!$A$2:$BD$159,MATCH(gen!AE$1,gen!$1:$1,0),FALSE))),VLOOKUP($A32,gen!$A$2:$BD$159,MATCH(gen!AE$1,gen!$1:$1,0),FALSE),"")</f>
        <v>0.4</v>
      </c>
      <c r="L32" s="5">
        <f>IF(AND($I32&lt;&gt;0,ISNUMBER(VLOOKUP($A32,gen!$A$2:$BD$159,MATCH(gen!AF$1,gen!$1:$1,0),FALSE))),VLOOKUP($A32,gen!$A$2:$BD$159,MATCH(gen!AF$1,gen!$1:$1,0),FALSE),"")</f>
        <v>0.6</v>
      </c>
      <c r="M32" s="5">
        <f>IF(AND($I32&lt;&gt;0,ISNUMBER(VLOOKUP($A32,gen!$A$2:$BD$159,MATCH(gen!AG$1,gen!$1:$1,0),FALSE))),VLOOKUP($A32,gen!$A$2:$BD$159,MATCH(gen!AG$1,gen!$1:$1,0),FALSE),"")</f>
        <v>0.8</v>
      </c>
      <c r="N32" s="5">
        <f>IF(AND($I32&lt;&gt;0,ISNUMBER(VLOOKUP($A32,gen!$A$2:$BD$159,MATCH(gen!AH$1,gen!$1:$1,0),FALSE))),VLOOKUP($A32,gen!$A$2:$BD$159,MATCH(gen!AH$1,gen!$1:$1,0),FALSE),"")</f>
        <v>1</v>
      </c>
      <c r="O32" s="5" t="str">
        <f>IF(AND($I32&lt;&gt;0,ISNUMBER(VLOOKUP($A32,gen!$A$2:$BD$159,MATCH(gen!AI$1,gen!$1:$1,0),FALSE))),VLOOKUP($A32,gen!$A$2:$BD$159,MATCH(gen!AI$1,gen!$1:$1,0),FALSE),"")</f>
        <v/>
      </c>
      <c r="P32" t="s">
        <v>451</v>
      </c>
      <c r="Q32">
        <f>IF(AND($I32&lt;&gt;0,ISNUMBER(VLOOKUP($A32,gen!$A$2:$BD$159,MATCH(gen!AJ$1,gen!$1:$1,0),FALSE))),VLOOKUP($A32,gen!$A$2:$BD$159,MATCH(gen!AJ$1,gen!$1:$1,0),FALSE)/1000,"")</f>
        <v>13.051</v>
      </c>
      <c r="R32">
        <f>IF(AND($I32&lt;&gt;0,ISNUMBER(VLOOKUP($A32,gen!$A$2:$BD$159,MATCH(gen!AK$1,gen!$1:$1,0),FALSE))),VLOOKUP($A32,gen!$A$2:$BD$159,MATCH(gen!AK$1,gen!$1:$1,0),FALSE)/1000,"")</f>
        <v>8.8040000000000003</v>
      </c>
      <c r="S32">
        <f>IF(AND($I32&lt;&gt;0,ISNUMBER(VLOOKUP($A32,gen!$A$2:$BD$159,MATCH(gen!AL$1,gen!$1:$1,0),FALSE))),VLOOKUP($A32,gen!$A$2:$BD$159,MATCH(gen!AL$1,gen!$1:$1,0),FALSE)/1000,"")</f>
        <v>9.4809999999999999</v>
      </c>
      <c r="T32">
        <f>IF(AND($I32&lt;&gt;0,ISNUMBER(VLOOKUP($A32,gen!$A$2:$BD$159,MATCH(gen!AM$1,gen!$1:$1,0),FALSE))),VLOOKUP($A32,gen!$A$2:$BD$159,MATCH(gen!AM$1,gen!$1:$1,0),FALSE)/1000,"")</f>
        <v>10.955</v>
      </c>
      <c r="U32" t="str">
        <f>IF(AND($I32&lt;&gt;0,ISNUMBER(VLOOKUP($A32,gen!$A$2:$BD$159,MATCH(gen!AN$1,gen!$1:$1,0),FALSE))),VLOOKUP($A32,gen!$A$2:$BD$159,MATCH(gen!AN$1,gen!$1:$1,0),FALSE)/1000,"")</f>
        <v/>
      </c>
      <c r="V32" t="s">
        <v>259</v>
      </c>
      <c r="W32">
        <f>VLOOKUP(A32,gen!$A$2:$BD$159,MATCH(gen!$AO$1,gen!$1:$1,0),FALSE)</f>
        <v>0</v>
      </c>
      <c r="X32" t="s">
        <v>273</v>
      </c>
      <c r="Y32" s="6">
        <f>VLOOKUP(A32,gen!$A$2:$BD$159,MATCH(gen!$U$1,gen!$1:$1,0),FALSE)*gen!AD32+VLOOKUP(A32,gen!$A$2:$BD$159,MATCH(gen!$W$1,gen!$1:$1,0),FALSE)</f>
        <v>6118.0344280000008</v>
      </c>
      <c r="Z32" t="s">
        <v>274</v>
      </c>
      <c r="AA32" s="6">
        <f>VLOOKUP(A32,gen!$A$2:$BD$159,MATCH(gen!$U$1,gen!$1:$1,0),FALSE)*gen!AD32+VLOOKUP(A32,gen!$A$2:$BD$159,MATCH(gen!$X$1,gen!$1:$1,0),FALSE)</f>
        <v>5665.2344280000007</v>
      </c>
      <c r="AB32" t="s">
        <v>433</v>
      </c>
      <c r="AC32" s="2">
        <f>VLOOKUP(A32,gen!$A$2:$BD$159,MATCH(gen!$Q$1,gen!$1:$1,0),FALSE)*60</f>
        <v>222</v>
      </c>
      <c r="AD32" t="s">
        <v>434</v>
      </c>
      <c r="AE32" s="6">
        <f>VLOOKUP(A32,gen!$A$2:$BD$159,MATCH(gen!$Q$1,gen!$1:$1,0),FALSE)*60</f>
        <v>222</v>
      </c>
    </row>
    <row r="33" spans="1:31" x14ac:dyDescent="0.2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264</v>
      </c>
      <c r="G33" s="3">
        <f>IF(VLOOKUP(A33,gen!$A$2:$BD$159,MATCH(gen!$K$1,gen!$1:$1,0),FALSE)=0,0,VLOOKUP(A33,gen!$A$2:$BD$159,MATCH(gen!$L$1,gen!$1:$1,0),FALSE)/VLOOKUP(A33,gen!$A$2:$BD$159,MATCH(gen!$K$1,gen!$1:$1,0),FALSE))</f>
        <v>0.4</v>
      </c>
      <c r="H33" t="s">
        <v>370</v>
      </c>
      <c r="I33">
        <f>VLOOKUP(A33,gen!$A$2:$BD$159,MATCH(gen!$AD$1,gen!$1:$1,0),FALSE)</f>
        <v>3.8872200000000001</v>
      </c>
      <c r="J33" t="s">
        <v>446</v>
      </c>
      <c r="K33" s="5">
        <f>IF(AND($I33&lt;&gt;0,ISNUMBER(VLOOKUP($A33,gen!$A$2:$BD$159,MATCH(gen!AE$1,gen!$1:$1,0),FALSE))),VLOOKUP($A33,gen!$A$2:$BD$159,MATCH(gen!AE$1,gen!$1:$1,0),FALSE),"")</f>
        <v>0.4</v>
      </c>
      <c r="L33" s="5">
        <f>IF(AND($I33&lt;&gt;0,ISNUMBER(VLOOKUP($A33,gen!$A$2:$BD$159,MATCH(gen!AF$1,gen!$1:$1,0),FALSE))),VLOOKUP($A33,gen!$A$2:$BD$159,MATCH(gen!AF$1,gen!$1:$1,0),FALSE),"")</f>
        <v>0.6</v>
      </c>
      <c r="M33" s="5">
        <f>IF(AND($I33&lt;&gt;0,ISNUMBER(VLOOKUP($A33,gen!$A$2:$BD$159,MATCH(gen!AG$1,gen!$1:$1,0),FALSE))),VLOOKUP($A33,gen!$A$2:$BD$159,MATCH(gen!AG$1,gen!$1:$1,0),FALSE),"")</f>
        <v>0.8</v>
      </c>
      <c r="N33" s="5">
        <f>IF(AND($I33&lt;&gt;0,ISNUMBER(VLOOKUP($A33,gen!$A$2:$BD$159,MATCH(gen!AH$1,gen!$1:$1,0),FALSE))),VLOOKUP($A33,gen!$A$2:$BD$159,MATCH(gen!AH$1,gen!$1:$1,0),FALSE),"")</f>
        <v>1</v>
      </c>
      <c r="O33" s="5" t="str">
        <f>IF(AND($I33&lt;&gt;0,ISNUMBER(VLOOKUP($A33,gen!$A$2:$BD$159,MATCH(gen!AI$1,gen!$1:$1,0),FALSE))),VLOOKUP($A33,gen!$A$2:$BD$159,MATCH(gen!AI$1,gen!$1:$1,0),FALSE),"")</f>
        <v/>
      </c>
      <c r="P33" t="s">
        <v>451</v>
      </c>
      <c r="Q33">
        <f>IF(AND($I33&lt;&gt;0,ISNUMBER(VLOOKUP($A33,gen!$A$2:$BD$159,MATCH(gen!AJ$1,gen!$1:$1,0),FALSE))),VLOOKUP($A33,gen!$A$2:$BD$159,MATCH(gen!AJ$1,gen!$1:$1,0),FALSE)/1000,"")</f>
        <v>13.051</v>
      </c>
      <c r="R33">
        <f>IF(AND($I33&lt;&gt;0,ISNUMBER(VLOOKUP($A33,gen!$A$2:$BD$159,MATCH(gen!AK$1,gen!$1:$1,0),FALSE))),VLOOKUP($A33,gen!$A$2:$BD$159,MATCH(gen!AK$1,gen!$1:$1,0),FALSE)/1000,"")</f>
        <v>8.8040000000000003</v>
      </c>
      <c r="S33">
        <f>IF(AND($I33&lt;&gt;0,ISNUMBER(VLOOKUP($A33,gen!$A$2:$BD$159,MATCH(gen!AL$1,gen!$1:$1,0),FALSE))),VLOOKUP($A33,gen!$A$2:$BD$159,MATCH(gen!AL$1,gen!$1:$1,0),FALSE)/1000,"")</f>
        <v>9.4809999999999999</v>
      </c>
      <c r="T33">
        <f>IF(AND($I33&lt;&gt;0,ISNUMBER(VLOOKUP($A33,gen!$A$2:$BD$159,MATCH(gen!AM$1,gen!$1:$1,0),FALSE))),VLOOKUP($A33,gen!$A$2:$BD$159,MATCH(gen!AM$1,gen!$1:$1,0),FALSE)/1000,"")</f>
        <v>10.955</v>
      </c>
      <c r="U33" t="str">
        <f>IF(AND($I33&lt;&gt;0,ISNUMBER(VLOOKUP($A33,gen!$A$2:$BD$159,MATCH(gen!AN$1,gen!$1:$1,0),FALSE))),VLOOKUP($A33,gen!$A$2:$BD$159,MATCH(gen!AN$1,gen!$1:$1,0),FALSE)/1000,"")</f>
        <v/>
      </c>
      <c r="V33" t="s">
        <v>259</v>
      </c>
      <c r="W33">
        <f>VLOOKUP(A33,gen!$A$2:$BD$159,MATCH(gen!$AO$1,gen!$1:$1,0),FALSE)</f>
        <v>0</v>
      </c>
      <c r="X33" t="s">
        <v>273</v>
      </c>
      <c r="Y33" s="6">
        <f>VLOOKUP(A33,gen!$A$2:$BD$159,MATCH(gen!$U$1,gen!$1:$1,0),FALSE)*gen!AD33+VLOOKUP(A33,gen!$A$2:$BD$159,MATCH(gen!$W$1,gen!$1:$1,0),FALSE)</f>
        <v>6118.0344280000008</v>
      </c>
      <c r="Z33" t="s">
        <v>274</v>
      </c>
      <c r="AA33" s="6">
        <f>VLOOKUP(A33,gen!$A$2:$BD$159,MATCH(gen!$U$1,gen!$1:$1,0),FALSE)*gen!AD33+VLOOKUP(A33,gen!$A$2:$BD$159,MATCH(gen!$X$1,gen!$1:$1,0),FALSE)</f>
        <v>5665.2344280000007</v>
      </c>
      <c r="AB33" t="s">
        <v>433</v>
      </c>
      <c r="AC33" s="2">
        <f>VLOOKUP(A33,gen!$A$2:$BD$159,MATCH(gen!$Q$1,gen!$1:$1,0),FALSE)*60</f>
        <v>222</v>
      </c>
      <c r="AD33" t="s">
        <v>434</v>
      </c>
      <c r="AE33" s="6">
        <f>VLOOKUP(A33,gen!$A$2:$BD$159,MATCH(gen!$Q$1,gen!$1:$1,0),FALSE)*60</f>
        <v>222</v>
      </c>
    </row>
    <row r="34" spans="1:31" x14ac:dyDescent="0.2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264</v>
      </c>
      <c r="G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H34" t="s">
        <v>370</v>
      </c>
      <c r="I34">
        <f>VLOOKUP(A34,gen!$A$2:$BD$159,MATCH(gen!$AD$1,gen!$1:$1,0),FALSE)</f>
        <v>3.8872200000000001</v>
      </c>
      <c r="J34" t="s">
        <v>446</v>
      </c>
      <c r="K34" s="5">
        <f>IF(AND($I34&lt;&gt;0,ISNUMBER(VLOOKUP($A34,gen!$A$2:$BD$159,MATCH(gen!AE$1,gen!$1:$1,0),FALSE))),VLOOKUP($A34,gen!$A$2:$BD$159,MATCH(gen!AE$1,gen!$1:$1,0),FALSE),"")</f>
        <v>0.47887323900000001</v>
      </c>
      <c r="L34" s="5">
        <f>IF(AND($I34&lt;&gt;0,ISNUMBER(VLOOKUP($A34,gen!$A$2:$BD$159,MATCH(gen!AF$1,gen!$1:$1,0),FALSE))),VLOOKUP($A34,gen!$A$2:$BD$159,MATCH(gen!AF$1,gen!$1:$1,0),FALSE),"")</f>
        <v>0.65258216000000002</v>
      </c>
      <c r="M34" s="5">
        <f>IF(AND($I34&lt;&gt;0,ISNUMBER(VLOOKUP($A34,gen!$A$2:$BD$159,MATCH(gen!AG$1,gen!$1:$1,0),FALSE))),VLOOKUP($A34,gen!$A$2:$BD$159,MATCH(gen!AG$1,gen!$1:$1,0),FALSE),"")</f>
        <v>0.82629107999999996</v>
      </c>
      <c r="N34" s="5">
        <f>IF(AND($I34&lt;&gt;0,ISNUMBER(VLOOKUP($A34,gen!$A$2:$BD$159,MATCH(gen!AH$1,gen!$1:$1,0),FALSE))),VLOOKUP($A34,gen!$A$2:$BD$159,MATCH(gen!AH$1,gen!$1:$1,0),FALSE),"")</f>
        <v>1</v>
      </c>
      <c r="O34" s="5" t="str">
        <f>IF(AND($I34&lt;&gt;0,ISNUMBER(VLOOKUP($A34,gen!$A$2:$BD$159,MATCH(gen!AI$1,gen!$1:$1,0),FALSE))),VLOOKUP($A34,gen!$A$2:$BD$159,MATCH(gen!AI$1,gen!$1:$1,0),FALSE),"")</f>
        <v/>
      </c>
      <c r="P34" t="s">
        <v>451</v>
      </c>
      <c r="Q34">
        <f>IF(AND($I34&lt;&gt;0,ISNUMBER(VLOOKUP($A34,gen!$A$2:$BD$159,MATCH(gen!AJ$1,gen!$1:$1,0),FALSE))),VLOOKUP($A34,gen!$A$2:$BD$159,MATCH(gen!AJ$1,gen!$1:$1,0),FALSE)/1000,"")</f>
        <v>7.8239999999999998</v>
      </c>
      <c r="R34">
        <f>IF(AND($I34&lt;&gt;0,ISNUMBER(VLOOKUP($A34,gen!$A$2:$BD$159,MATCH(gen!AK$1,gen!$1:$1,0),FALSE))),VLOOKUP($A34,gen!$A$2:$BD$159,MATCH(gen!AK$1,gen!$1:$1,0),FALSE)/1000,"")</f>
        <v>6.3339999999999996</v>
      </c>
      <c r="S34">
        <f>IF(AND($I34&lt;&gt;0,ISNUMBER(VLOOKUP($A34,gen!$A$2:$BD$159,MATCH(gen!AL$1,gen!$1:$1,0),FALSE))),VLOOKUP($A34,gen!$A$2:$BD$159,MATCH(gen!AL$1,gen!$1:$1,0),FALSE)/1000,"")</f>
        <v>6.9790000000000001</v>
      </c>
      <c r="T34">
        <f>IF(AND($I34&lt;&gt;0,ISNUMBER(VLOOKUP($A34,gen!$A$2:$BD$159,MATCH(gen!AM$1,gen!$1:$1,0),FALSE))),VLOOKUP($A34,gen!$A$2:$BD$159,MATCH(gen!AM$1,gen!$1:$1,0),FALSE)/1000,"")</f>
        <v>8.7490000000000006</v>
      </c>
      <c r="U34" t="str">
        <f>IF(AND($I34&lt;&gt;0,ISNUMBER(VLOOKUP($A34,gen!$A$2:$BD$159,MATCH(gen!AN$1,gen!$1:$1,0),FALSE))),VLOOKUP($A34,gen!$A$2:$BD$159,MATCH(gen!AN$1,gen!$1:$1,0),FALSE)/1000,"")</f>
        <v/>
      </c>
      <c r="V34" t="s">
        <v>259</v>
      </c>
      <c r="W34">
        <f>VLOOKUP(A34,gen!$A$2:$BD$159,MATCH(gen!$AO$1,gen!$1:$1,0),FALSE)</f>
        <v>0</v>
      </c>
      <c r="X34" t="s">
        <v>273</v>
      </c>
      <c r="Y34" s="6">
        <f>VLOOKUP(A34,gen!$A$2:$BD$159,MATCH(gen!$U$1,gen!$1:$1,0),FALSE)*gen!AD34+VLOOKUP(A34,gen!$A$2:$BD$159,MATCH(gen!$W$1,gen!$1:$1,0),FALSE)</f>
        <v>31243.281021999999</v>
      </c>
      <c r="Z34" t="s">
        <v>274</v>
      </c>
      <c r="AA34" s="6">
        <f>VLOOKUP(A34,gen!$A$2:$BD$159,MATCH(gen!$U$1,gen!$1:$1,0),FALSE)*gen!AD34+VLOOKUP(A34,gen!$A$2:$BD$159,MATCH(gen!$X$1,gen!$1:$1,0),FALSE)</f>
        <v>28046.681022000001</v>
      </c>
      <c r="AB34" t="s">
        <v>433</v>
      </c>
      <c r="AC34" s="2">
        <f>VLOOKUP(A34,gen!$A$2:$BD$159,MATCH(gen!$Q$1,gen!$1:$1,0),FALSE)*60</f>
        <v>248.39999999999998</v>
      </c>
      <c r="AD34" t="s">
        <v>434</v>
      </c>
      <c r="AE34" s="6">
        <f>VLOOKUP(A34,gen!$A$2:$BD$159,MATCH(gen!$Q$1,gen!$1:$1,0),FALSE)*60</f>
        <v>248.39999999999998</v>
      </c>
    </row>
    <row r="35" spans="1:31" x14ac:dyDescent="0.2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264</v>
      </c>
      <c r="G35" s="3">
        <f>IF(VLOOKUP(A35,gen!$A$2:$BD$159,MATCH(gen!$K$1,gen!$1:$1,0),FALSE)=0,0,VLOOKUP(A35,gen!$A$2:$BD$159,MATCH(gen!$L$1,gen!$1:$1,0),FALSE)/VLOOKUP(A35,gen!$A$2:$BD$159,MATCH(gen!$K$1,gen!$1:$1,0),FALSE))</f>
        <v>0.4</v>
      </c>
      <c r="H35" t="s">
        <v>370</v>
      </c>
      <c r="I35">
        <f>VLOOKUP(A35,gen!$A$2:$BD$159,MATCH(gen!$AD$1,gen!$1:$1,0),FALSE)</f>
        <v>3.8872200000000001</v>
      </c>
      <c r="J35" t="s">
        <v>446</v>
      </c>
      <c r="K35" s="5">
        <f>IF(AND($I35&lt;&gt;0,ISNUMBER(VLOOKUP($A35,gen!$A$2:$BD$159,MATCH(gen!AE$1,gen!$1:$1,0),FALSE))),VLOOKUP($A35,gen!$A$2:$BD$159,MATCH(gen!AE$1,gen!$1:$1,0),FALSE),"")</f>
        <v>0.4</v>
      </c>
      <c r="L35" s="5">
        <f>IF(AND($I35&lt;&gt;0,ISNUMBER(VLOOKUP($A35,gen!$A$2:$BD$159,MATCH(gen!AF$1,gen!$1:$1,0),FALSE))),VLOOKUP($A35,gen!$A$2:$BD$159,MATCH(gen!AF$1,gen!$1:$1,0),FALSE),"")</f>
        <v>0.6</v>
      </c>
      <c r="M35" s="5">
        <f>IF(AND($I35&lt;&gt;0,ISNUMBER(VLOOKUP($A35,gen!$A$2:$BD$159,MATCH(gen!AG$1,gen!$1:$1,0),FALSE))),VLOOKUP($A35,gen!$A$2:$BD$159,MATCH(gen!AG$1,gen!$1:$1,0),FALSE),"")</f>
        <v>0.8</v>
      </c>
      <c r="N35" s="5">
        <f>IF(AND($I35&lt;&gt;0,ISNUMBER(VLOOKUP($A35,gen!$A$2:$BD$159,MATCH(gen!AH$1,gen!$1:$1,0),FALSE))),VLOOKUP($A35,gen!$A$2:$BD$159,MATCH(gen!AH$1,gen!$1:$1,0),FALSE),"")</f>
        <v>1</v>
      </c>
      <c r="O35" s="5" t="str">
        <f>IF(AND($I35&lt;&gt;0,ISNUMBER(VLOOKUP($A35,gen!$A$2:$BD$159,MATCH(gen!AI$1,gen!$1:$1,0),FALSE))),VLOOKUP($A35,gen!$A$2:$BD$159,MATCH(gen!AI$1,gen!$1:$1,0),FALSE),"")</f>
        <v/>
      </c>
      <c r="P35" t="s">
        <v>451</v>
      </c>
      <c r="Q35">
        <f>IF(AND($I35&lt;&gt;0,ISNUMBER(VLOOKUP($A35,gen!$A$2:$BD$159,MATCH(gen!AJ$1,gen!$1:$1,0),FALSE))),VLOOKUP($A35,gen!$A$2:$BD$159,MATCH(gen!AJ$1,gen!$1:$1,0),FALSE)/1000,"")</f>
        <v>13.125</v>
      </c>
      <c r="R35">
        <f>IF(AND($I35&lt;&gt;0,ISNUMBER(VLOOKUP($A35,gen!$A$2:$BD$159,MATCH(gen!AK$1,gen!$1:$1,0),FALSE))),VLOOKUP($A35,gen!$A$2:$BD$159,MATCH(gen!AK$1,gen!$1:$1,0),FALSE)/1000,"")</f>
        <v>6.899</v>
      </c>
      <c r="S35">
        <f>IF(AND($I35&lt;&gt;0,ISNUMBER(VLOOKUP($A35,gen!$A$2:$BD$159,MATCH(gen!AL$1,gen!$1:$1,0),FALSE))),VLOOKUP($A35,gen!$A$2:$BD$159,MATCH(gen!AL$1,gen!$1:$1,0),FALSE)/1000,"")</f>
        <v>7.6020000000000003</v>
      </c>
      <c r="T35">
        <f>IF(AND($I35&lt;&gt;0,ISNUMBER(VLOOKUP($A35,gen!$A$2:$BD$159,MATCH(gen!AM$1,gen!$1:$1,0),FALSE))),VLOOKUP($A35,gen!$A$2:$BD$159,MATCH(gen!AM$1,gen!$1:$1,0),FALSE)/1000,"")</f>
        <v>7.7969999999999997</v>
      </c>
      <c r="U35" t="str">
        <f>IF(AND($I35&lt;&gt;0,ISNUMBER(VLOOKUP($A35,gen!$A$2:$BD$159,MATCH(gen!AN$1,gen!$1:$1,0),FALSE))),VLOOKUP($A35,gen!$A$2:$BD$159,MATCH(gen!AN$1,gen!$1:$1,0),FALSE)/1000,"")</f>
        <v/>
      </c>
      <c r="V35" t="s">
        <v>259</v>
      </c>
      <c r="W35">
        <f>VLOOKUP(A35,gen!$A$2:$BD$159,MATCH(gen!$AO$1,gen!$1:$1,0),FALSE)</f>
        <v>0</v>
      </c>
      <c r="X35" t="s">
        <v>273</v>
      </c>
      <c r="Y35" s="6">
        <f>VLOOKUP(A35,gen!$A$2:$BD$159,MATCH(gen!$U$1,gen!$1:$1,0),FALSE)*gen!AD35+VLOOKUP(A35,gen!$A$2:$BD$159,MATCH(gen!$W$1,gen!$1:$1,0),FALSE)</f>
        <v>6118.0344280000008</v>
      </c>
      <c r="Z35" t="s">
        <v>274</v>
      </c>
      <c r="AA35" s="6">
        <f>VLOOKUP(A35,gen!$A$2:$BD$159,MATCH(gen!$U$1,gen!$1:$1,0),FALSE)*gen!AD35+VLOOKUP(A35,gen!$A$2:$BD$159,MATCH(gen!$X$1,gen!$1:$1,0),FALSE)</f>
        <v>5665.2344280000007</v>
      </c>
      <c r="AB35" t="s">
        <v>433</v>
      </c>
      <c r="AC35" s="2">
        <f>VLOOKUP(A35,gen!$A$2:$BD$159,MATCH(gen!$Q$1,gen!$1:$1,0),FALSE)*60</f>
        <v>222</v>
      </c>
      <c r="AD35" t="s">
        <v>434</v>
      </c>
      <c r="AE35" s="6">
        <f>VLOOKUP(A35,gen!$A$2:$BD$159,MATCH(gen!$Q$1,gen!$1:$1,0),FALSE)*60</f>
        <v>222</v>
      </c>
    </row>
    <row r="36" spans="1:31" x14ac:dyDescent="0.2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264</v>
      </c>
      <c r="G36" s="3">
        <f>IF(VLOOKUP(A36,gen!$A$2:$BD$159,MATCH(gen!$K$1,gen!$1:$1,0),FALSE)=0,0,VLOOKUP(A36,gen!$A$2:$BD$159,MATCH(gen!$L$1,gen!$1:$1,0),FALSE)/VLOOKUP(A36,gen!$A$2:$BD$159,MATCH(gen!$K$1,gen!$1:$1,0),FALSE))</f>
        <v>0.4</v>
      </c>
      <c r="H36" t="s">
        <v>370</v>
      </c>
      <c r="I36">
        <f>VLOOKUP(A36,gen!$A$2:$BD$159,MATCH(gen!$AD$1,gen!$1:$1,0),FALSE)</f>
        <v>3.8872200000000001</v>
      </c>
      <c r="J36" t="s">
        <v>446</v>
      </c>
      <c r="K36" s="5">
        <f>IF(AND($I36&lt;&gt;0,ISNUMBER(VLOOKUP($A36,gen!$A$2:$BD$159,MATCH(gen!AE$1,gen!$1:$1,0),FALSE))),VLOOKUP($A36,gen!$A$2:$BD$159,MATCH(gen!AE$1,gen!$1:$1,0),FALSE),"")</f>
        <v>0.4</v>
      </c>
      <c r="L36" s="5">
        <f>IF(AND($I36&lt;&gt;0,ISNUMBER(VLOOKUP($A36,gen!$A$2:$BD$159,MATCH(gen!AF$1,gen!$1:$1,0),FALSE))),VLOOKUP($A36,gen!$A$2:$BD$159,MATCH(gen!AF$1,gen!$1:$1,0),FALSE),"")</f>
        <v>0.6</v>
      </c>
      <c r="M36" s="5">
        <f>IF(AND($I36&lt;&gt;0,ISNUMBER(VLOOKUP($A36,gen!$A$2:$BD$159,MATCH(gen!AG$1,gen!$1:$1,0),FALSE))),VLOOKUP($A36,gen!$A$2:$BD$159,MATCH(gen!AG$1,gen!$1:$1,0),FALSE),"")</f>
        <v>0.8</v>
      </c>
      <c r="N36" s="5">
        <f>IF(AND($I36&lt;&gt;0,ISNUMBER(VLOOKUP($A36,gen!$A$2:$BD$159,MATCH(gen!AH$1,gen!$1:$1,0),FALSE))),VLOOKUP($A36,gen!$A$2:$BD$159,MATCH(gen!AH$1,gen!$1:$1,0),FALSE),"")</f>
        <v>1</v>
      </c>
      <c r="O36" s="5" t="str">
        <f>IF(AND($I36&lt;&gt;0,ISNUMBER(VLOOKUP($A36,gen!$A$2:$BD$159,MATCH(gen!AI$1,gen!$1:$1,0),FALSE))),VLOOKUP($A36,gen!$A$2:$BD$159,MATCH(gen!AI$1,gen!$1:$1,0),FALSE),"")</f>
        <v/>
      </c>
      <c r="P36" t="s">
        <v>451</v>
      </c>
      <c r="Q36">
        <f>IF(AND($I36&lt;&gt;0,ISNUMBER(VLOOKUP($A36,gen!$A$2:$BD$159,MATCH(gen!AJ$1,gen!$1:$1,0),FALSE))),VLOOKUP($A36,gen!$A$2:$BD$159,MATCH(gen!AJ$1,gen!$1:$1,0),FALSE)/1000,"")</f>
        <v>13.125</v>
      </c>
      <c r="R36">
        <f>IF(AND($I36&lt;&gt;0,ISNUMBER(VLOOKUP($A36,gen!$A$2:$BD$159,MATCH(gen!AK$1,gen!$1:$1,0),FALSE))),VLOOKUP($A36,gen!$A$2:$BD$159,MATCH(gen!AK$1,gen!$1:$1,0),FALSE)/1000,"")</f>
        <v>6.899</v>
      </c>
      <c r="S36">
        <f>IF(AND($I36&lt;&gt;0,ISNUMBER(VLOOKUP($A36,gen!$A$2:$BD$159,MATCH(gen!AL$1,gen!$1:$1,0),FALSE))),VLOOKUP($A36,gen!$A$2:$BD$159,MATCH(gen!AL$1,gen!$1:$1,0),FALSE)/1000,"")</f>
        <v>7.6020000000000003</v>
      </c>
      <c r="T36">
        <f>IF(AND($I36&lt;&gt;0,ISNUMBER(VLOOKUP($A36,gen!$A$2:$BD$159,MATCH(gen!AM$1,gen!$1:$1,0),FALSE))),VLOOKUP($A36,gen!$A$2:$BD$159,MATCH(gen!AM$1,gen!$1:$1,0),FALSE)/1000,"")</f>
        <v>7.7969999999999997</v>
      </c>
      <c r="U36" t="str">
        <f>IF(AND($I36&lt;&gt;0,ISNUMBER(VLOOKUP($A36,gen!$A$2:$BD$159,MATCH(gen!AN$1,gen!$1:$1,0),FALSE))),VLOOKUP($A36,gen!$A$2:$BD$159,MATCH(gen!AN$1,gen!$1:$1,0),FALSE)/1000,"")</f>
        <v/>
      </c>
      <c r="V36" t="s">
        <v>259</v>
      </c>
      <c r="W36">
        <f>VLOOKUP(A36,gen!$A$2:$BD$159,MATCH(gen!$AO$1,gen!$1:$1,0),FALSE)</f>
        <v>0</v>
      </c>
      <c r="X36" t="s">
        <v>273</v>
      </c>
      <c r="Y36" s="6">
        <f>VLOOKUP(A36,gen!$A$2:$BD$159,MATCH(gen!$U$1,gen!$1:$1,0),FALSE)*gen!AD36+VLOOKUP(A36,gen!$A$2:$BD$159,MATCH(gen!$W$1,gen!$1:$1,0),FALSE)</f>
        <v>6118.0344280000008</v>
      </c>
      <c r="Z36" t="s">
        <v>274</v>
      </c>
      <c r="AA36" s="6">
        <f>VLOOKUP(A36,gen!$A$2:$BD$159,MATCH(gen!$U$1,gen!$1:$1,0),FALSE)*gen!AD36+VLOOKUP(A36,gen!$A$2:$BD$159,MATCH(gen!$X$1,gen!$1:$1,0),FALSE)</f>
        <v>5665.2344280000007</v>
      </c>
      <c r="AB36" t="s">
        <v>433</v>
      </c>
      <c r="AC36" s="2">
        <f>VLOOKUP(A36,gen!$A$2:$BD$159,MATCH(gen!$Q$1,gen!$1:$1,0),FALSE)*60</f>
        <v>222</v>
      </c>
      <c r="AD36" t="s">
        <v>434</v>
      </c>
      <c r="AE36" s="6">
        <f>VLOOKUP(A36,gen!$A$2:$BD$159,MATCH(gen!$Q$1,gen!$1:$1,0),FALSE)*60</f>
        <v>222</v>
      </c>
    </row>
    <row r="37" spans="1:31" x14ac:dyDescent="0.2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264</v>
      </c>
      <c r="G37" s="3">
        <f>IF(VLOOKUP(A37,gen!$A$2:$BD$159,MATCH(gen!$K$1,gen!$1:$1,0),FALSE)=0,0,VLOOKUP(A37,gen!$A$2:$BD$159,MATCH(gen!$L$1,gen!$1:$1,0),FALSE)/VLOOKUP(A37,gen!$A$2:$BD$159,MATCH(gen!$K$1,gen!$1:$1,0),FALSE))</f>
        <v>0.4</v>
      </c>
      <c r="H37" t="s">
        <v>370</v>
      </c>
      <c r="I37">
        <f>VLOOKUP(A37,gen!$A$2:$BD$159,MATCH(gen!$AD$1,gen!$1:$1,0),FALSE)</f>
        <v>3.8872200000000001</v>
      </c>
      <c r="J37" t="s">
        <v>446</v>
      </c>
      <c r="K37" s="5">
        <f>IF(AND($I37&lt;&gt;0,ISNUMBER(VLOOKUP($A37,gen!$A$2:$BD$159,MATCH(gen!AE$1,gen!$1:$1,0),FALSE))),VLOOKUP($A37,gen!$A$2:$BD$159,MATCH(gen!AE$1,gen!$1:$1,0),FALSE),"")</f>
        <v>0.4</v>
      </c>
      <c r="L37" s="5">
        <f>IF(AND($I37&lt;&gt;0,ISNUMBER(VLOOKUP($A37,gen!$A$2:$BD$159,MATCH(gen!AF$1,gen!$1:$1,0),FALSE))),VLOOKUP($A37,gen!$A$2:$BD$159,MATCH(gen!AF$1,gen!$1:$1,0),FALSE),"")</f>
        <v>0.6</v>
      </c>
      <c r="M37" s="5">
        <f>IF(AND($I37&lt;&gt;0,ISNUMBER(VLOOKUP($A37,gen!$A$2:$BD$159,MATCH(gen!AG$1,gen!$1:$1,0),FALSE))),VLOOKUP($A37,gen!$A$2:$BD$159,MATCH(gen!AG$1,gen!$1:$1,0),FALSE),"")</f>
        <v>0.8</v>
      </c>
      <c r="N37" s="5">
        <f>IF(AND($I37&lt;&gt;0,ISNUMBER(VLOOKUP($A37,gen!$A$2:$BD$159,MATCH(gen!AH$1,gen!$1:$1,0),FALSE))),VLOOKUP($A37,gen!$A$2:$BD$159,MATCH(gen!AH$1,gen!$1:$1,0),FALSE),"")</f>
        <v>1</v>
      </c>
      <c r="O37" s="5" t="str">
        <f>IF(AND($I37&lt;&gt;0,ISNUMBER(VLOOKUP($A37,gen!$A$2:$BD$159,MATCH(gen!AI$1,gen!$1:$1,0),FALSE))),VLOOKUP($A37,gen!$A$2:$BD$159,MATCH(gen!AI$1,gen!$1:$1,0),FALSE),"")</f>
        <v/>
      </c>
      <c r="P37" t="s">
        <v>451</v>
      </c>
      <c r="Q37">
        <f>IF(AND($I37&lt;&gt;0,ISNUMBER(VLOOKUP($A37,gen!$A$2:$BD$159,MATCH(gen!AJ$1,gen!$1:$1,0),FALSE))),VLOOKUP($A37,gen!$A$2:$BD$159,MATCH(gen!AJ$1,gen!$1:$1,0),FALSE)/1000,"")</f>
        <v>14.228999999999999</v>
      </c>
      <c r="R37">
        <f>IF(AND($I37&lt;&gt;0,ISNUMBER(VLOOKUP($A37,gen!$A$2:$BD$159,MATCH(gen!AK$1,gen!$1:$1,0),FALSE))),VLOOKUP($A37,gen!$A$2:$BD$159,MATCH(gen!AK$1,gen!$1:$1,0),FALSE)/1000,"")</f>
        <v>6.6680000000000001</v>
      </c>
      <c r="S37">
        <f>IF(AND($I37&lt;&gt;0,ISNUMBER(VLOOKUP($A37,gen!$A$2:$BD$159,MATCH(gen!AL$1,gen!$1:$1,0),FALSE))),VLOOKUP($A37,gen!$A$2:$BD$159,MATCH(gen!AL$1,gen!$1:$1,0),FALSE)/1000,"")</f>
        <v>6.9870000000000001</v>
      </c>
      <c r="T37">
        <f>IF(AND($I37&lt;&gt;0,ISNUMBER(VLOOKUP($A37,gen!$A$2:$BD$159,MATCH(gen!AM$1,gen!$1:$1,0),FALSE))),VLOOKUP($A37,gen!$A$2:$BD$159,MATCH(gen!AM$1,gen!$1:$1,0),FALSE)/1000,"")</f>
        <v>8.4209999999999994</v>
      </c>
      <c r="U37" t="str">
        <f>IF(AND($I37&lt;&gt;0,ISNUMBER(VLOOKUP($A37,gen!$A$2:$BD$159,MATCH(gen!AN$1,gen!$1:$1,0),FALSE))),VLOOKUP($A37,gen!$A$2:$BD$159,MATCH(gen!AN$1,gen!$1:$1,0),FALSE)/1000,"")</f>
        <v/>
      </c>
      <c r="V37" t="s">
        <v>259</v>
      </c>
      <c r="W37">
        <f>VLOOKUP(A37,gen!$A$2:$BD$159,MATCH(gen!$AO$1,gen!$1:$1,0),FALSE)</f>
        <v>0</v>
      </c>
      <c r="X37" t="s">
        <v>273</v>
      </c>
      <c r="Y37" s="6">
        <f>VLOOKUP(A37,gen!$A$2:$BD$159,MATCH(gen!$U$1,gen!$1:$1,0),FALSE)*gen!AD37+VLOOKUP(A37,gen!$A$2:$BD$159,MATCH(gen!$W$1,gen!$1:$1,0),FALSE)</f>
        <v>6118.0344280000008</v>
      </c>
      <c r="Z37" t="s">
        <v>274</v>
      </c>
      <c r="AA37" s="6">
        <f>VLOOKUP(A37,gen!$A$2:$BD$159,MATCH(gen!$U$1,gen!$1:$1,0),FALSE)*gen!AD37+VLOOKUP(A37,gen!$A$2:$BD$159,MATCH(gen!$X$1,gen!$1:$1,0),FALSE)</f>
        <v>5665.2344280000007</v>
      </c>
      <c r="AB37" t="s">
        <v>433</v>
      </c>
      <c r="AC37" s="2">
        <f>VLOOKUP(A37,gen!$A$2:$BD$159,MATCH(gen!$Q$1,gen!$1:$1,0),FALSE)*60</f>
        <v>222</v>
      </c>
      <c r="AD37" t="s">
        <v>434</v>
      </c>
      <c r="AE37" s="6">
        <f>VLOOKUP(A37,gen!$A$2:$BD$159,MATCH(gen!$Q$1,gen!$1:$1,0),FALSE)*60</f>
        <v>222</v>
      </c>
    </row>
    <row r="38" spans="1:31" x14ac:dyDescent="0.2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264</v>
      </c>
      <c r="G38" s="3">
        <f>IF(VLOOKUP(A38,gen!$A$2:$BD$159,MATCH(gen!$K$1,gen!$1:$1,0),FALSE)=0,0,VLOOKUP(A38,gen!$A$2:$BD$159,MATCH(gen!$L$1,gen!$1:$1,0),FALSE)/VLOOKUP(A38,gen!$A$2:$BD$159,MATCH(gen!$K$1,gen!$1:$1,0),FALSE))</f>
        <v>0.4</v>
      </c>
      <c r="H38" t="s">
        <v>370</v>
      </c>
      <c r="I38">
        <f>VLOOKUP(A38,gen!$A$2:$BD$159,MATCH(gen!$AD$1,gen!$1:$1,0),FALSE)</f>
        <v>3.8872200000000001</v>
      </c>
      <c r="J38" t="s">
        <v>446</v>
      </c>
      <c r="K38" s="5">
        <f>IF(AND($I38&lt;&gt;0,ISNUMBER(VLOOKUP($A38,gen!$A$2:$BD$159,MATCH(gen!AE$1,gen!$1:$1,0),FALSE))),VLOOKUP($A38,gen!$A$2:$BD$159,MATCH(gen!AE$1,gen!$1:$1,0),FALSE),"")</f>
        <v>0.4</v>
      </c>
      <c r="L38" s="5">
        <f>IF(AND($I38&lt;&gt;0,ISNUMBER(VLOOKUP($A38,gen!$A$2:$BD$159,MATCH(gen!AF$1,gen!$1:$1,0),FALSE))),VLOOKUP($A38,gen!$A$2:$BD$159,MATCH(gen!AF$1,gen!$1:$1,0),FALSE),"")</f>
        <v>0.6</v>
      </c>
      <c r="M38" s="5">
        <f>IF(AND($I38&lt;&gt;0,ISNUMBER(VLOOKUP($A38,gen!$A$2:$BD$159,MATCH(gen!AG$1,gen!$1:$1,0),FALSE))),VLOOKUP($A38,gen!$A$2:$BD$159,MATCH(gen!AG$1,gen!$1:$1,0),FALSE),"")</f>
        <v>0.8</v>
      </c>
      <c r="N38" s="5">
        <f>IF(AND($I38&lt;&gt;0,ISNUMBER(VLOOKUP($A38,gen!$A$2:$BD$159,MATCH(gen!AH$1,gen!$1:$1,0),FALSE))),VLOOKUP($A38,gen!$A$2:$BD$159,MATCH(gen!AH$1,gen!$1:$1,0),FALSE),"")</f>
        <v>1</v>
      </c>
      <c r="O38" s="5" t="str">
        <f>IF(AND($I38&lt;&gt;0,ISNUMBER(VLOOKUP($A38,gen!$A$2:$BD$159,MATCH(gen!AI$1,gen!$1:$1,0),FALSE))),VLOOKUP($A38,gen!$A$2:$BD$159,MATCH(gen!AI$1,gen!$1:$1,0),FALSE),"")</f>
        <v/>
      </c>
      <c r="P38" t="s">
        <v>451</v>
      </c>
      <c r="Q38">
        <f>IF(AND($I38&lt;&gt;0,ISNUMBER(VLOOKUP($A38,gen!$A$2:$BD$159,MATCH(gen!AJ$1,gen!$1:$1,0),FALSE))),VLOOKUP($A38,gen!$A$2:$BD$159,MATCH(gen!AJ$1,gen!$1:$1,0),FALSE)/1000,"")</f>
        <v>14.228999999999999</v>
      </c>
      <c r="R38">
        <f>IF(AND($I38&lt;&gt;0,ISNUMBER(VLOOKUP($A38,gen!$A$2:$BD$159,MATCH(gen!AK$1,gen!$1:$1,0),FALSE))),VLOOKUP($A38,gen!$A$2:$BD$159,MATCH(gen!AK$1,gen!$1:$1,0),FALSE)/1000,"")</f>
        <v>6.6680000000000001</v>
      </c>
      <c r="S38">
        <f>IF(AND($I38&lt;&gt;0,ISNUMBER(VLOOKUP($A38,gen!$A$2:$BD$159,MATCH(gen!AL$1,gen!$1:$1,0),FALSE))),VLOOKUP($A38,gen!$A$2:$BD$159,MATCH(gen!AL$1,gen!$1:$1,0),FALSE)/1000,"")</f>
        <v>6.9870000000000001</v>
      </c>
      <c r="T38">
        <f>IF(AND($I38&lt;&gt;0,ISNUMBER(VLOOKUP($A38,gen!$A$2:$BD$159,MATCH(gen!AM$1,gen!$1:$1,0),FALSE))),VLOOKUP($A38,gen!$A$2:$BD$159,MATCH(gen!AM$1,gen!$1:$1,0),FALSE)/1000,"")</f>
        <v>8.4209999999999994</v>
      </c>
      <c r="U38" t="str">
        <f>IF(AND($I38&lt;&gt;0,ISNUMBER(VLOOKUP($A38,gen!$A$2:$BD$159,MATCH(gen!AN$1,gen!$1:$1,0),FALSE))),VLOOKUP($A38,gen!$A$2:$BD$159,MATCH(gen!AN$1,gen!$1:$1,0),FALSE)/1000,"")</f>
        <v/>
      </c>
      <c r="V38" t="s">
        <v>259</v>
      </c>
      <c r="W38">
        <f>VLOOKUP(A38,gen!$A$2:$BD$159,MATCH(gen!$AO$1,gen!$1:$1,0),FALSE)</f>
        <v>0</v>
      </c>
      <c r="X38" t="s">
        <v>273</v>
      </c>
      <c r="Y38" s="6">
        <f>VLOOKUP(A38,gen!$A$2:$BD$159,MATCH(gen!$U$1,gen!$1:$1,0),FALSE)*gen!AD38+VLOOKUP(A38,gen!$A$2:$BD$159,MATCH(gen!$W$1,gen!$1:$1,0),FALSE)</f>
        <v>6118.0344280000008</v>
      </c>
      <c r="Z38" t="s">
        <v>274</v>
      </c>
      <c r="AA38" s="6">
        <f>VLOOKUP(A38,gen!$A$2:$BD$159,MATCH(gen!$U$1,gen!$1:$1,0),FALSE)*gen!AD38+VLOOKUP(A38,gen!$A$2:$BD$159,MATCH(gen!$X$1,gen!$1:$1,0),FALSE)</f>
        <v>5665.2344280000007</v>
      </c>
      <c r="AB38" t="s">
        <v>433</v>
      </c>
      <c r="AC38" s="2">
        <f>VLOOKUP(A38,gen!$A$2:$BD$159,MATCH(gen!$Q$1,gen!$1:$1,0),FALSE)*60</f>
        <v>222</v>
      </c>
      <c r="AD38" t="s">
        <v>434</v>
      </c>
      <c r="AE38" s="6">
        <f>VLOOKUP(A38,gen!$A$2:$BD$159,MATCH(gen!$Q$1,gen!$1:$1,0),FALSE)*60</f>
        <v>222</v>
      </c>
    </row>
    <row r="39" spans="1:31" x14ac:dyDescent="0.2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264</v>
      </c>
      <c r="G39" s="3">
        <f>IF(VLOOKUP(A39,gen!$A$2:$BD$159,MATCH(gen!$K$1,gen!$1:$1,0),FALSE)=0,0,VLOOKUP(A39,gen!$A$2:$BD$159,MATCH(gen!$L$1,gen!$1:$1,0),FALSE)/VLOOKUP(A39,gen!$A$2:$BD$159,MATCH(gen!$K$1,gen!$1:$1,0),FALSE))</f>
        <v>0.4</v>
      </c>
      <c r="H39" t="s">
        <v>370</v>
      </c>
      <c r="I39">
        <f>VLOOKUP(A39,gen!$A$2:$BD$159,MATCH(gen!$AD$1,gen!$1:$1,0),FALSE)</f>
        <v>2.1139899999999998</v>
      </c>
      <c r="J39" t="s">
        <v>446</v>
      </c>
      <c r="K39" s="5">
        <f>IF(AND($I39&lt;&gt;0,ISNUMBER(VLOOKUP($A39,gen!$A$2:$BD$159,MATCH(gen!AE$1,gen!$1:$1,0),FALSE))),VLOOKUP($A39,gen!$A$2:$BD$159,MATCH(gen!AE$1,gen!$1:$1,0),FALSE),"")</f>
        <v>0.4</v>
      </c>
      <c r="L39" s="5">
        <f>IF(AND($I39&lt;&gt;0,ISNUMBER(VLOOKUP($A39,gen!$A$2:$BD$159,MATCH(gen!AF$1,gen!$1:$1,0),FALSE))),VLOOKUP($A39,gen!$A$2:$BD$159,MATCH(gen!AF$1,gen!$1:$1,0),FALSE),"")</f>
        <v>0.6</v>
      </c>
      <c r="M39" s="5">
        <f>IF(AND($I39&lt;&gt;0,ISNUMBER(VLOOKUP($A39,gen!$A$2:$BD$159,MATCH(gen!AG$1,gen!$1:$1,0),FALSE))),VLOOKUP($A39,gen!$A$2:$BD$159,MATCH(gen!AG$1,gen!$1:$1,0),FALSE),"")</f>
        <v>0.8</v>
      </c>
      <c r="N39" s="5">
        <f>IF(AND($I39&lt;&gt;0,ISNUMBER(VLOOKUP($A39,gen!$A$2:$BD$159,MATCH(gen!AH$1,gen!$1:$1,0),FALSE))),VLOOKUP($A39,gen!$A$2:$BD$159,MATCH(gen!AH$1,gen!$1:$1,0),FALSE),"")</f>
        <v>1</v>
      </c>
      <c r="O39" s="5" t="str">
        <f>IF(AND($I39&lt;&gt;0,ISNUMBER(VLOOKUP($A39,gen!$A$2:$BD$159,MATCH(gen!AI$1,gen!$1:$1,0),FALSE))),VLOOKUP($A39,gen!$A$2:$BD$159,MATCH(gen!AI$1,gen!$1:$1,0),FALSE),"")</f>
        <v/>
      </c>
      <c r="P39" t="s">
        <v>451</v>
      </c>
      <c r="Q39">
        <f>IF(AND($I39&lt;&gt;0,ISNUMBER(VLOOKUP($A39,gen!$A$2:$BD$159,MATCH(gen!AJ$1,gen!$1:$1,0),FALSE))),VLOOKUP($A39,gen!$A$2:$BD$159,MATCH(gen!AJ$1,gen!$1:$1,0),FALSE)/1000,"")</f>
        <v>10.881</v>
      </c>
      <c r="R39">
        <f>IF(AND($I39&lt;&gt;0,ISNUMBER(VLOOKUP($A39,gen!$A$2:$BD$159,MATCH(gen!AK$1,gen!$1:$1,0),FALSE))),VLOOKUP($A39,gen!$A$2:$BD$159,MATCH(gen!AK$1,gen!$1:$1,0),FALSE)/1000,"")</f>
        <v>8.7859999999999996</v>
      </c>
      <c r="S39">
        <f>IF(AND($I39&lt;&gt;0,ISNUMBER(VLOOKUP($A39,gen!$A$2:$BD$159,MATCH(gen!AL$1,gen!$1:$1,0),FALSE))),VLOOKUP($A39,gen!$A$2:$BD$159,MATCH(gen!AL$1,gen!$1:$1,0),FALSE)/1000,"")</f>
        <v>10.333</v>
      </c>
      <c r="T39">
        <f>IF(AND($I39&lt;&gt;0,ISNUMBER(VLOOKUP($A39,gen!$A$2:$BD$159,MATCH(gen!AM$1,gen!$1:$1,0),FALSE))),VLOOKUP($A39,gen!$A$2:$BD$159,MATCH(gen!AM$1,gen!$1:$1,0),FALSE)/1000,"")</f>
        <v>11.191000000000001</v>
      </c>
      <c r="U39" t="str">
        <f>IF(AND($I39&lt;&gt;0,ISNUMBER(VLOOKUP($A39,gen!$A$2:$BD$159,MATCH(gen!AN$1,gen!$1:$1,0),FALSE))),VLOOKUP($A39,gen!$A$2:$BD$159,MATCH(gen!AN$1,gen!$1:$1,0),FALSE)/1000,"")</f>
        <v/>
      </c>
      <c r="V39" t="s">
        <v>259</v>
      </c>
      <c r="W39">
        <f>VLOOKUP(A39,gen!$A$2:$BD$159,MATCH(gen!$AO$1,gen!$1:$1,0),FALSE)</f>
        <v>0</v>
      </c>
      <c r="X39" t="s">
        <v>273</v>
      </c>
      <c r="Y39" s="6">
        <f>VLOOKUP(A39,gen!$A$2:$BD$159,MATCH(gen!$U$1,gen!$1:$1,0),FALSE)*gen!AD39+VLOOKUP(A39,gen!$A$2:$BD$159,MATCH(gen!$W$1,gen!$1:$1,0),FALSE)</f>
        <v>29676.895619000003</v>
      </c>
      <c r="Z39" t="s">
        <v>274</v>
      </c>
      <c r="AA39" s="6">
        <f>VLOOKUP(A39,gen!$A$2:$BD$159,MATCH(gen!$U$1,gen!$1:$1,0),FALSE)*gen!AD39+VLOOKUP(A39,gen!$A$2:$BD$159,MATCH(gen!$X$1,gen!$1:$1,0),FALSE)</f>
        <v>22784.795619</v>
      </c>
      <c r="AB39" t="s">
        <v>433</v>
      </c>
      <c r="AC39" s="2">
        <f>VLOOKUP(A39,gen!$A$2:$BD$159,MATCH(gen!$Q$1,gen!$1:$1,0),FALSE)*60</f>
        <v>180</v>
      </c>
      <c r="AD39" t="s">
        <v>434</v>
      </c>
      <c r="AE39" s="6">
        <f>VLOOKUP(A39,gen!$A$2:$BD$159,MATCH(gen!$Q$1,gen!$1:$1,0),FALSE)*60</f>
        <v>180</v>
      </c>
    </row>
    <row r="40" spans="1:31" x14ac:dyDescent="0.2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264</v>
      </c>
      <c r="G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H40" t="s">
        <v>370</v>
      </c>
      <c r="I40">
        <f>VLOOKUP(A40,gen!$A$2:$BD$159,MATCH(gen!$AD$1,gen!$1:$1,0),FALSE)</f>
        <v>3.8872200000000001</v>
      </c>
      <c r="J40" t="s">
        <v>446</v>
      </c>
      <c r="K40" s="5">
        <f>IF(AND($I40&lt;&gt;0,ISNUMBER(VLOOKUP($A40,gen!$A$2:$BD$159,MATCH(gen!AE$1,gen!$1:$1,0),FALSE))),VLOOKUP($A40,gen!$A$2:$BD$159,MATCH(gen!AE$1,gen!$1:$1,0),FALSE),"")</f>
        <v>0.47887323900000001</v>
      </c>
      <c r="L40" s="5">
        <f>IF(AND($I40&lt;&gt;0,ISNUMBER(VLOOKUP($A40,gen!$A$2:$BD$159,MATCH(gen!AF$1,gen!$1:$1,0),FALSE))),VLOOKUP($A40,gen!$A$2:$BD$159,MATCH(gen!AF$1,gen!$1:$1,0),FALSE),"")</f>
        <v>0.65258216000000002</v>
      </c>
      <c r="M40" s="5">
        <f>IF(AND($I40&lt;&gt;0,ISNUMBER(VLOOKUP($A40,gen!$A$2:$BD$159,MATCH(gen!AG$1,gen!$1:$1,0),FALSE))),VLOOKUP($A40,gen!$A$2:$BD$159,MATCH(gen!AG$1,gen!$1:$1,0),FALSE),"")</f>
        <v>0.82629107999999996</v>
      </c>
      <c r="N40" s="5">
        <f>IF(AND($I40&lt;&gt;0,ISNUMBER(VLOOKUP($A40,gen!$A$2:$BD$159,MATCH(gen!AH$1,gen!$1:$1,0),FALSE))),VLOOKUP($A40,gen!$A$2:$BD$159,MATCH(gen!AH$1,gen!$1:$1,0),FALSE),"")</f>
        <v>1</v>
      </c>
      <c r="O40" s="5" t="str">
        <f>IF(AND($I40&lt;&gt;0,ISNUMBER(VLOOKUP($A40,gen!$A$2:$BD$159,MATCH(gen!AI$1,gen!$1:$1,0),FALSE))),VLOOKUP($A40,gen!$A$2:$BD$159,MATCH(gen!AI$1,gen!$1:$1,0),FALSE),"")</f>
        <v/>
      </c>
      <c r="P40" t="s">
        <v>451</v>
      </c>
      <c r="Q40">
        <f>IF(AND($I40&lt;&gt;0,ISNUMBER(VLOOKUP($A40,gen!$A$2:$BD$159,MATCH(gen!AJ$1,gen!$1:$1,0),FALSE))),VLOOKUP($A40,gen!$A$2:$BD$159,MATCH(gen!AJ$1,gen!$1:$1,0),FALSE)/1000,"")</f>
        <v>11.385</v>
      </c>
      <c r="R40">
        <f>IF(AND($I40&lt;&gt;0,ISNUMBER(VLOOKUP($A40,gen!$A$2:$BD$159,MATCH(gen!AK$1,gen!$1:$1,0),FALSE))),VLOOKUP($A40,gen!$A$2:$BD$159,MATCH(gen!AK$1,gen!$1:$1,0),FALSE)/1000,"")</f>
        <v>5.3879999999999999</v>
      </c>
      <c r="S40">
        <f>IF(AND($I40&lt;&gt;0,ISNUMBER(VLOOKUP($A40,gen!$A$2:$BD$159,MATCH(gen!AL$1,gen!$1:$1,0),FALSE))),VLOOKUP($A40,gen!$A$2:$BD$159,MATCH(gen!AL$1,gen!$1:$1,0),FALSE)/1000,"")</f>
        <v>5.5750000000000002</v>
      </c>
      <c r="T40">
        <f>IF(AND($I40&lt;&gt;0,ISNUMBER(VLOOKUP($A40,gen!$A$2:$BD$159,MATCH(gen!AM$1,gen!$1:$1,0),FALSE))),VLOOKUP($A40,gen!$A$2:$BD$159,MATCH(gen!AM$1,gen!$1:$1,0),FALSE)/1000,"")</f>
        <v>7.6580000000000004</v>
      </c>
      <c r="U40" t="str">
        <f>IF(AND($I40&lt;&gt;0,ISNUMBER(VLOOKUP($A40,gen!$A$2:$BD$159,MATCH(gen!AN$1,gen!$1:$1,0),FALSE))),VLOOKUP($A40,gen!$A$2:$BD$159,MATCH(gen!AN$1,gen!$1:$1,0),FALSE)/1000,"")</f>
        <v/>
      </c>
      <c r="V40" t="s">
        <v>259</v>
      </c>
      <c r="W40">
        <f>VLOOKUP(A40,gen!$A$2:$BD$159,MATCH(gen!$AO$1,gen!$1:$1,0),FALSE)</f>
        <v>0</v>
      </c>
      <c r="X40" t="s">
        <v>273</v>
      </c>
      <c r="Y40" s="6">
        <f>VLOOKUP(A40,gen!$A$2:$BD$159,MATCH(gen!$U$1,gen!$1:$1,0),FALSE)*gen!AD40+VLOOKUP(A40,gen!$A$2:$BD$159,MATCH(gen!$W$1,gen!$1:$1,0),FALSE)</f>
        <v>31243.281021999999</v>
      </c>
      <c r="Z40" t="s">
        <v>274</v>
      </c>
      <c r="AA40" s="6">
        <f>VLOOKUP(A40,gen!$A$2:$BD$159,MATCH(gen!$U$1,gen!$1:$1,0),FALSE)*gen!AD40+VLOOKUP(A40,gen!$A$2:$BD$159,MATCH(gen!$X$1,gen!$1:$1,0),FALSE)</f>
        <v>28046.681022000001</v>
      </c>
      <c r="AB40" t="s">
        <v>433</v>
      </c>
      <c r="AC40" s="2">
        <f>VLOOKUP(A40,gen!$A$2:$BD$159,MATCH(gen!$Q$1,gen!$1:$1,0),FALSE)*60</f>
        <v>248.39999999999998</v>
      </c>
      <c r="AD40" t="s">
        <v>434</v>
      </c>
      <c r="AE40" s="6">
        <f>VLOOKUP(A40,gen!$A$2:$BD$159,MATCH(gen!$Q$1,gen!$1:$1,0),FALSE)*60</f>
        <v>248.39999999999998</v>
      </c>
    </row>
    <row r="41" spans="1:31" x14ac:dyDescent="0.2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264</v>
      </c>
      <c r="G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H41" t="s">
        <v>370</v>
      </c>
      <c r="I41">
        <f>VLOOKUP(A41,gen!$A$2:$BD$159,MATCH(gen!$AD$1,gen!$1:$1,0),FALSE)</f>
        <v>3.8872200000000001</v>
      </c>
      <c r="J41" t="s">
        <v>446</v>
      </c>
      <c r="K41" s="5">
        <f>IF(AND($I41&lt;&gt;0,ISNUMBER(VLOOKUP($A41,gen!$A$2:$BD$159,MATCH(gen!AE$1,gen!$1:$1,0),FALSE))),VLOOKUP($A41,gen!$A$2:$BD$159,MATCH(gen!AE$1,gen!$1:$1,0),FALSE),"")</f>
        <v>0.47887323900000001</v>
      </c>
      <c r="L41" s="5">
        <f>IF(AND($I41&lt;&gt;0,ISNUMBER(VLOOKUP($A41,gen!$A$2:$BD$159,MATCH(gen!AF$1,gen!$1:$1,0),FALSE))),VLOOKUP($A41,gen!$A$2:$BD$159,MATCH(gen!AF$1,gen!$1:$1,0),FALSE),"")</f>
        <v>0.65258216000000002</v>
      </c>
      <c r="M41" s="5">
        <f>IF(AND($I41&lt;&gt;0,ISNUMBER(VLOOKUP($A41,gen!$A$2:$BD$159,MATCH(gen!AG$1,gen!$1:$1,0),FALSE))),VLOOKUP($A41,gen!$A$2:$BD$159,MATCH(gen!AG$1,gen!$1:$1,0),FALSE),"")</f>
        <v>0.82629107999999996</v>
      </c>
      <c r="N41" s="5">
        <f>IF(AND($I41&lt;&gt;0,ISNUMBER(VLOOKUP($A41,gen!$A$2:$BD$159,MATCH(gen!AH$1,gen!$1:$1,0),FALSE))),VLOOKUP($A41,gen!$A$2:$BD$159,MATCH(gen!AH$1,gen!$1:$1,0),FALSE),"")</f>
        <v>1</v>
      </c>
      <c r="O41" s="5" t="str">
        <f>IF(AND($I41&lt;&gt;0,ISNUMBER(VLOOKUP($A41,gen!$A$2:$BD$159,MATCH(gen!AI$1,gen!$1:$1,0),FALSE))),VLOOKUP($A41,gen!$A$2:$BD$159,MATCH(gen!AI$1,gen!$1:$1,0),FALSE),"")</f>
        <v/>
      </c>
      <c r="P41" t="s">
        <v>451</v>
      </c>
      <c r="Q41">
        <f>IF(AND($I41&lt;&gt;0,ISNUMBER(VLOOKUP($A41,gen!$A$2:$BD$159,MATCH(gen!AJ$1,gen!$1:$1,0),FALSE))),VLOOKUP($A41,gen!$A$2:$BD$159,MATCH(gen!AJ$1,gen!$1:$1,0),FALSE)/1000,"")</f>
        <v>6.8869999999999996</v>
      </c>
      <c r="R41">
        <f>IF(AND($I41&lt;&gt;0,ISNUMBER(VLOOKUP($A41,gen!$A$2:$BD$159,MATCH(gen!AK$1,gen!$1:$1,0),FALSE))),VLOOKUP($A41,gen!$A$2:$BD$159,MATCH(gen!AK$1,gen!$1:$1,0),FALSE)/1000,"")</f>
        <v>5.95</v>
      </c>
      <c r="S41">
        <f>IF(AND($I41&lt;&gt;0,ISNUMBER(VLOOKUP($A41,gen!$A$2:$BD$159,MATCH(gen!AL$1,gen!$1:$1,0),FALSE))),VLOOKUP($A41,gen!$A$2:$BD$159,MATCH(gen!AL$1,gen!$1:$1,0),FALSE)/1000,"")</f>
        <v>6.7720000000000002</v>
      </c>
      <c r="T41">
        <f>IF(AND($I41&lt;&gt;0,ISNUMBER(VLOOKUP($A41,gen!$A$2:$BD$159,MATCH(gen!AM$1,gen!$1:$1,0),FALSE))),VLOOKUP($A41,gen!$A$2:$BD$159,MATCH(gen!AM$1,gen!$1:$1,0),FALSE)/1000,"")</f>
        <v>9.2929999999999993</v>
      </c>
      <c r="U41" t="str">
        <f>IF(AND($I41&lt;&gt;0,ISNUMBER(VLOOKUP($A41,gen!$A$2:$BD$159,MATCH(gen!AN$1,gen!$1:$1,0),FALSE))),VLOOKUP($A41,gen!$A$2:$BD$159,MATCH(gen!AN$1,gen!$1:$1,0),FALSE)/1000,"")</f>
        <v/>
      </c>
      <c r="V41" t="s">
        <v>259</v>
      </c>
      <c r="W41">
        <f>VLOOKUP(A41,gen!$A$2:$BD$159,MATCH(gen!$AO$1,gen!$1:$1,0),FALSE)</f>
        <v>0</v>
      </c>
      <c r="X41" t="s">
        <v>273</v>
      </c>
      <c r="Y41" s="6">
        <f>VLOOKUP(A41,gen!$A$2:$BD$159,MATCH(gen!$U$1,gen!$1:$1,0),FALSE)*gen!AD41+VLOOKUP(A41,gen!$A$2:$BD$159,MATCH(gen!$W$1,gen!$1:$1,0),FALSE)</f>
        <v>31243.281021999999</v>
      </c>
      <c r="Z41" t="s">
        <v>274</v>
      </c>
      <c r="AA41" s="6">
        <f>VLOOKUP(A41,gen!$A$2:$BD$159,MATCH(gen!$U$1,gen!$1:$1,0),FALSE)*gen!AD41+VLOOKUP(A41,gen!$A$2:$BD$159,MATCH(gen!$X$1,gen!$1:$1,0),FALSE)</f>
        <v>28046.681022000001</v>
      </c>
      <c r="AB41" t="s">
        <v>433</v>
      </c>
      <c r="AC41" s="2">
        <f>VLOOKUP(A41,gen!$A$2:$BD$159,MATCH(gen!$Q$1,gen!$1:$1,0),FALSE)*60</f>
        <v>248.39999999999998</v>
      </c>
      <c r="AD41" t="s">
        <v>434</v>
      </c>
      <c r="AE41" s="6">
        <f>VLOOKUP(A41,gen!$A$2:$BD$159,MATCH(gen!$Q$1,gen!$1:$1,0),FALSE)*60</f>
        <v>248.39999999999998</v>
      </c>
    </row>
    <row r="42" spans="1:31" x14ac:dyDescent="0.2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264</v>
      </c>
      <c r="G42" s="3">
        <f>IF(VLOOKUP(A42,gen!$A$2:$BD$159,MATCH(gen!$K$1,gen!$1:$1,0),FALSE)=0,0,VLOOKUP(A42,gen!$A$2:$BD$159,MATCH(gen!$L$1,gen!$1:$1,0),FALSE)/VLOOKUP(A42,gen!$A$2:$BD$159,MATCH(gen!$K$1,gen!$1:$1,0),FALSE))</f>
        <v>0.4</v>
      </c>
      <c r="H42" t="s">
        <v>370</v>
      </c>
      <c r="I42">
        <f>VLOOKUP(A42,gen!$A$2:$BD$159,MATCH(gen!$AD$1,gen!$1:$1,0),FALSE)</f>
        <v>2.1139899999999998</v>
      </c>
      <c r="J42" t="s">
        <v>446</v>
      </c>
      <c r="K42" s="5">
        <f>IF(AND($I42&lt;&gt;0,ISNUMBER(VLOOKUP($A42,gen!$A$2:$BD$159,MATCH(gen!AE$1,gen!$1:$1,0),FALSE))),VLOOKUP($A42,gen!$A$2:$BD$159,MATCH(gen!AE$1,gen!$1:$1,0),FALSE),"")</f>
        <v>0.4</v>
      </c>
      <c r="L42" s="5">
        <f>IF(AND($I42&lt;&gt;0,ISNUMBER(VLOOKUP($A42,gen!$A$2:$BD$159,MATCH(gen!AF$1,gen!$1:$1,0),FALSE))),VLOOKUP($A42,gen!$A$2:$BD$159,MATCH(gen!AF$1,gen!$1:$1,0),FALSE),"")</f>
        <v>0.6</v>
      </c>
      <c r="M42" s="5">
        <f>IF(AND($I42&lt;&gt;0,ISNUMBER(VLOOKUP($A42,gen!$A$2:$BD$159,MATCH(gen!AG$1,gen!$1:$1,0),FALSE))),VLOOKUP($A42,gen!$A$2:$BD$159,MATCH(gen!AG$1,gen!$1:$1,0),FALSE),"")</f>
        <v>0.8</v>
      </c>
      <c r="N42" s="5">
        <f>IF(AND($I42&lt;&gt;0,ISNUMBER(VLOOKUP($A42,gen!$A$2:$BD$159,MATCH(gen!AH$1,gen!$1:$1,0),FALSE))),VLOOKUP($A42,gen!$A$2:$BD$159,MATCH(gen!AH$1,gen!$1:$1,0),FALSE),"")</f>
        <v>1</v>
      </c>
      <c r="O42" s="5" t="str">
        <f>IF(AND($I42&lt;&gt;0,ISNUMBER(VLOOKUP($A42,gen!$A$2:$BD$159,MATCH(gen!AI$1,gen!$1:$1,0),FALSE))),VLOOKUP($A42,gen!$A$2:$BD$159,MATCH(gen!AI$1,gen!$1:$1,0),FALSE),"")</f>
        <v/>
      </c>
      <c r="P42" t="s">
        <v>451</v>
      </c>
      <c r="Q42">
        <f>IF(AND($I42&lt;&gt;0,ISNUMBER(VLOOKUP($A42,gen!$A$2:$BD$159,MATCH(gen!AJ$1,gen!$1:$1,0),FALSE))),VLOOKUP($A42,gen!$A$2:$BD$159,MATCH(gen!AJ$1,gen!$1:$1,0),FALSE)/1000,"")</f>
        <v>10.856999999999999</v>
      </c>
      <c r="R42">
        <f>IF(AND($I42&lt;&gt;0,ISNUMBER(VLOOKUP($A42,gen!$A$2:$BD$159,MATCH(gen!AK$1,gen!$1:$1,0),FALSE))),VLOOKUP($A42,gen!$A$2:$BD$159,MATCH(gen!AK$1,gen!$1:$1,0),FALSE)/1000,"")</f>
        <v>9.0039999999999996</v>
      </c>
      <c r="S42">
        <f>IF(AND($I42&lt;&gt;0,ISNUMBER(VLOOKUP($A42,gen!$A$2:$BD$159,MATCH(gen!AL$1,gen!$1:$1,0),FALSE))),VLOOKUP($A42,gen!$A$2:$BD$159,MATCH(gen!AL$1,gen!$1:$1,0),FALSE)/1000,"")</f>
        <v>9.3140000000000001</v>
      </c>
      <c r="T42">
        <f>IF(AND($I42&lt;&gt;0,ISNUMBER(VLOOKUP($A42,gen!$A$2:$BD$159,MATCH(gen!AM$1,gen!$1:$1,0),FALSE))),VLOOKUP($A42,gen!$A$2:$BD$159,MATCH(gen!AM$1,gen!$1:$1,0),FALSE)/1000,"")</f>
        <v>9.6590000000000007</v>
      </c>
      <c r="U42" t="str">
        <f>IF(AND($I42&lt;&gt;0,ISNUMBER(VLOOKUP($A42,gen!$A$2:$BD$159,MATCH(gen!AN$1,gen!$1:$1,0),FALSE))),VLOOKUP($A42,gen!$A$2:$BD$159,MATCH(gen!AN$1,gen!$1:$1,0),FALSE)/1000,"")</f>
        <v/>
      </c>
      <c r="V42" t="s">
        <v>259</v>
      </c>
      <c r="W42">
        <f>VLOOKUP(A42,gen!$A$2:$BD$159,MATCH(gen!$AO$1,gen!$1:$1,0),FALSE)</f>
        <v>0</v>
      </c>
      <c r="X42" t="s">
        <v>273</v>
      </c>
      <c r="Y42" s="6">
        <f>VLOOKUP(A42,gen!$A$2:$BD$159,MATCH(gen!$U$1,gen!$1:$1,0),FALSE)*gen!AD42+VLOOKUP(A42,gen!$A$2:$BD$159,MATCH(gen!$W$1,gen!$1:$1,0),FALSE)</f>
        <v>29676.895619000003</v>
      </c>
      <c r="Z42" t="s">
        <v>274</v>
      </c>
      <c r="AA42" s="6">
        <f>VLOOKUP(A42,gen!$A$2:$BD$159,MATCH(gen!$U$1,gen!$1:$1,0),FALSE)*gen!AD42+VLOOKUP(A42,gen!$A$2:$BD$159,MATCH(gen!$X$1,gen!$1:$1,0),FALSE)</f>
        <v>22784.795619</v>
      </c>
      <c r="AB42" t="s">
        <v>433</v>
      </c>
      <c r="AC42" s="2">
        <f>VLOOKUP(A42,gen!$A$2:$BD$159,MATCH(gen!$Q$1,gen!$1:$1,0),FALSE)*60</f>
        <v>180</v>
      </c>
      <c r="AD42" t="s">
        <v>434</v>
      </c>
      <c r="AE42" s="6">
        <f>VLOOKUP(A42,gen!$A$2:$BD$159,MATCH(gen!$Q$1,gen!$1:$1,0),FALSE)*60</f>
        <v>180</v>
      </c>
    </row>
    <row r="43" spans="1:31" x14ac:dyDescent="0.2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264</v>
      </c>
      <c r="G43" s="3">
        <f>IF(VLOOKUP(A43,gen!$A$2:$BD$159,MATCH(gen!$K$1,gen!$1:$1,0),FALSE)=0,0,VLOOKUP(A43,gen!$A$2:$BD$159,MATCH(gen!$L$1,gen!$1:$1,0),FALSE)/VLOOKUP(A43,gen!$A$2:$BD$159,MATCH(gen!$K$1,gen!$1:$1,0),FALSE))</f>
        <v>0.4</v>
      </c>
      <c r="H43" t="s">
        <v>370</v>
      </c>
      <c r="I43">
        <f>VLOOKUP(A43,gen!$A$2:$BD$159,MATCH(gen!$AD$1,gen!$1:$1,0),FALSE)</f>
        <v>2.1139899999999998</v>
      </c>
      <c r="J43" t="s">
        <v>446</v>
      </c>
      <c r="K43" s="5">
        <f>IF(AND($I43&lt;&gt;0,ISNUMBER(VLOOKUP($A43,gen!$A$2:$BD$159,MATCH(gen!AE$1,gen!$1:$1,0),FALSE))),VLOOKUP($A43,gen!$A$2:$BD$159,MATCH(gen!AE$1,gen!$1:$1,0),FALSE),"")</f>
        <v>0.4</v>
      </c>
      <c r="L43" s="5">
        <f>IF(AND($I43&lt;&gt;0,ISNUMBER(VLOOKUP($A43,gen!$A$2:$BD$159,MATCH(gen!AF$1,gen!$1:$1,0),FALSE))),VLOOKUP($A43,gen!$A$2:$BD$159,MATCH(gen!AF$1,gen!$1:$1,0),FALSE),"")</f>
        <v>0.6</v>
      </c>
      <c r="M43" s="5">
        <f>IF(AND($I43&lt;&gt;0,ISNUMBER(VLOOKUP($A43,gen!$A$2:$BD$159,MATCH(gen!AG$1,gen!$1:$1,0),FALSE))),VLOOKUP($A43,gen!$A$2:$BD$159,MATCH(gen!AG$1,gen!$1:$1,0),FALSE),"")</f>
        <v>0.8</v>
      </c>
      <c r="N43" s="5">
        <f>IF(AND($I43&lt;&gt;0,ISNUMBER(VLOOKUP($A43,gen!$A$2:$BD$159,MATCH(gen!AH$1,gen!$1:$1,0),FALSE))),VLOOKUP($A43,gen!$A$2:$BD$159,MATCH(gen!AH$1,gen!$1:$1,0),FALSE),"")</f>
        <v>1</v>
      </c>
      <c r="O43" s="5" t="str">
        <f>IF(AND($I43&lt;&gt;0,ISNUMBER(VLOOKUP($A43,gen!$A$2:$BD$159,MATCH(gen!AI$1,gen!$1:$1,0),FALSE))),VLOOKUP($A43,gen!$A$2:$BD$159,MATCH(gen!AI$1,gen!$1:$1,0),FALSE),"")</f>
        <v/>
      </c>
      <c r="P43" t="s">
        <v>451</v>
      </c>
      <c r="Q43">
        <f>IF(AND($I43&lt;&gt;0,ISNUMBER(VLOOKUP($A43,gen!$A$2:$BD$159,MATCH(gen!AJ$1,gen!$1:$1,0),FALSE))),VLOOKUP($A43,gen!$A$2:$BD$159,MATCH(gen!AJ$1,gen!$1:$1,0),FALSE)/1000,"")</f>
        <v>10.856999999999999</v>
      </c>
      <c r="R43">
        <f>IF(AND($I43&lt;&gt;0,ISNUMBER(VLOOKUP($A43,gen!$A$2:$BD$159,MATCH(gen!AK$1,gen!$1:$1,0),FALSE))),VLOOKUP($A43,gen!$A$2:$BD$159,MATCH(gen!AK$1,gen!$1:$1,0),FALSE)/1000,"")</f>
        <v>9.0039999999999996</v>
      </c>
      <c r="S43">
        <f>IF(AND($I43&lt;&gt;0,ISNUMBER(VLOOKUP($A43,gen!$A$2:$BD$159,MATCH(gen!AL$1,gen!$1:$1,0),FALSE))),VLOOKUP($A43,gen!$A$2:$BD$159,MATCH(gen!AL$1,gen!$1:$1,0),FALSE)/1000,"")</f>
        <v>9.3140000000000001</v>
      </c>
      <c r="T43">
        <f>IF(AND($I43&lt;&gt;0,ISNUMBER(VLOOKUP($A43,gen!$A$2:$BD$159,MATCH(gen!AM$1,gen!$1:$1,0),FALSE))),VLOOKUP($A43,gen!$A$2:$BD$159,MATCH(gen!AM$1,gen!$1:$1,0),FALSE)/1000,"")</f>
        <v>9.6590000000000007</v>
      </c>
      <c r="U43" t="str">
        <f>IF(AND($I43&lt;&gt;0,ISNUMBER(VLOOKUP($A43,gen!$A$2:$BD$159,MATCH(gen!AN$1,gen!$1:$1,0),FALSE))),VLOOKUP($A43,gen!$A$2:$BD$159,MATCH(gen!AN$1,gen!$1:$1,0),FALSE)/1000,"")</f>
        <v/>
      </c>
      <c r="V43" t="s">
        <v>259</v>
      </c>
      <c r="W43">
        <f>VLOOKUP(A43,gen!$A$2:$BD$159,MATCH(gen!$AO$1,gen!$1:$1,0),FALSE)</f>
        <v>0</v>
      </c>
      <c r="X43" t="s">
        <v>273</v>
      </c>
      <c r="Y43" s="6">
        <f>VLOOKUP(A43,gen!$A$2:$BD$159,MATCH(gen!$U$1,gen!$1:$1,0),FALSE)*gen!AD43+VLOOKUP(A43,gen!$A$2:$BD$159,MATCH(gen!$W$1,gen!$1:$1,0),FALSE)</f>
        <v>29676.895619000003</v>
      </c>
      <c r="Z43" t="s">
        <v>274</v>
      </c>
      <c r="AA43" s="6">
        <f>VLOOKUP(A43,gen!$A$2:$BD$159,MATCH(gen!$U$1,gen!$1:$1,0),FALSE)*gen!AD43+VLOOKUP(A43,gen!$A$2:$BD$159,MATCH(gen!$X$1,gen!$1:$1,0),FALSE)</f>
        <v>22784.795619</v>
      </c>
      <c r="AB43" t="s">
        <v>433</v>
      </c>
      <c r="AC43" s="2">
        <f>VLOOKUP(A43,gen!$A$2:$BD$159,MATCH(gen!$Q$1,gen!$1:$1,0),FALSE)*60</f>
        <v>180</v>
      </c>
      <c r="AD43" t="s">
        <v>434</v>
      </c>
      <c r="AE43" s="6">
        <f>VLOOKUP(A43,gen!$A$2:$BD$159,MATCH(gen!$Q$1,gen!$1:$1,0),FALSE)*60</f>
        <v>180</v>
      </c>
    </row>
    <row r="44" spans="1:31" x14ac:dyDescent="0.2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264</v>
      </c>
      <c r="G44" s="3">
        <f>IF(VLOOKUP(A44,gen!$A$2:$BD$159,MATCH(gen!$K$1,gen!$1:$1,0),FALSE)=0,0,VLOOKUP(A44,gen!$A$2:$BD$159,MATCH(gen!$L$1,gen!$1:$1,0),FALSE)/VLOOKUP(A44,gen!$A$2:$BD$159,MATCH(gen!$K$1,gen!$1:$1,0),FALSE))</f>
        <v>0.4</v>
      </c>
      <c r="H44" t="s">
        <v>370</v>
      </c>
      <c r="I44">
        <f>VLOOKUP(A44,gen!$A$2:$BD$159,MATCH(gen!$AD$1,gen!$1:$1,0),FALSE)</f>
        <v>2.1139899999999998</v>
      </c>
      <c r="J44" t="s">
        <v>446</v>
      </c>
      <c r="K44" s="5">
        <f>IF(AND($I44&lt;&gt;0,ISNUMBER(VLOOKUP($A44,gen!$A$2:$BD$159,MATCH(gen!AE$1,gen!$1:$1,0),FALSE))),VLOOKUP($A44,gen!$A$2:$BD$159,MATCH(gen!AE$1,gen!$1:$1,0),FALSE),"")</f>
        <v>0.4</v>
      </c>
      <c r="L44" s="5">
        <f>IF(AND($I44&lt;&gt;0,ISNUMBER(VLOOKUP($A44,gen!$A$2:$BD$159,MATCH(gen!AF$1,gen!$1:$1,0),FALSE))),VLOOKUP($A44,gen!$A$2:$BD$159,MATCH(gen!AF$1,gen!$1:$1,0),FALSE),"")</f>
        <v>0.6</v>
      </c>
      <c r="M44" s="5">
        <f>IF(AND($I44&lt;&gt;0,ISNUMBER(VLOOKUP($A44,gen!$A$2:$BD$159,MATCH(gen!AG$1,gen!$1:$1,0),FALSE))),VLOOKUP($A44,gen!$A$2:$BD$159,MATCH(gen!AG$1,gen!$1:$1,0),FALSE),"")</f>
        <v>0.8</v>
      </c>
      <c r="N44" s="5">
        <f>IF(AND($I44&lt;&gt;0,ISNUMBER(VLOOKUP($A44,gen!$A$2:$BD$159,MATCH(gen!AH$1,gen!$1:$1,0),FALSE))),VLOOKUP($A44,gen!$A$2:$BD$159,MATCH(gen!AH$1,gen!$1:$1,0),FALSE),"")</f>
        <v>1</v>
      </c>
      <c r="O44" s="5" t="str">
        <f>IF(AND($I44&lt;&gt;0,ISNUMBER(VLOOKUP($A44,gen!$A$2:$BD$159,MATCH(gen!AI$1,gen!$1:$1,0),FALSE))),VLOOKUP($A44,gen!$A$2:$BD$159,MATCH(gen!AI$1,gen!$1:$1,0),FALSE),"")</f>
        <v/>
      </c>
      <c r="P44" t="s">
        <v>451</v>
      </c>
      <c r="Q44">
        <f>IF(AND($I44&lt;&gt;0,ISNUMBER(VLOOKUP($A44,gen!$A$2:$BD$159,MATCH(gen!AJ$1,gen!$1:$1,0),FALSE))),VLOOKUP($A44,gen!$A$2:$BD$159,MATCH(gen!AJ$1,gen!$1:$1,0),FALSE)/1000,"")</f>
        <v>11.228999999999999</v>
      </c>
      <c r="R44">
        <f>IF(AND($I44&lt;&gt;0,ISNUMBER(VLOOKUP($A44,gen!$A$2:$BD$159,MATCH(gen!AK$1,gen!$1:$1,0),FALSE))),VLOOKUP($A44,gen!$A$2:$BD$159,MATCH(gen!AK$1,gen!$1:$1,0),FALSE)/1000,"")</f>
        <v>8.9220000000000006</v>
      </c>
      <c r="S44">
        <f>IF(AND($I44&lt;&gt;0,ISNUMBER(VLOOKUP($A44,gen!$A$2:$BD$159,MATCH(gen!AL$1,gen!$1:$1,0),FALSE))),VLOOKUP($A44,gen!$A$2:$BD$159,MATCH(gen!AL$1,gen!$1:$1,0),FALSE)/1000,"")</f>
        <v>10.913</v>
      </c>
      <c r="T44">
        <f>IF(AND($I44&lt;&gt;0,ISNUMBER(VLOOKUP($A44,gen!$A$2:$BD$159,MATCH(gen!AM$1,gen!$1:$1,0),FALSE))),VLOOKUP($A44,gen!$A$2:$BD$159,MATCH(gen!AM$1,gen!$1:$1,0),FALSE)/1000,"")</f>
        <v>11.645</v>
      </c>
      <c r="U44" t="str">
        <f>IF(AND($I44&lt;&gt;0,ISNUMBER(VLOOKUP($A44,gen!$A$2:$BD$159,MATCH(gen!AN$1,gen!$1:$1,0),FALSE))),VLOOKUP($A44,gen!$A$2:$BD$159,MATCH(gen!AN$1,gen!$1:$1,0),FALSE)/1000,"")</f>
        <v/>
      </c>
      <c r="V44" t="s">
        <v>259</v>
      </c>
      <c r="W44">
        <f>VLOOKUP(A44,gen!$A$2:$BD$159,MATCH(gen!$AO$1,gen!$1:$1,0),FALSE)</f>
        <v>0</v>
      </c>
      <c r="X44" t="s">
        <v>273</v>
      </c>
      <c r="Y44" s="6">
        <f>VLOOKUP(A44,gen!$A$2:$BD$159,MATCH(gen!$U$1,gen!$1:$1,0),FALSE)*gen!AD44+VLOOKUP(A44,gen!$A$2:$BD$159,MATCH(gen!$W$1,gen!$1:$1,0),FALSE)</f>
        <v>46518.013558999999</v>
      </c>
      <c r="Z44" t="s">
        <v>274</v>
      </c>
      <c r="AA44" s="6">
        <f>VLOOKUP(A44,gen!$A$2:$BD$159,MATCH(gen!$U$1,gen!$1:$1,0),FALSE)*gen!AD44+VLOOKUP(A44,gen!$A$2:$BD$159,MATCH(gen!$X$1,gen!$1:$1,0),FALSE)</f>
        <v>36749.813558999995</v>
      </c>
      <c r="AB44" t="s">
        <v>433</v>
      </c>
      <c r="AC44" s="2">
        <f>VLOOKUP(A44,gen!$A$2:$BD$159,MATCH(gen!$Q$1,gen!$1:$1,0),FALSE)*60</f>
        <v>240</v>
      </c>
      <c r="AD44" t="s">
        <v>434</v>
      </c>
      <c r="AE44" s="6">
        <f>VLOOKUP(A44,gen!$A$2:$BD$159,MATCH(gen!$Q$1,gen!$1:$1,0),FALSE)*60</f>
        <v>240</v>
      </c>
    </row>
    <row r="45" spans="1:31" x14ac:dyDescent="0.2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264</v>
      </c>
      <c r="G45" s="3">
        <f>IF(VLOOKUP(A45,gen!$A$2:$BD$159,MATCH(gen!$K$1,gen!$1:$1,0),FALSE)=0,0,VLOOKUP(A45,gen!$A$2:$BD$159,MATCH(gen!$L$1,gen!$1:$1,0),FALSE)/VLOOKUP(A45,gen!$A$2:$BD$159,MATCH(gen!$K$1,gen!$1:$1,0),FALSE))</f>
        <v>0.4</v>
      </c>
      <c r="H45" t="s">
        <v>370</v>
      </c>
      <c r="I45">
        <f>VLOOKUP(A45,gen!$A$2:$BD$159,MATCH(gen!$AD$1,gen!$1:$1,0),FALSE)</f>
        <v>3.8872200000000001</v>
      </c>
      <c r="J45" t="s">
        <v>446</v>
      </c>
      <c r="K45" s="5">
        <f>IF(AND($I45&lt;&gt;0,ISNUMBER(VLOOKUP($A45,gen!$A$2:$BD$159,MATCH(gen!AE$1,gen!$1:$1,0),FALSE))),VLOOKUP($A45,gen!$A$2:$BD$159,MATCH(gen!AE$1,gen!$1:$1,0),FALSE),"")</f>
        <v>0.4</v>
      </c>
      <c r="L45" s="5">
        <f>IF(AND($I45&lt;&gt;0,ISNUMBER(VLOOKUP($A45,gen!$A$2:$BD$159,MATCH(gen!AF$1,gen!$1:$1,0),FALSE))),VLOOKUP($A45,gen!$A$2:$BD$159,MATCH(gen!AF$1,gen!$1:$1,0),FALSE),"")</f>
        <v>0.6</v>
      </c>
      <c r="M45" s="5">
        <f>IF(AND($I45&lt;&gt;0,ISNUMBER(VLOOKUP($A45,gen!$A$2:$BD$159,MATCH(gen!AG$1,gen!$1:$1,0),FALSE))),VLOOKUP($A45,gen!$A$2:$BD$159,MATCH(gen!AG$1,gen!$1:$1,0),FALSE),"")</f>
        <v>0.8</v>
      </c>
      <c r="N45" s="5">
        <f>IF(AND($I45&lt;&gt;0,ISNUMBER(VLOOKUP($A45,gen!$A$2:$BD$159,MATCH(gen!AH$1,gen!$1:$1,0),FALSE))),VLOOKUP($A45,gen!$A$2:$BD$159,MATCH(gen!AH$1,gen!$1:$1,0),FALSE),"")</f>
        <v>1</v>
      </c>
      <c r="O45" s="5" t="str">
        <f>IF(AND($I45&lt;&gt;0,ISNUMBER(VLOOKUP($A45,gen!$A$2:$BD$159,MATCH(gen!AI$1,gen!$1:$1,0),FALSE))),VLOOKUP($A45,gen!$A$2:$BD$159,MATCH(gen!AI$1,gen!$1:$1,0),FALSE),"")</f>
        <v/>
      </c>
      <c r="P45" t="s">
        <v>451</v>
      </c>
      <c r="Q45">
        <f>IF(AND($I45&lt;&gt;0,ISNUMBER(VLOOKUP($A45,gen!$A$2:$BD$159,MATCH(gen!AJ$1,gen!$1:$1,0),FALSE))),VLOOKUP($A45,gen!$A$2:$BD$159,MATCH(gen!AJ$1,gen!$1:$1,0),FALSE)/1000,"")</f>
        <v>19.794</v>
      </c>
      <c r="R45">
        <f>IF(AND($I45&lt;&gt;0,ISNUMBER(VLOOKUP($A45,gen!$A$2:$BD$159,MATCH(gen!AK$1,gen!$1:$1,0),FALSE))),VLOOKUP($A45,gen!$A$2:$BD$159,MATCH(gen!AK$1,gen!$1:$1,0),FALSE)/1000,"")</f>
        <v>9.5950000000000006</v>
      </c>
      <c r="S45">
        <f>IF(AND($I45&lt;&gt;0,ISNUMBER(VLOOKUP($A45,gen!$A$2:$BD$159,MATCH(gen!AL$1,gen!$1:$1,0),FALSE))),VLOOKUP($A45,gen!$A$2:$BD$159,MATCH(gen!AL$1,gen!$1:$1,0),FALSE)/1000,"")</f>
        <v>10.225</v>
      </c>
      <c r="T45">
        <f>IF(AND($I45&lt;&gt;0,ISNUMBER(VLOOKUP($A45,gen!$A$2:$BD$159,MATCH(gen!AM$1,gen!$1:$1,0),FALSE))),VLOOKUP($A45,gen!$A$2:$BD$159,MATCH(gen!AM$1,gen!$1:$1,0),FALSE)/1000,"")</f>
        <v>10.676</v>
      </c>
      <c r="U45" t="str">
        <f>IF(AND($I45&lt;&gt;0,ISNUMBER(VLOOKUP($A45,gen!$A$2:$BD$159,MATCH(gen!AN$1,gen!$1:$1,0),FALSE))),VLOOKUP($A45,gen!$A$2:$BD$159,MATCH(gen!AN$1,gen!$1:$1,0),FALSE)/1000,"")</f>
        <v/>
      </c>
      <c r="V45" t="s">
        <v>259</v>
      </c>
      <c r="W45">
        <f>VLOOKUP(A45,gen!$A$2:$BD$159,MATCH(gen!$AO$1,gen!$1:$1,0),FALSE)</f>
        <v>0</v>
      </c>
      <c r="X45" t="s">
        <v>273</v>
      </c>
      <c r="Y45" s="6">
        <f>VLOOKUP(A45,gen!$A$2:$BD$159,MATCH(gen!$U$1,gen!$1:$1,0),FALSE)*gen!AD45+VLOOKUP(A45,gen!$A$2:$BD$159,MATCH(gen!$W$1,gen!$1:$1,0),FALSE)</f>
        <v>6118.0344280000008</v>
      </c>
      <c r="Z45" t="s">
        <v>274</v>
      </c>
      <c r="AA45" s="6">
        <f>VLOOKUP(A45,gen!$A$2:$BD$159,MATCH(gen!$U$1,gen!$1:$1,0),FALSE)*gen!AD45+VLOOKUP(A45,gen!$A$2:$BD$159,MATCH(gen!$X$1,gen!$1:$1,0),FALSE)</f>
        <v>5665.2344280000007</v>
      </c>
      <c r="AB45" t="s">
        <v>433</v>
      </c>
      <c r="AC45" s="2">
        <f>VLOOKUP(A45,gen!$A$2:$BD$159,MATCH(gen!$Q$1,gen!$1:$1,0),FALSE)*60</f>
        <v>222</v>
      </c>
      <c r="AD45" t="s">
        <v>434</v>
      </c>
      <c r="AE45" s="6">
        <f>VLOOKUP(A45,gen!$A$2:$BD$159,MATCH(gen!$Q$1,gen!$1:$1,0),FALSE)*60</f>
        <v>222</v>
      </c>
    </row>
    <row r="46" spans="1:31" x14ac:dyDescent="0.2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264</v>
      </c>
      <c r="G46" s="3">
        <f>IF(VLOOKUP(A46,gen!$A$2:$BD$159,MATCH(gen!$K$1,gen!$1:$1,0),FALSE)=0,0,VLOOKUP(A46,gen!$A$2:$BD$159,MATCH(gen!$L$1,gen!$1:$1,0),FALSE)/VLOOKUP(A46,gen!$A$2:$BD$159,MATCH(gen!$K$1,gen!$1:$1,0),FALSE))</f>
        <v>0.4</v>
      </c>
      <c r="H46" t="s">
        <v>370</v>
      </c>
      <c r="I46">
        <f>VLOOKUP(A46,gen!$A$2:$BD$159,MATCH(gen!$AD$1,gen!$1:$1,0),FALSE)</f>
        <v>3.8872200000000001</v>
      </c>
      <c r="J46" t="s">
        <v>446</v>
      </c>
      <c r="K46" s="5">
        <f>IF(AND($I46&lt;&gt;0,ISNUMBER(VLOOKUP($A46,gen!$A$2:$BD$159,MATCH(gen!AE$1,gen!$1:$1,0),FALSE))),VLOOKUP($A46,gen!$A$2:$BD$159,MATCH(gen!AE$1,gen!$1:$1,0),FALSE),"")</f>
        <v>0.4</v>
      </c>
      <c r="L46" s="5">
        <f>IF(AND($I46&lt;&gt;0,ISNUMBER(VLOOKUP($A46,gen!$A$2:$BD$159,MATCH(gen!AF$1,gen!$1:$1,0),FALSE))),VLOOKUP($A46,gen!$A$2:$BD$159,MATCH(gen!AF$1,gen!$1:$1,0),FALSE),"")</f>
        <v>0.6</v>
      </c>
      <c r="M46" s="5">
        <f>IF(AND($I46&lt;&gt;0,ISNUMBER(VLOOKUP($A46,gen!$A$2:$BD$159,MATCH(gen!AG$1,gen!$1:$1,0),FALSE))),VLOOKUP($A46,gen!$A$2:$BD$159,MATCH(gen!AG$1,gen!$1:$1,0),FALSE),"")</f>
        <v>0.8</v>
      </c>
      <c r="N46" s="5">
        <f>IF(AND($I46&lt;&gt;0,ISNUMBER(VLOOKUP($A46,gen!$A$2:$BD$159,MATCH(gen!AH$1,gen!$1:$1,0),FALSE))),VLOOKUP($A46,gen!$A$2:$BD$159,MATCH(gen!AH$1,gen!$1:$1,0),FALSE),"")</f>
        <v>1</v>
      </c>
      <c r="O46" s="5" t="str">
        <f>IF(AND($I46&lt;&gt;0,ISNUMBER(VLOOKUP($A46,gen!$A$2:$BD$159,MATCH(gen!AI$1,gen!$1:$1,0),FALSE))),VLOOKUP($A46,gen!$A$2:$BD$159,MATCH(gen!AI$1,gen!$1:$1,0),FALSE),"")</f>
        <v/>
      </c>
      <c r="P46" t="s">
        <v>451</v>
      </c>
      <c r="Q46">
        <f>IF(AND($I46&lt;&gt;0,ISNUMBER(VLOOKUP($A46,gen!$A$2:$BD$159,MATCH(gen!AJ$1,gen!$1:$1,0),FALSE))),VLOOKUP($A46,gen!$A$2:$BD$159,MATCH(gen!AJ$1,gen!$1:$1,0),FALSE)/1000,"")</f>
        <v>19.794</v>
      </c>
      <c r="R46">
        <f>IF(AND($I46&lt;&gt;0,ISNUMBER(VLOOKUP($A46,gen!$A$2:$BD$159,MATCH(gen!AK$1,gen!$1:$1,0),FALSE))),VLOOKUP($A46,gen!$A$2:$BD$159,MATCH(gen!AK$1,gen!$1:$1,0),FALSE)/1000,"")</f>
        <v>9.5950000000000006</v>
      </c>
      <c r="S46">
        <f>IF(AND($I46&lt;&gt;0,ISNUMBER(VLOOKUP($A46,gen!$A$2:$BD$159,MATCH(gen!AL$1,gen!$1:$1,0),FALSE))),VLOOKUP($A46,gen!$A$2:$BD$159,MATCH(gen!AL$1,gen!$1:$1,0),FALSE)/1000,"")</f>
        <v>10.225</v>
      </c>
      <c r="T46">
        <f>IF(AND($I46&lt;&gt;0,ISNUMBER(VLOOKUP($A46,gen!$A$2:$BD$159,MATCH(gen!AM$1,gen!$1:$1,0),FALSE))),VLOOKUP($A46,gen!$A$2:$BD$159,MATCH(gen!AM$1,gen!$1:$1,0),FALSE)/1000,"")</f>
        <v>10.676</v>
      </c>
      <c r="U46" t="str">
        <f>IF(AND($I46&lt;&gt;0,ISNUMBER(VLOOKUP($A46,gen!$A$2:$BD$159,MATCH(gen!AN$1,gen!$1:$1,0),FALSE))),VLOOKUP($A46,gen!$A$2:$BD$159,MATCH(gen!AN$1,gen!$1:$1,0),FALSE)/1000,"")</f>
        <v/>
      </c>
      <c r="V46" t="s">
        <v>259</v>
      </c>
      <c r="W46">
        <f>VLOOKUP(A46,gen!$A$2:$BD$159,MATCH(gen!$AO$1,gen!$1:$1,0),FALSE)</f>
        <v>0</v>
      </c>
      <c r="X46" t="s">
        <v>273</v>
      </c>
      <c r="Y46" s="6">
        <f>VLOOKUP(A46,gen!$A$2:$BD$159,MATCH(gen!$U$1,gen!$1:$1,0),FALSE)*gen!AD46+VLOOKUP(A46,gen!$A$2:$BD$159,MATCH(gen!$W$1,gen!$1:$1,0),FALSE)</f>
        <v>6118.0344280000008</v>
      </c>
      <c r="Z46" t="s">
        <v>274</v>
      </c>
      <c r="AA46" s="6">
        <f>VLOOKUP(A46,gen!$A$2:$BD$159,MATCH(gen!$U$1,gen!$1:$1,0),FALSE)*gen!AD46+VLOOKUP(A46,gen!$A$2:$BD$159,MATCH(gen!$X$1,gen!$1:$1,0),FALSE)</f>
        <v>5665.2344280000007</v>
      </c>
      <c r="AB46" t="s">
        <v>433</v>
      </c>
      <c r="AC46" s="2">
        <f>VLOOKUP(A46,gen!$A$2:$BD$159,MATCH(gen!$Q$1,gen!$1:$1,0),FALSE)*60</f>
        <v>222</v>
      </c>
      <c r="AD46" t="s">
        <v>434</v>
      </c>
      <c r="AE46" s="6">
        <f>VLOOKUP(A46,gen!$A$2:$BD$159,MATCH(gen!$Q$1,gen!$1:$1,0),FALSE)*60</f>
        <v>222</v>
      </c>
    </row>
    <row r="47" spans="1:31" x14ac:dyDescent="0.2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264</v>
      </c>
      <c r="G47" s="3">
        <f>IF(VLOOKUP(A47,gen!$A$2:$BD$159,MATCH(gen!$K$1,gen!$1:$1,0),FALSE)=0,0,VLOOKUP(A47,gen!$A$2:$BD$159,MATCH(gen!$L$1,gen!$1:$1,0),FALSE)/VLOOKUP(A47,gen!$A$2:$BD$159,MATCH(gen!$K$1,gen!$1:$1,0),FALSE))</f>
        <v>0.4</v>
      </c>
      <c r="H47" t="s">
        <v>370</v>
      </c>
      <c r="I47">
        <f>VLOOKUP(A47,gen!$A$2:$BD$159,MATCH(gen!$AD$1,gen!$1:$1,0),FALSE)</f>
        <v>3.8872200000000001</v>
      </c>
      <c r="J47" t="s">
        <v>446</v>
      </c>
      <c r="K47" s="5">
        <f>IF(AND($I47&lt;&gt;0,ISNUMBER(VLOOKUP($A47,gen!$A$2:$BD$159,MATCH(gen!AE$1,gen!$1:$1,0),FALSE))),VLOOKUP($A47,gen!$A$2:$BD$159,MATCH(gen!AE$1,gen!$1:$1,0),FALSE),"")</f>
        <v>0.4</v>
      </c>
      <c r="L47" s="5">
        <f>IF(AND($I47&lt;&gt;0,ISNUMBER(VLOOKUP($A47,gen!$A$2:$BD$159,MATCH(gen!AF$1,gen!$1:$1,0),FALSE))),VLOOKUP($A47,gen!$A$2:$BD$159,MATCH(gen!AF$1,gen!$1:$1,0),FALSE),"")</f>
        <v>0.6</v>
      </c>
      <c r="M47" s="5">
        <f>IF(AND($I47&lt;&gt;0,ISNUMBER(VLOOKUP($A47,gen!$A$2:$BD$159,MATCH(gen!AG$1,gen!$1:$1,0),FALSE))),VLOOKUP($A47,gen!$A$2:$BD$159,MATCH(gen!AG$1,gen!$1:$1,0),FALSE),"")</f>
        <v>0.8</v>
      </c>
      <c r="N47" s="5">
        <f>IF(AND($I47&lt;&gt;0,ISNUMBER(VLOOKUP($A47,gen!$A$2:$BD$159,MATCH(gen!AH$1,gen!$1:$1,0),FALSE))),VLOOKUP($A47,gen!$A$2:$BD$159,MATCH(gen!AH$1,gen!$1:$1,0),FALSE),"")</f>
        <v>1</v>
      </c>
      <c r="O47" s="5" t="str">
        <f>IF(AND($I47&lt;&gt;0,ISNUMBER(VLOOKUP($A47,gen!$A$2:$BD$159,MATCH(gen!AI$1,gen!$1:$1,0),FALSE))),VLOOKUP($A47,gen!$A$2:$BD$159,MATCH(gen!AI$1,gen!$1:$1,0),FALSE),"")</f>
        <v/>
      </c>
      <c r="P47" t="s">
        <v>451</v>
      </c>
      <c r="Q47">
        <f>IF(AND($I47&lt;&gt;0,ISNUMBER(VLOOKUP($A47,gen!$A$2:$BD$159,MATCH(gen!AJ$1,gen!$1:$1,0),FALSE))),VLOOKUP($A47,gen!$A$2:$BD$159,MATCH(gen!AJ$1,gen!$1:$1,0),FALSE)/1000,"")</f>
        <v>19.794</v>
      </c>
      <c r="R47">
        <f>IF(AND($I47&lt;&gt;0,ISNUMBER(VLOOKUP($A47,gen!$A$2:$BD$159,MATCH(gen!AK$1,gen!$1:$1,0),FALSE))),VLOOKUP($A47,gen!$A$2:$BD$159,MATCH(gen!AK$1,gen!$1:$1,0),FALSE)/1000,"")</f>
        <v>9.5950000000000006</v>
      </c>
      <c r="S47">
        <f>IF(AND($I47&lt;&gt;0,ISNUMBER(VLOOKUP($A47,gen!$A$2:$BD$159,MATCH(gen!AL$1,gen!$1:$1,0),FALSE))),VLOOKUP($A47,gen!$A$2:$BD$159,MATCH(gen!AL$1,gen!$1:$1,0),FALSE)/1000,"")</f>
        <v>10.225</v>
      </c>
      <c r="T47">
        <f>IF(AND($I47&lt;&gt;0,ISNUMBER(VLOOKUP($A47,gen!$A$2:$BD$159,MATCH(gen!AM$1,gen!$1:$1,0),FALSE))),VLOOKUP($A47,gen!$A$2:$BD$159,MATCH(gen!AM$1,gen!$1:$1,0),FALSE)/1000,"")</f>
        <v>10.676</v>
      </c>
      <c r="U47" t="str">
        <f>IF(AND($I47&lt;&gt;0,ISNUMBER(VLOOKUP($A47,gen!$A$2:$BD$159,MATCH(gen!AN$1,gen!$1:$1,0),FALSE))),VLOOKUP($A47,gen!$A$2:$BD$159,MATCH(gen!AN$1,gen!$1:$1,0),FALSE)/1000,"")</f>
        <v/>
      </c>
      <c r="V47" t="s">
        <v>259</v>
      </c>
      <c r="W47">
        <f>VLOOKUP(A47,gen!$A$2:$BD$159,MATCH(gen!$AO$1,gen!$1:$1,0),FALSE)</f>
        <v>0</v>
      </c>
      <c r="X47" t="s">
        <v>273</v>
      </c>
      <c r="Y47" s="6">
        <f>VLOOKUP(A47,gen!$A$2:$BD$159,MATCH(gen!$U$1,gen!$1:$1,0),FALSE)*gen!AD47+VLOOKUP(A47,gen!$A$2:$BD$159,MATCH(gen!$W$1,gen!$1:$1,0),FALSE)</f>
        <v>6118.0344280000008</v>
      </c>
      <c r="Z47" t="s">
        <v>274</v>
      </c>
      <c r="AA47" s="6">
        <f>VLOOKUP(A47,gen!$A$2:$BD$159,MATCH(gen!$U$1,gen!$1:$1,0),FALSE)*gen!AD47+VLOOKUP(A47,gen!$A$2:$BD$159,MATCH(gen!$X$1,gen!$1:$1,0),FALSE)</f>
        <v>5665.2344280000007</v>
      </c>
      <c r="AB47" t="s">
        <v>433</v>
      </c>
      <c r="AC47" s="2">
        <f>VLOOKUP(A47,gen!$A$2:$BD$159,MATCH(gen!$Q$1,gen!$1:$1,0),FALSE)*60</f>
        <v>222</v>
      </c>
      <c r="AD47" t="s">
        <v>434</v>
      </c>
      <c r="AE47" s="6">
        <f>VLOOKUP(A47,gen!$A$2:$BD$159,MATCH(gen!$Q$1,gen!$1:$1,0),FALSE)*60</f>
        <v>222</v>
      </c>
    </row>
    <row r="48" spans="1:31" x14ac:dyDescent="0.2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264</v>
      </c>
      <c r="G48" s="3">
        <f>IF(VLOOKUP(A48,gen!$A$2:$BD$159,MATCH(gen!$K$1,gen!$1:$1,0),FALSE)=0,0,VLOOKUP(A48,gen!$A$2:$BD$159,MATCH(gen!$L$1,gen!$1:$1,0),FALSE)/VLOOKUP(A48,gen!$A$2:$BD$159,MATCH(gen!$K$1,gen!$1:$1,0),FALSE))</f>
        <v>0.4</v>
      </c>
      <c r="H48" t="s">
        <v>370</v>
      </c>
      <c r="I48">
        <f>VLOOKUP(A48,gen!$A$2:$BD$159,MATCH(gen!$AD$1,gen!$1:$1,0),FALSE)</f>
        <v>10.349399999999999</v>
      </c>
      <c r="J48" t="s">
        <v>446</v>
      </c>
      <c r="K48" s="5">
        <f>IF(AND($I48&lt;&gt;0,ISNUMBER(VLOOKUP($A48,gen!$A$2:$BD$159,MATCH(gen!AE$1,gen!$1:$1,0),FALSE))),VLOOKUP($A48,gen!$A$2:$BD$159,MATCH(gen!AE$1,gen!$1:$1,0),FALSE),"")</f>
        <v>0.4</v>
      </c>
      <c r="L48" s="5">
        <f>IF(AND($I48&lt;&gt;0,ISNUMBER(VLOOKUP($A48,gen!$A$2:$BD$159,MATCH(gen!AF$1,gen!$1:$1,0),FALSE))),VLOOKUP($A48,gen!$A$2:$BD$159,MATCH(gen!AF$1,gen!$1:$1,0),FALSE),"")</f>
        <v>0.6</v>
      </c>
      <c r="M48" s="5">
        <f>IF(AND($I48&lt;&gt;0,ISNUMBER(VLOOKUP($A48,gen!$A$2:$BD$159,MATCH(gen!AG$1,gen!$1:$1,0),FALSE))),VLOOKUP($A48,gen!$A$2:$BD$159,MATCH(gen!AG$1,gen!$1:$1,0),FALSE),"")</f>
        <v>0.8</v>
      </c>
      <c r="N48" s="5">
        <f>IF(AND($I48&lt;&gt;0,ISNUMBER(VLOOKUP($A48,gen!$A$2:$BD$159,MATCH(gen!AH$1,gen!$1:$1,0),FALSE))),VLOOKUP($A48,gen!$A$2:$BD$159,MATCH(gen!AH$1,gen!$1:$1,0),FALSE),"")</f>
        <v>1</v>
      </c>
      <c r="O48" s="5" t="str">
        <f>IF(AND($I48&lt;&gt;0,ISNUMBER(VLOOKUP($A48,gen!$A$2:$BD$159,MATCH(gen!AI$1,gen!$1:$1,0),FALSE))),VLOOKUP($A48,gen!$A$2:$BD$159,MATCH(gen!AI$1,gen!$1:$1,0),FALSE),"")</f>
        <v/>
      </c>
      <c r="P48" t="s">
        <v>451</v>
      </c>
      <c r="Q48">
        <f>IF(AND($I48&lt;&gt;0,ISNUMBER(VLOOKUP($A48,gen!$A$2:$BD$159,MATCH(gen!AJ$1,gen!$1:$1,0),FALSE))),VLOOKUP($A48,gen!$A$2:$BD$159,MATCH(gen!AJ$1,gen!$1:$1,0),FALSE)/1000,"")</f>
        <v>14.593</v>
      </c>
      <c r="R48">
        <f>IF(AND($I48&lt;&gt;0,ISNUMBER(VLOOKUP($A48,gen!$A$2:$BD$159,MATCH(gen!AK$1,gen!$1:$1,0),FALSE))),VLOOKUP($A48,gen!$A$2:$BD$159,MATCH(gen!AK$1,gen!$1:$1,0),FALSE)/1000,"")</f>
        <v>8.4309999999999992</v>
      </c>
      <c r="S48">
        <f>IF(AND($I48&lt;&gt;0,ISNUMBER(VLOOKUP($A48,gen!$A$2:$BD$159,MATCH(gen!AL$1,gen!$1:$1,0),FALSE))),VLOOKUP($A48,gen!$A$2:$BD$159,MATCH(gen!AL$1,gen!$1:$1,0),FALSE)/1000,"")</f>
        <v>9.6329999999999991</v>
      </c>
      <c r="T48">
        <f>IF(AND($I48&lt;&gt;0,ISNUMBER(VLOOKUP($A48,gen!$A$2:$BD$159,MATCH(gen!AM$1,gen!$1:$1,0),FALSE))),VLOOKUP($A48,gen!$A$2:$BD$159,MATCH(gen!AM$1,gen!$1:$1,0),FALSE)/1000,"")</f>
        <v>10.180999999999999</v>
      </c>
      <c r="U48" t="str">
        <f>IF(AND($I48&lt;&gt;0,ISNUMBER(VLOOKUP($A48,gen!$A$2:$BD$159,MATCH(gen!AN$1,gen!$1:$1,0),FALSE))),VLOOKUP($A48,gen!$A$2:$BD$159,MATCH(gen!AN$1,gen!$1:$1,0),FALSE)/1000,"")</f>
        <v/>
      </c>
      <c r="V48" t="s">
        <v>259</v>
      </c>
      <c r="W48">
        <f>VLOOKUP(A48,gen!$A$2:$BD$159,MATCH(gen!$AO$1,gen!$1:$1,0),FALSE)</f>
        <v>0</v>
      </c>
      <c r="X48" t="s">
        <v>273</v>
      </c>
      <c r="Y48" s="6">
        <f>VLOOKUP(A48,gen!$A$2:$BD$159,MATCH(gen!$U$1,gen!$1:$1,0),FALSE)*gen!AD48+VLOOKUP(A48,gen!$A$2:$BD$159,MATCH(gen!$W$1,gen!$1:$1,0),FALSE)</f>
        <v>56.747</v>
      </c>
      <c r="Z48" t="s">
        <v>274</v>
      </c>
      <c r="AA48" s="6">
        <f>VLOOKUP(A48,gen!$A$2:$BD$159,MATCH(gen!$U$1,gen!$1:$1,0),FALSE)*gen!AD48+VLOOKUP(A48,gen!$A$2:$BD$159,MATCH(gen!$X$1,gen!$1:$1,0),FALSE)</f>
        <v>51.747</v>
      </c>
      <c r="AB48" t="s">
        <v>433</v>
      </c>
      <c r="AC48" s="2">
        <f>VLOOKUP(A48,gen!$A$2:$BD$159,MATCH(gen!$Q$1,gen!$1:$1,0),FALSE)*60</f>
        <v>180</v>
      </c>
      <c r="AD48" t="s">
        <v>434</v>
      </c>
      <c r="AE48" s="6">
        <f>VLOOKUP(A48,gen!$A$2:$BD$159,MATCH(gen!$Q$1,gen!$1:$1,0),FALSE)*60</f>
        <v>180</v>
      </c>
    </row>
    <row r="49" spans="1:31" x14ac:dyDescent="0.2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264</v>
      </c>
      <c r="G49" s="3">
        <f>IF(VLOOKUP(A49,gen!$A$2:$BD$159,MATCH(gen!$K$1,gen!$1:$1,0),FALSE)=0,0,VLOOKUP(A49,gen!$A$2:$BD$159,MATCH(gen!$L$1,gen!$1:$1,0),FALSE)/VLOOKUP(A49,gen!$A$2:$BD$159,MATCH(gen!$K$1,gen!$1:$1,0),FALSE))</f>
        <v>0.4</v>
      </c>
      <c r="H49" t="s">
        <v>370</v>
      </c>
      <c r="I49">
        <f>VLOOKUP(A49,gen!$A$2:$BD$159,MATCH(gen!$AD$1,gen!$1:$1,0),FALSE)</f>
        <v>10.349399999999999</v>
      </c>
      <c r="J49" t="s">
        <v>446</v>
      </c>
      <c r="K49" s="5">
        <f>IF(AND($I49&lt;&gt;0,ISNUMBER(VLOOKUP($A49,gen!$A$2:$BD$159,MATCH(gen!AE$1,gen!$1:$1,0),FALSE))),VLOOKUP($A49,gen!$A$2:$BD$159,MATCH(gen!AE$1,gen!$1:$1,0),FALSE),"")</f>
        <v>0.4</v>
      </c>
      <c r="L49" s="5">
        <f>IF(AND($I49&lt;&gt;0,ISNUMBER(VLOOKUP($A49,gen!$A$2:$BD$159,MATCH(gen!AF$1,gen!$1:$1,0),FALSE))),VLOOKUP($A49,gen!$A$2:$BD$159,MATCH(gen!AF$1,gen!$1:$1,0),FALSE),"")</f>
        <v>0.6</v>
      </c>
      <c r="M49" s="5">
        <f>IF(AND($I49&lt;&gt;0,ISNUMBER(VLOOKUP($A49,gen!$A$2:$BD$159,MATCH(gen!AG$1,gen!$1:$1,0),FALSE))),VLOOKUP($A49,gen!$A$2:$BD$159,MATCH(gen!AG$1,gen!$1:$1,0),FALSE),"")</f>
        <v>0.8</v>
      </c>
      <c r="N49" s="5">
        <f>IF(AND($I49&lt;&gt;0,ISNUMBER(VLOOKUP($A49,gen!$A$2:$BD$159,MATCH(gen!AH$1,gen!$1:$1,0),FALSE))),VLOOKUP($A49,gen!$A$2:$BD$159,MATCH(gen!AH$1,gen!$1:$1,0),FALSE),"")</f>
        <v>1</v>
      </c>
      <c r="O49" s="5" t="str">
        <f>IF(AND($I49&lt;&gt;0,ISNUMBER(VLOOKUP($A49,gen!$A$2:$BD$159,MATCH(gen!AI$1,gen!$1:$1,0),FALSE))),VLOOKUP($A49,gen!$A$2:$BD$159,MATCH(gen!AI$1,gen!$1:$1,0),FALSE),"")</f>
        <v/>
      </c>
      <c r="P49" t="s">
        <v>451</v>
      </c>
      <c r="Q49">
        <f>IF(AND($I49&lt;&gt;0,ISNUMBER(VLOOKUP($A49,gen!$A$2:$BD$159,MATCH(gen!AJ$1,gen!$1:$1,0),FALSE))),VLOOKUP($A49,gen!$A$2:$BD$159,MATCH(gen!AJ$1,gen!$1:$1,0),FALSE)/1000,"")</f>
        <v>14.593</v>
      </c>
      <c r="R49">
        <f>IF(AND($I49&lt;&gt;0,ISNUMBER(VLOOKUP($A49,gen!$A$2:$BD$159,MATCH(gen!AK$1,gen!$1:$1,0),FALSE))),VLOOKUP($A49,gen!$A$2:$BD$159,MATCH(gen!AK$1,gen!$1:$1,0),FALSE)/1000,"")</f>
        <v>8.4309999999999992</v>
      </c>
      <c r="S49">
        <f>IF(AND($I49&lt;&gt;0,ISNUMBER(VLOOKUP($A49,gen!$A$2:$BD$159,MATCH(gen!AL$1,gen!$1:$1,0),FALSE))),VLOOKUP($A49,gen!$A$2:$BD$159,MATCH(gen!AL$1,gen!$1:$1,0),FALSE)/1000,"")</f>
        <v>9.6329999999999991</v>
      </c>
      <c r="T49">
        <f>IF(AND($I49&lt;&gt;0,ISNUMBER(VLOOKUP($A49,gen!$A$2:$BD$159,MATCH(gen!AM$1,gen!$1:$1,0),FALSE))),VLOOKUP($A49,gen!$A$2:$BD$159,MATCH(gen!AM$1,gen!$1:$1,0),FALSE)/1000,"")</f>
        <v>10.180999999999999</v>
      </c>
      <c r="U49" t="str">
        <f>IF(AND($I49&lt;&gt;0,ISNUMBER(VLOOKUP($A49,gen!$A$2:$BD$159,MATCH(gen!AN$1,gen!$1:$1,0),FALSE))),VLOOKUP($A49,gen!$A$2:$BD$159,MATCH(gen!AN$1,gen!$1:$1,0),FALSE)/1000,"")</f>
        <v/>
      </c>
      <c r="V49" t="s">
        <v>259</v>
      </c>
      <c r="W49">
        <f>VLOOKUP(A49,gen!$A$2:$BD$159,MATCH(gen!$AO$1,gen!$1:$1,0),FALSE)</f>
        <v>0</v>
      </c>
      <c r="X49" t="s">
        <v>273</v>
      </c>
      <c r="Y49" s="6">
        <f>VLOOKUP(A49,gen!$A$2:$BD$159,MATCH(gen!$U$1,gen!$1:$1,0),FALSE)*gen!AD49+VLOOKUP(A49,gen!$A$2:$BD$159,MATCH(gen!$W$1,gen!$1:$1,0),FALSE)</f>
        <v>56.747</v>
      </c>
      <c r="Z49" t="s">
        <v>274</v>
      </c>
      <c r="AA49" s="6">
        <f>VLOOKUP(A49,gen!$A$2:$BD$159,MATCH(gen!$U$1,gen!$1:$1,0),FALSE)*gen!AD49+VLOOKUP(A49,gen!$A$2:$BD$159,MATCH(gen!$X$1,gen!$1:$1,0),FALSE)</f>
        <v>51.747</v>
      </c>
      <c r="AB49" t="s">
        <v>433</v>
      </c>
      <c r="AC49" s="2">
        <f>VLOOKUP(A49,gen!$A$2:$BD$159,MATCH(gen!$Q$1,gen!$1:$1,0),FALSE)*60</f>
        <v>180</v>
      </c>
      <c r="AD49" t="s">
        <v>434</v>
      </c>
      <c r="AE49" s="6">
        <f>VLOOKUP(A49,gen!$A$2:$BD$159,MATCH(gen!$Q$1,gen!$1:$1,0),FALSE)*60</f>
        <v>180</v>
      </c>
    </row>
    <row r="50" spans="1:31" x14ac:dyDescent="0.2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264</v>
      </c>
      <c r="G50" s="3">
        <f>IF(VLOOKUP(A50,gen!$A$2:$BD$159,MATCH(gen!$K$1,gen!$1:$1,0),FALSE)=0,0,VLOOKUP(A50,gen!$A$2:$BD$159,MATCH(gen!$L$1,gen!$1:$1,0),FALSE)/VLOOKUP(A50,gen!$A$2:$BD$159,MATCH(gen!$K$1,gen!$1:$1,0),FALSE))</f>
        <v>0.4</v>
      </c>
      <c r="H50" t="s">
        <v>370</v>
      </c>
      <c r="I50">
        <f>VLOOKUP(A50,gen!$A$2:$BD$159,MATCH(gen!$AD$1,gen!$1:$1,0),FALSE)</f>
        <v>3.8872200000000001</v>
      </c>
      <c r="J50" t="s">
        <v>446</v>
      </c>
      <c r="K50" s="5">
        <f>IF(AND($I50&lt;&gt;0,ISNUMBER(VLOOKUP($A50,gen!$A$2:$BD$159,MATCH(gen!AE$1,gen!$1:$1,0),FALSE))),VLOOKUP($A50,gen!$A$2:$BD$159,MATCH(gen!AE$1,gen!$1:$1,0),FALSE),"")</f>
        <v>0.4</v>
      </c>
      <c r="L50" s="5">
        <f>IF(AND($I50&lt;&gt;0,ISNUMBER(VLOOKUP($A50,gen!$A$2:$BD$159,MATCH(gen!AF$1,gen!$1:$1,0),FALSE))),VLOOKUP($A50,gen!$A$2:$BD$159,MATCH(gen!AF$1,gen!$1:$1,0),FALSE),"")</f>
        <v>0.6</v>
      </c>
      <c r="M50" s="5">
        <f>IF(AND($I50&lt;&gt;0,ISNUMBER(VLOOKUP($A50,gen!$A$2:$BD$159,MATCH(gen!AG$1,gen!$1:$1,0),FALSE))),VLOOKUP($A50,gen!$A$2:$BD$159,MATCH(gen!AG$1,gen!$1:$1,0),FALSE),"")</f>
        <v>0.8</v>
      </c>
      <c r="N50" s="5">
        <f>IF(AND($I50&lt;&gt;0,ISNUMBER(VLOOKUP($A50,gen!$A$2:$BD$159,MATCH(gen!AH$1,gen!$1:$1,0),FALSE))),VLOOKUP($A50,gen!$A$2:$BD$159,MATCH(gen!AH$1,gen!$1:$1,0),FALSE),"")</f>
        <v>1</v>
      </c>
      <c r="O50" s="5" t="str">
        <f>IF(AND($I50&lt;&gt;0,ISNUMBER(VLOOKUP($A50,gen!$A$2:$BD$159,MATCH(gen!AI$1,gen!$1:$1,0),FALSE))),VLOOKUP($A50,gen!$A$2:$BD$159,MATCH(gen!AI$1,gen!$1:$1,0),FALSE),"")</f>
        <v/>
      </c>
      <c r="P50" t="s">
        <v>451</v>
      </c>
      <c r="Q50">
        <f>IF(AND($I50&lt;&gt;0,ISNUMBER(VLOOKUP($A50,gen!$A$2:$BD$159,MATCH(gen!AJ$1,gen!$1:$1,0),FALSE))),VLOOKUP($A50,gen!$A$2:$BD$159,MATCH(gen!AJ$1,gen!$1:$1,0),FALSE)/1000,"")</f>
        <v>13.09</v>
      </c>
      <c r="R50">
        <f>IF(AND($I50&lt;&gt;0,ISNUMBER(VLOOKUP($A50,gen!$A$2:$BD$159,MATCH(gen!AK$1,gen!$1:$1,0),FALSE))),VLOOKUP($A50,gen!$A$2:$BD$159,MATCH(gen!AK$1,gen!$1:$1,0),FALSE)/1000,"")</f>
        <v>7.3239999999999998</v>
      </c>
      <c r="S50">
        <f>IF(AND($I50&lt;&gt;0,ISNUMBER(VLOOKUP($A50,gen!$A$2:$BD$159,MATCH(gen!AL$1,gen!$1:$1,0),FALSE))),VLOOKUP($A50,gen!$A$2:$BD$159,MATCH(gen!AL$1,gen!$1:$1,0),FALSE)/1000,"")</f>
        <v>7.5339999999999998</v>
      </c>
      <c r="T50">
        <f>IF(AND($I50&lt;&gt;0,ISNUMBER(VLOOKUP($A50,gen!$A$2:$BD$159,MATCH(gen!AM$1,gen!$1:$1,0),FALSE))),VLOOKUP($A50,gen!$A$2:$BD$159,MATCH(gen!AM$1,gen!$1:$1,0),FALSE)/1000,"")</f>
        <v>11.253</v>
      </c>
      <c r="U50" t="str">
        <f>IF(AND($I50&lt;&gt;0,ISNUMBER(VLOOKUP($A50,gen!$A$2:$BD$159,MATCH(gen!AN$1,gen!$1:$1,0),FALSE))),VLOOKUP($A50,gen!$A$2:$BD$159,MATCH(gen!AN$1,gen!$1:$1,0),FALSE)/1000,"")</f>
        <v/>
      </c>
      <c r="V50" t="s">
        <v>259</v>
      </c>
      <c r="W50">
        <f>VLOOKUP(A50,gen!$A$2:$BD$159,MATCH(gen!$AO$1,gen!$1:$1,0),FALSE)</f>
        <v>0</v>
      </c>
      <c r="X50" t="s">
        <v>273</v>
      </c>
      <c r="Y50" s="6">
        <f>VLOOKUP(A50,gen!$A$2:$BD$159,MATCH(gen!$U$1,gen!$1:$1,0),FALSE)*gen!AD50+VLOOKUP(A50,gen!$A$2:$BD$159,MATCH(gen!$W$1,gen!$1:$1,0),FALSE)</f>
        <v>6118.0344280000008</v>
      </c>
      <c r="Z50" t="s">
        <v>274</v>
      </c>
      <c r="AA50" s="6">
        <f>VLOOKUP(A50,gen!$A$2:$BD$159,MATCH(gen!$U$1,gen!$1:$1,0),FALSE)*gen!AD50+VLOOKUP(A50,gen!$A$2:$BD$159,MATCH(gen!$X$1,gen!$1:$1,0),FALSE)</f>
        <v>5665.2344280000007</v>
      </c>
      <c r="AB50" t="s">
        <v>433</v>
      </c>
      <c r="AC50" s="2">
        <f>VLOOKUP(A50,gen!$A$2:$BD$159,MATCH(gen!$Q$1,gen!$1:$1,0),FALSE)*60</f>
        <v>222</v>
      </c>
      <c r="AD50" t="s">
        <v>434</v>
      </c>
      <c r="AE50" s="6">
        <f>VLOOKUP(A50,gen!$A$2:$BD$159,MATCH(gen!$Q$1,gen!$1:$1,0),FALSE)*60</f>
        <v>222</v>
      </c>
    </row>
    <row r="51" spans="1:31" x14ac:dyDescent="0.2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264</v>
      </c>
      <c r="G51" s="3">
        <f>IF(VLOOKUP(A51,gen!$A$2:$BD$159,MATCH(gen!$K$1,gen!$1:$1,0),FALSE)=0,0,VLOOKUP(A51,gen!$A$2:$BD$159,MATCH(gen!$L$1,gen!$1:$1,0),FALSE)/VLOOKUP(A51,gen!$A$2:$BD$159,MATCH(gen!$K$1,gen!$1:$1,0),FALSE))</f>
        <v>0.4</v>
      </c>
      <c r="H51" t="s">
        <v>370</v>
      </c>
      <c r="I51">
        <f>VLOOKUP(A51,gen!$A$2:$BD$159,MATCH(gen!$AD$1,gen!$1:$1,0),FALSE)</f>
        <v>3.8872200000000001</v>
      </c>
      <c r="J51" t="s">
        <v>446</v>
      </c>
      <c r="K51" s="5">
        <f>IF(AND($I51&lt;&gt;0,ISNUMBER(VLOOKUP($A51,gen!$A$2:$BD$159,MATCH(gen!AE$1,gen!$1:$1,0),FALSE))),VLOOKUP($A51,gen!$A$2:$BD$159,MATCH(gen!AE$1,gen!$1:$1,0),FALSE),"")</f>
        <v>0.4</v>
      </c>
      <c r="L51" s="5">
        <f>IF(AND($I51&lt;&gt;0,ISNUMBER(VLOOKUP($A51,gen!$A$2:$BD$159,MATCH(gen!AF$1,gen!$1:$1,0),FALSE))),VLOOKUP($A51,gen!$A$2:$BD$159,MATCH(gen!AF$1,gen!$1:$1,0),FALSE),"")</f>
        <v>0.6</v>
      </c>
      <c r="M51" s="5">
        <f>IF(AND($I51&lt;&gt;0,ISNUMBER(VLOOKUP($A51,gen!$A$2:$BD$159,MATCH(gen!AG$1,gen!$1:$1,0),FALSE))),VLOOKUP($A51,gen!$A$2:$BD$159,MATCH(gen!AG$1,gen!$1:$1,0),FALSE),"")</f>
        <v>0.8</v>
      </c>
      <c r="N51" s="5">
        <f>IF(AND($I51&lt;&gt;0,ISNUMBER(VLOOKUP($A51,gen!$A$2:$BD$159,MATCH(gen!AH$1,gen!$1:$1,0),FALSE))),VLOOKUP($A51,gen!$A$2:$BD$159,MATCH(gen!AH$1,gen!$1:$1,0),FALSE),"")</f>
        <v>1</v>
      </c>
      <c r="O51" s="5" t="str">
        <f>IF(AND($I51&lt;&gt;0,ISNUMBER(VLOOKUP($A51,gen!$A$2:$BD$159,MATCH(gen!AI$1,gen!$1:$1,0),FALSE))),VLOOKUP($A51,gen!$A$2:$BD$159,MATCH(gen!AI$1,gen!$1:$1,0),FALSE),"")</f>
        <v/>
      </c>
      <c r="P51" t="s">
        <v>451</v>
      </c>
      <c r="Q51">
        <f>IF(AND($I51&lt;&gt;0,ISNUMBER(VLOOKUP($A51,gen!$A$2:$BD$159,MATCH(gen!AJ$1,gen!$1:$1,0),FALSE))),VLOOKUP($A51,gen!$A$2:$BD$159,MATCH(gen!AJ$1,gen!$1:$1,0),FALSE)/1000,"")</f>
        <v>13.09</v>
      </c>
      <c r="R51">
        <f>IF(AND($I51&lt;&gt;0,ISNUMBER(VLOOKUP($A51,gen!$A$2:$BD$159,MATCH(gen!AK$1,gen!$1:$1,0),FALSE))),VLOOKUP($A51,gen!$A$2:$BD$159,MATCH(gen!AK$1,gen!$1:$1,0),FALSE)/1000,"")</f>
        <v>7.3239999999999998</v>
      </c>
      <c r="S51">
        <f>IF(AND($I51&lt;&gt;0,ISNUMBER(VLOOKUP($A51,gen!$A$2:$BD$159,MATCH(gen!AL$1,gen!$1:$1,0),FALSE))),VLOOKUP($A51,gen!$A$2:$BD$159,MATCH(gen!AL$1,gen!$1:$1,0),FALSE)/1000,"")</f>
        <v>7.5339999999999998</v>
      </c>
      <c r="T51">
        <f>IF(AND($I51&lt;&gt;0,ISNUMBER(VLOOKUP($A51,gen!$A$2:$BD$159,MATCH(gen!AM$1,gen!$1:$1,0),FALSE))),VLOOKUP($A51,gen!$A$2:$BD$159,MATCH(gen!AM$1,gen!$1:$1,0),FALSE)/1000,"")</f>
        <v>11.253</v>
      </c>
      <c r="U51" t="str">
        <f>IF(AND($I51&lt;&gt;0,ISNUMBER(VLOOKUP($A51,gen!$A$2:$BD$159,MATCH(gen!AN$1,gen!$1:$1,0),FALSE))),VLOOKUP($A51,gen!$A$2:$BD$159,MATCH(gen!AN$1,gen!$1:$1,0),FALSE)/1000,"")</f>
        <v/>
      </c>
      <c r="V51" t="s">
        <v>259</v>
      </c>
      <c r="W51">
        <f>VLOOKUP(A51,gen!$A$2:$BD$159,MATCH(gen!$AO$1,gen!$1:$1,0),FALSE)</f>
        <v>0</v>
      </c>
      <c r="X51" t="s">
        <v>273</v>
      </c>
      <c r="Y51" s="6">
        <f>VLOOKUP(A51,gen!$A$2:$BD$159,MATCH(gen!$U$1,gen!$1:$1,0),FALSE)*gen!AD51+VLOOKUP(A51,gen!$A$2:$BD$159,MATCH(gen!$W$1,gen!$1:$1,0),FALSE)</f>
        <v>6118.0344280000008</v>
      </c>
      <c r="Z51" t="s">
        <v>274</v>
      </c>
      <c r="AA51" s="6">
        <f>VLOOKUP(A51,gen!$A$2:$BD$159,MATCH(gen!$U$1,gen!$1:$1,0),FALSE)*gen!AD51+VLOOKUP(A51,gen!$A$2:$BD$159,MATCH(gen!$X$1,gen!$1:$1,0),FALSE)</f>
        <v>5665.2344280000007</v>
      </c>
      <c r="AB51" t="s">
        <v>433</v>
      </c>
      <c r="AC51" s="2">
        <f>VLOOKUP(A51,gen!$A$2:$BD$159,MATCH(gen!$Q$1,gen!$1:$1,0),FALSE)*60</f>
        <v>222</v>
      </c>
      <c r="AD51" t="s">
        <v>434</v>
      </c>
      <c r="AE51" s="6">
        <f>VLOOKUP(A51,gen!$A$2:$BD$159,MATCH(gen!$Q$1,gen!$1:$1,0),FALSE)*60</f>
        <v>222</v>
      </c>
    </row>
    <row r="52" spans="1:31" x14ac:dyDescent="0.2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264</v>
      </c>
      <c r="G52" s="3">
        <f>IF(VLOOKUP(A52,gen!$A$2:$BD$159,MATCH(gen!$K$1,gen!$1:$1,0),FALSE)=0,0,VLOOKUP(A52,gen!$A$2:$BD$159,MATCH(gen!$L$1,gen!$1:$1,0),FALSE)/VLOOKUP(A52,gen!$A$2:$BD$159,MATCH(gen!$K$1,gen!$1:$1,0),FALSE))</f>
        <v>0.4</v>
      </c>
      <c r="H52" t="s">
        <v>370</v>
      </c>
      <c r="I52">
        <f>VLOOKUP(A52,gen!$A$2:$BD$159,MATCH(gen!$AD$1,gen!$1:$1,0),FALSE)</f>
        <v>10.349399999999999</v>
      </c>
      <c r="J52" t="s">
        <v>446</v>
      </c>
      <c r="K52" s="5">
        <f>IF(AND($I52&lt;&gt;0,ISNUMBER(VLOOKUP($A52,gen!$A$2:$BD$159,MATCH(gen!AE$1,gen!$1:$1,0),FALSE))),VLOOKUP($A52,gen!$A$2:$BD$159,MATCH(gen!AE$1,gen!$1:$1,0),FALSE),"")</f>
        <v>0.4</v>
      </c>
      <c r="L52" s="5">
        <f>IF(AND($I52&lt;&gt;0,ISNUMBER(VLOOKUP($A52,gen!$A$2:$BD$159,MATCH(gen!AF$1,gen!$1:$1,0),FALSE))),VLOOKUP($A52,gen!$A$2:$BD$159,MATCH(gen!AF$1,gen!$1:$1,0),FALSE),"")</f>
        <v>0.6</v>
      </c>
      <c r="M52" s="5">
        <f>IF(AND($I52&lt;&gt;0,ISNUMBER(VLOOKUP($A52,gen!$A$2:$BD$159,MATCH(gen!AG$1,gen!$1:$1,0),FALSE))),VLOOKUP($A52,gen!$A$2:$BD$159,MATCH(gen!AG$1,gen!$1:$1,0),FALSE),"")</f>
        <v>0.8</v>
      </c>
      <c r="N52" s="5">
        <f>IF(AND($I52&lt;&gt;0,ISNUMBER(VLOOKUP($A52,gen!$A$2:$BD$159,MATCH(gen!AH$1,gen!$1:$1,0),FALSE))),VLOOKUP($A52,gen!$A$2:$BD$159,MATCH(gen!AH$1,gen!$1:$1,0),FALSE),"")</f>
        <v>1</v>
      </c>
      <c r="O52" s="5" t="str">
        <f>IF(AND($I52&lt;&gt;0,ISNUMBER(VLOOKUP($A52,gen!$A$2:$BD$159,MATCH(gen!AI$1,gen!$1:$1,0),FALSE))),VLOOKUP($A52,gen!$A$2:$BD$159,MATCH(gen!AI$1,gen!$1:$1,0),FALSE),"")</f>
        <v/>
      </c>
      <c r="P52" t="s">
        <v>451</v>
      </c>
      <c r="Q52">
        <f>IF(AND($I52&lt;&gt;0,ISNUMBER(VLOOKUP($A52,gen!$A$2:$BD$159,MATCH(gen!AJ$1,gen!$1:$1,0),FALSE))),VLOOKUP($A52,gen!$A$2:$BD$159,MATCH(gen!AJ$1,gen!$1:$1,0),FALSE)/1000,"")</f>
        <v>14.593</v>
      </c>
      <c r="R52">
        <f>IF(AND($I52&lt;&gt;0,ISNUMBER(VLOOKUP($A52,gen!$A$2:$BD$159,MATCH(gen!AK$1,gen!$1:$1,0),FALSE))),VLOOKUP($A52,gen!$A$2:$BD$159,MATCH(gen!AK$1,gen!$1:$1,0),FALSE)/1000,"")</f>
        <v>8.4309999999999992</v>
      </c>
      <c r="S52">
        <f>IF(AND($I52&lt;&gt;0,ISNUMBER(VLOOKUP($A52,gen!$A$2:$BD$159,MATCH(gen!AL$1,gen!$1:$1,0),FALSE))),VLOOKUP($A52,gen!$A$2:$BD$159,MATCH(gen!AL$1,gen!$1:$1,0),FALSE)/1000,"")</f>
        <v>9.6329999999999991</v>
      </c>
      <c r="T52">
        <f>IF(AND($I52&lt;&gt;0,ISNUMBER(VLOOKUP($A52,gen!$A$2:$BD$159,MATCH(gen!AM$1,gen!$1:$1,0),FALSE))),VLOOKUP($A52,gen!$A$2:$BD$159,MATCH(gen!AM$1,gen!$1:$1,0),FALSE)/1000,"")</f>
        <v>10.180999999999999</v>
      </c>
      <c r="U52" t="str">
        <f>IF(AND($I52&lt;&gt;0,ISNUMBER(VLOOKUP($A52,gen!$A$2:$BD$159,MATCH(gen!AN$1,gen!$1:$1,0),FALSE))),VLOOKUP($A52,gen!$A$2:$BD$159,MATCH(gen!AN$1,gen!$1:$1,0),FALSE)/1000,"")</f>
        <v/>
      </c>
      <c r="V52" t="s">
        <v>259</v>
      </c>
      <c r="W52">
        <f>VLOOKUP(A52,gen!$A$2:$BD$159,MATCH(gen!$AO$1,gen!$1:$1,0),FALSE)</f>
        <v>0</v>
      </c>
      <c r="X52" t="s">
        <v>273</v>
      </c>
      <c r="Y52" s="6">
        <f>VLOOKUP(A52,gen!$A$2:$BD$159,MATCH(gen!$U$1,gen!$1:$1,0),FALSE)*gen!AD52+VLOOKUP(A52,gen!$A$2:$BD$159,MATCH(gen!$W$1,gen!$1:$1,0),FALSE)</f>
        <v>56.747</v>
      </c>
      <c r="Z52" t="s">
        <v>274</v>
      </c>
      <c r="AA52" s="6">
        <f>VLOOKUP(A52,gen!$A$2:$BD$159,MATCH(gen!$U$1,gen!$1:$1,0),FALSE)*gen!AD52+VLOOKUP(A52,gen!$A$2:$BD$159,MATCH(gen!$X$1,gen!$1:$1,0),FALSE)</f>
        <v>51.747</v>
      </c>
      <c r="AB52" t="s">
        <v>433</v>
      </c>
      <c r="AC52" s="2">
        <f>VLOOKUP(A52,gen!$A$2:$BD$159,MATCH(gen!$Q$1,gen!$1:$1,0),FALSE)*60</f>
        <v>180</v>
      </c>
      <c r="AD52" t="s">
        <v>434</v>
      </c>
      <c r="AE52" s="6">
        <f>VLOOKUP(A52,gen!$A$2:$BD$159,MATCH(gen!$Q$1,gen!$1:$1,0),FALSE)*60</f>
        <v>180</v>
      </c>
    </row>
    <row r="53" spans="1:31" x14ac:dyDescent="0.2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264</v>
      </c>
      <c r="G53" s="3">
        <f>IF(VLOOKUP(A53,gen!$A$2:$BD$159,MATCH(gen!$K$1,gen!$1:$1,0),FALSE)=0,0,VLOOKUP(A53,gen!$A$2:$BD$159,MATCH(gen!$L$1,gen!$1:$1,0),FALSE)/VLOOKUP(A53,gen!$A$2:$BD$159,MATCH(gen!$K$1,gen!$1:$1,0),FALSE))</f>
        <v>0.4</v>
      </c>
      <c r="H53" t="s">
        <v>370</v>
      </c>
      <c r="I53">
        <f>VLOOKUP(A53,gen!$A$2:$BD$159,MATCH(gen!$AD$1,gen!$1:$1,0),FALSE)</f>
        <v>10.349399999999999</v>
      </c>
      <c r="J53" t="s">
        <v>446</v>
      </c>
      <c r="K53" s="5">
        <f>IF(AND($I53&lt;&gt;0,ISNUMBER(VLOOKUP($A53,gen!$A$2:$BD$159,MATCH(gen!AE$1,gen!$1:$1,0),FALSE))),VLOOKUP($A53,gen!$A$2:$BD$159,MATCH(gen!AE$1,gen!$1:$1,0),FALSE),"")</f>
        <v>0.4</v>
      </c>
      <c r="L53" s="5">
        <f>IF(AND($I53&lt;&gt;0,ISNUMBER(VLOOKUP($A53,gen!$A$2:$BD$159,MATCH(gen!AF$1,gen!$1:$1,0),FALSE))),VLOOKUP($A53,gen!$A$2:$BD$159,MATCH(gen!AF$1,gen!$1:$1,0),FALSE),"")</f>
        <v>0.6</v>
      </c>
      <c r="M53" s="5">
        <f>IF(AND($I53&lt;&gt;0,ISNUMBER(VLOOKUP($A53,gen!$A$2:$BD$159,MATCH(gen!AG$1,gen!$1:$1,0),FALSE))),VLOOKUP($A53,gen!$A$2:$BD$159,MATCH(gen!AG$1,gen!$1:$1,0),FALSE),"")</f>
        <v>0.8</v>
      </c>
      <c r="N53" s="5">
        <f>IF(AND($I53&lt;&gt;0,ISNUMBER(VLOOKUP($A53,gen!$A$2:$BD$159,MATCH(gen!AH$1,gen!$1:$1,0),FALSE))),VLOOKUP($A53,gen!$A$2:$BD$159,MATCH(gen!AH$1,gen!$1:$1,0),FALSE),"")</f>
        <v>1</v>
      </c>
      <c r="O53" s="5" t="str">
        <f>IF(AND($I53&lt;&gt;0,ISNUMBER(VLOOKUP($A53,gen!$A$2:$BD$159,MATCH(gen!AI$1,gen!$1:$1,0),FALSE))),VLOOKUP($A53,gen!$A$2:$BD$159,MATCH(gen!AI$1,gen!$1:$1,0),FALSE),"")</f>
        <v/>
      </c>
      <c r="P53" t="s">
        <v>451</v>
      </c>
      <c r="Q53">
        <f>IF(AND($I53&lt;&gt;0,ISNUMBER(VLOOKUP($A53,gen!$A$2:$BD$159,MATCH(gen!AJ$1,gen!$1:$1,0),FALSE))),VLOOKUP($A53,gen!$A$2:$BD$159,MATCH(gen!AJ$1,gen!$1:$1,0),FALSE)/1000,"")</f>
        <v>14.593</v>
      </c>
      <c r="R53">
        <f>IF(AND($I53&lt;&gt;0,ISNUMBER(VLOOKUP($A53,gen!$A$2:$BD$159,MATCH(gen!AK$1,gen!$1:$1,0),FALSE))),VLOOKUP($A53,gen!$A$2:$BD$159,MATCH(gen!AK$1,gen!$1:$1,0),FALSE)/1000,"")</f>
        <v>8.4309999999999992</v>
      </c>
      <c r="S53">
        <f>IF(AND($I53&lt;&gt;0,ISNUMBER(VLOOKUP($A53,gen!$A$2:$BD$159,MATCH(gen!AL$1,gen!$1:$1,0),FALSE))),VLOOKUP($A53,gen!$A$2:$BD$159,MATCH(gen!AL$1,gen!$1:$1,0),FALSE)/1000,"")</f>
        <v>9.6329999999999991</v>
      </c>
      <c r="T53">
        <f>IF(AND($I53&lt;&gt;0,ISNUMBER(VLOOKUP($A53,gen!$A$2:$BD$159,MATCH(gen!AM$1,gen!$1:$1,0),FALSE))),VLOOKUP($A53,gen!$A$2:$BD$159,MATCH(gen!AM$1,gen!$1:$1,0),FALSE)/1000,"")</f>
        <v>10.180999999999999</v>
      </c>
      <c r="U53" t="str">
        <f>IF(AND($I53&lt;&gt;0,ISNUMBER(VLOOKUP($A53,gen!$A$2:$BD$159,MATCH(gen!AN$1,gen!$1:$1,0),FALSE))),VLOOKUP($A53,gen!$A$2:$BD$159,MATCH(gen!AN$1,gen!$1:$1,0),FALSE)/1000,"")</f>
        <v/>
      </c>
      <c r="V53" t="s">
        <v>259</v>
      </c>
      <c r="W53">
        <f>VLOOKUP(A53,gen!$A$2:$BD$159,MATCH(gen!$AO$1,gen!$1:$1,0),FALSE)</f>
        <v>0</v>
      </c>
      <c r="X53" t="s">
        <v>273</v>
      </c>
      <c r="Y53" s="6">
        <f>VLOOKUP(A53,gen!$A$2:$BD$159,MATCH(gen!$U$1,gen!$1:$1,0),FALSE)*gen!AD53+VLOOKUP(A53,gen!$A$2:$BD$159,MATCH(gen!$W$1,gen!$1:$1,0),FALSE)</f>
        <v>56.747</v>
      </c>
      <c r="Z53" t="s">
        <v>274</v>
      </c>
      <c r="AA53" s="6">
        <f>VLOOKUP(A53,gen!$A$2:$BD$159,MATCH(gen!$U$1,gen!$1:$1,0),FALSE)*gen!AD53+VLOOKUP(A53,gen!$A$2:$BD$159,MATCH(gen!$X$1,gen!$1:$1,0),FALSE)</f>
        <v>51.747</v>
      </c>
      <c r="AB53" t="s">
        <v>433</v>
      </c>
      <c r="AC53" s="2">
        <f>VLOOKUP(A53,gen!$A$2:$BD$159,MATCH(gen!$Q$1,gen!$1:$1,0),FALSE)*60</f>
        <v>180</v>
      </c>
      <c r="AD53" t="s">
        <v>434</v>
      </c>
      <c r="AE53" s="6">
        <f>VLOOKUP(A53,gen!$A$2:$BD$159,MATCH(gen!$Q$1,gen!$1:$1,0),FALSE)*60</f>
        <v>180</v>
      </c>
    </row>
    <row r="54" spans="1:31" x14ac:dyDescent="0.2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264</v>
      </c>
      <c r="G54" s="3">
        <f>IF(VLOOKUP(A54,gen!$A$2:$BD$159,MATCH(gen!$K$1,gen!$1:$1,0),FALSE)=0,0,VLOOKUP(A54,gen!$A$2:$BD$159,MATCH(gen!$L$1,gen!$1:$1,0),FALSE)/VLOOKUP(A54,gen!$A$2:$BD$159,MATCH(gen!$K$1,gen!$1:$1,0),FALSE))</f>
        <v>0.4</v>
      </c>
      <c r="H54" t="s">
        <v>370</v>
      </c>
      <c r="I54">
        <f>VLOOKUP(A54,gen!$A$2:$BD$159,MATCH(gen!$AD$1,gen!$1:$1,0),FALSE)</f>
        <v>3.8872200000000001</v>
      </c>
      <c r="J54" t="s">
        <v>446</v>
      </c>
      <c r="K54" s="5">
        <f>IF(AND($I54&lt;&gt;0,ISNUMBER(VLOOKUP($A54,gen!$A$2:$BD$159,MATCH(gen!AE$1,gen!$1:$1,0),FALSE))),VLOOKUP($A54,gen!$A$2:$BD$159,MATCH(gen!AE$1,gen!$1:$1,0),FALSE),"")</f>
        <v>0.4</v>
      </c>
      <c r="L54" s="5">
        <f>IF(AND($I54&lt;&gt;0,ISNUMBER(VLOOKUP($A54,gen!$A$2:$BD$159,MATCH(gen!AF$1,gen!$1:$1,0),FALSE))),VLOOKUP($A54,gen!$A$2:$BD$159,MATCH(gen!AF$1,gen!$1:$1,0),FALSE),"")</f>
        <v>0.6</v>
      </c>
      <c r="M54" s="5">
        <f>IF(AND($I54&lt;&gt;0,ISNUMBER(VLOOKUP($A54,gen!$A$2:$BD$159,MATCH(gen!AG$1,gen!$1:$1,0),FALSE))),VLOOKUP($A54,gen!$A$2:$BD$159,MATCH(gen!AG$1,gen!$1:$1,0),FALSE),"")</f>
        <v>0.8</v>
      </c>
      <c r="N54" s="5">
        <f>IF(AND($I54&lt;&gt;0,ISNUMBER(VLOOKUP($A54,gen!$A$2:$BD$159,MATCH(gen!AH$1,gen!$1:$1,0),FALSE))),VLOOKUP($A54,gen!$A$2:$BD$159,MATCH(gen!AH$1,gen!$1:$1,0),FALSE),"")</f>
        <v>1</v>
      </c>
      <c r="O54" s="5" t="str">
        <f>IF(AND($I54&lt;&gt;0,ISNUMBER(VLOOKUP($A54,gen!$A$2:$BD$159,MATCH(gen!AI$1,gen!$1:$1,0),FALSE))),VLOOKUP($A54,gen!$A$2:$BD$159,MATCH(gen!AI$1,gen!$1:$1,0),FALSE),"")</f>
        <v/>
      </c>
      <c r="P54" t="s">
        <v>451</v>
      </c>
      <c r="Q54">
        <f>IF(AND($I54&lt;&gt;0,ISNUMBER(VLOOKUP($A54,gen!$A$2:$BD$159,MATCH(gen!AJ$1,gen!$1:$1,0),FALSE))),VLOOKUP($A54,gen!$A$2:$BD$159,MATCH(gen!AJ$1,gen!$1:$1,0),FALSE)/1000,"")</f>
        <v>15.395</v>
      </c>
      <c r="R54">
        <f>IF(AND($I54&lt;&gt;0,ISNUMBER(VLOOKUP($A54,gen!$A$2:$BD$159,MATCH(gen!AK$1,gen!$1:$1,0),FALSE))),VLOOKUP($A54,gen!$A$2:$BD$159,MATCH(gen!AK$1,gen!$1:$1,0),FALSE)/1000,"")</f>
        <v>8.6929999999999996</v>
      </c>
      <c r="S54">
        <f>IF(AND($I54&lt;&gt;0,ISNUMBER(VLOOKUP($A54,gen!$A$2:$BD$159,MATCH(gen!AL$1,gen!$1:$1,0),FALSE))),VLOOKUP($A54,gen!$A$2:$BD$159,MATCH(gen!AL$1,gen!$1:$1,0),FALSE)/1000,"")</f>
        <v>9.8740000000000006</v>
      </c>
      <c r="T54">
        <f>IF(AND($I54&lt;&gt;0,ISNUMBER(VLOOKUP($A54,gen!$A$2:$BD$159,MATCH(gen!AM$1,gen!$1:$1,0),FALSE))),VLOOKUP($A54,gen!$A$2:$BD$159,MATCH(gen!AM$1,gen!$1:$1,0),FALSE)/1000,"")</f>
        <v>9.9390000000000001</v>
      </c>
      <c r="U54" t="str">
        <f>IF(AND($I54&lt;&gt;0,ISNUMBER(VLOOKUP($A54,gen!$A$2:$BD$159,MATCH(gen!AN$1,gen!$1:$1,0),FALSE))),VLOOKUP($A54,gen!$A$2:$BD$159,MATCH(gen!AN$1,gen!$1:$1,0),FALSE)/1000,"")</f>
        <v/>
      </c>
      <c r="V54" t="s">
        <v>259</v>
      </c>
      <c r="W54">
        <f>VLOOKUP(A54,gen!$A$2:$BD$159,MATCH(gen!$AO$1,gen!$1:$1,0),FALSE)</f>
        <v>0</v>
      </c>
      <c r="X54" t="s">
        <v>273</v>
      </c>
      <c r="Y54" s="6">
        <f>VLOOKUP(A54,gen!$A$2:$BD$159,MATCH(gen!$U$1,gen!$1:$1,0),FALSE)*gen!AD54+VLOOKUP(A54,gen!$A$2:$BD$159,MATCH(gen!$W$1,gen!$1:$1,0),FALSE)</f>
        <v>6118.0344280000008</v>
      </c>
      <c r="Z54" t="s">
        <v>274</v>
      </c>
      <c r="AA54" s="6">
        <f>VLOOKUP(A54,gen!$A$2:$BD$159,MATCH(gen!$U$1,gen!$1:$1,0),FALSE)*gen!AD54+VLOOKUP(A54,gen!$A$2:$BD$159,MATCH(gen!$X$1,gen!$1:$1,0),FALSE)</f>
        <v>5665.2344280000007</v>
      </c>
      <c r="AB54" t="s">
        <v>433</v>
      </c>
      <c r="AC54" s="2">
        <f>VLOOKUP(A54,gen!$A$2:$BD$159,MATCH(gen!$Q$1,gen!$1:$1,0),FALSE)*60</f>
        <v>222</v>
      </c>
      <c r="AD54" t="s">
        <v>434</v>
      </c>
      <c r="AE54" s="6">
        <f>VLOOKUP(A54,gen!$A$2:$BD$159,MATCH(gen!$Q$1,gen!$1:$1,0),FALSE)*60</f>
        <v>222</v>
      </c>
    </row>
    <row r="55" spans="1:31" x14ac:dyDescent="0.2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264</v>
      </c>
      <c r="G55" s="3">
        <f>IF(VLOOKUP(A55,gen!$A$2:$BD$159,MATCH(gen!$K$1,gen!$1:$1,0),FALSE)=0,0,VLOOKUP(A55,gen!$A$2:$BD$159,MATCH(gen!$L$1,gen!$1:$1,0),FALSE)/VLOOKUP(A55,gen!$A$2:$BD$159,MATCH(gen!$K$1,gen!$1:$1,0),FALSE))</f>
        <v>0.4</v>
      </c>
      <c r="H55" t="s">
        <v>370</v>
      </c>
      <c r="I55">
        <f>VLOOKUP(A55,gen!$A$2:$BD$159,MATCH(gen!$AD$1,gen!$1:$1,0),FALSE)</f>
        <v>3.8872200000000001</v>
      </c>
      <c r="J55" t="s">
        <v>446</v>
      </c>
      <c r="K55" s="5">
        <f>IF(AND($I55&lt;&gt;0,ISNUMBER(VLOOKUP($A55,gen!$A$2:$BD$159,MATCH(gen!AE$1,gen!$1:$1,0),FALSE))),VLOOKUP($A55,gen!$A$2:$BD$159,MATCH(gen!AE$1,gen!$1:$1,0),FALSE),"")</f>
        <v>0.4</v>
      </c>
      <c r="L55" s="5">
        <f>IF(AND($I55&lt;&gt;0,ISNUMBER(VLOOKUP($A55,gen!$A$2:$BD$159,MATCH(gen!AF$1,gen!$1:$1,0),FALSE))),VLOOKUP($A55,gen!$A$2:$BD$159,MATCH(gen!AF$1,gen!$1:$1,0),FALSE),"")</f>
        <v>0.6</v>
      </c>
      <c r="M55" s="5">
        <f>IF(AND($I55&lt;&gt;0,ISNUMBER(VLOOKUP($A55,gen!$A$2:$BD$159,MATCH(gen!AG$1,gen!$1:$1,0),FALSE))),VLOOKUP($A55,gen!$A$2:$BD$159,MATCH(gen!AG$1,gen!$1:$1,0),FALSE),"")</f>
        <v>0.8</v>
      </c>
      <c r="N55" s="5">
        <f>IF(AND($I55&lt;&gt;0,ISNUMBER(VLOOKUP($A55,gen!$A$2:$BD$159,MATCH(gen!AH$1,gen!$1:$1,0),FALSE))),VLOOKUP($A55,gen!$A$2:$BD$159,MATCH(gen!AH$1,gen!$1:$1,0),FALSE),"")</f>
        <v>1</v>
      </c>
      <c r="O55" s="5" t="str">
        <f>IF(AND($I55&lt;&gt;0,ISNUMBER(VLOOKUP($A55,gen!$A$2:$BD$159,MATCH(gen!AI$1,gen!$1:$1,0),FALSE))),VLOOKUP($A55,gen!$A$2:$BD$159,MATCH(gen!AI$1,gen!$1:$1,0),FALSE),"")</f>
        <v/>
      </c>
      <c r="P55" t="s">
        <v>451</v>
      </c>
      <c r="Q55">
        <f>IF(AND($I55&lt;&gt;0,ISNUMBER(VLOOKUP($A55,gen!$A$2:$BD$159,MATCH(gen!AJ$1,gen!$1:$1,0),FALSE))),VLOOKUP($A55,gen!$A$2:$BD$159,MATCH(gen!AJ$1,gen!$1:$1,0),FALSE)/1000,"")</f>
        <v>15.395</v>
      </c>
      <c r="R55">
        <f>IF(AND($I55&lt;&gt;0,ISNUMBER(VLOOKUP($A55,gen!$A$2:$BD$159,MATCH(gen!AK$1,gen!$1:$1,0),FALSE))),VLOOKUP($A55,gen!$A$2:$BD$159,MATCH(gen!AK$1,gen!$1:$1,0),FALSE)/1000,"")</f>
        <v>8.6929999999999996</v>
      </c>
      <c r="S55">
        <f>IF(AND($I55&lt;&gt;0,ISNUMBER(VLOOKUP($A55,gen!$A$2:$BD$159,MATCH(gen!AL$1,gen!$1:$1,0),FALSE))),VLOOKUP($A55,gen!$A$2:$BD$159,MATCH(gen!AL$1,gen!$1:$1,0),FALSE)/1000,"")</f>
        <v>9.8740000000000006</v>
      </c>
      <c r="T55">
        <f>IF(AND($I55&lt;&gt;0,ISNUMBER(VLOOKUP($A55,gen!$A$2:$BD$159,MATCH(gen!AM$1,gen!$1:$1,0),FALSE))),VLOOKUP($A55,gen!$A$2:$BD$159,MATCH(gen!AM$1,gen!$1:$1,0),FALSE)/1000,"")</f>
        <v>9.9390000000000001</v>
      </c>
      <c r="U55" t="str">
        <f>IF(AND($I55&lt;&gt;0,ISNUMBER(VLOOKUP($A55,gen!$A$2:$BD$159,MATCH(gen!AN$1,gen!$1:$1,0),FALSE))),VLOOKUP($A55,gen!$A$2:$BD$159,MATCH(gen!AN$1,gen!$1:$1,0),FALSE)/1000,"")</f>
        <v/>
      </c>
      <c r="V55" t="s">
        <v>259</v>
      </c>
      <c r="W55">
        <f>VLOOKUP(A55,gen!$A$2:$BD$159,MATCH(gen!$AO$1,gen!$1:$1,0),FALSE)</f>
        <v>0</v>
      </c>
      <c r="X55" t="s">
        <v>273</v>
      </c>
      <c r="Y55" s="6">
        <f>VLOOKUP(A55,gen!$A$2:$BD$159,MATCH(gen!$U$1,gen!$1:$1,0),FALSE)*gen!AD55+VLOOKUP(A55,gen!$A$2:$BD$159,MATCH(gen!$W$1,gen!$1:$1,0),FALSE)</f>
        <v>6118.0344280000008</v>
      </c>
      <c r="Z55" t="s">
        <v>274</v>
      </c>
      <c r="AA55" s="6">
        <f>VLOOKUP(A55,gen!$A$2:$BD$159,MATCH(gen!$U$1,gen!$1:$1,0),FALSE)*gen!AD55+VLOOKUP(A55,gen!$A$2:$BD$159,MATCH(gen!$X$1,gen!$1:$1,0),FALSE)</f>
        <v>5665.2344280000007</v>
      </c>
      <c r="AB55" t="s">
        <v>433</v>
      </c>
      <c r="AC55" s="2">
        <f>VLOOKUP(A55,gen!$A$2:$BD$159,MATCH(gen!$Q$1,gen!$1:$1,0),FALSE)*60</f>
        <v>222</v>
      </c>
      <c r="AD55" t="s">
        <v>434</v>
      </c>
      <c r="AE55" s="6">
        <f>VLOOKUP(A55,gen!$A$2:$BD$159,MATCH(gen!$Q$1,gen!$1:$1,0),FALSE)*60</f>
        <v>222</v>
      </c>
    </row>
    <row r="56" spans="1:31" x14ac:dyDescent="0.2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264</v>
      </c>
      <c r="G56" s="3">
        <f>IF(VLOOKUP(A56,gen!$A$2:$BD$159,MATCH(gen!$K$1,gen!$1:$1,0),FALSE)=0,0,VLOOKUP(A56,gen!$A$2:$BD$159,MATCH(gen!$L$1,gen!$1:$1,0),FALSE)/VLOOKUP(A56,gen!$A$2:$BD$159,MATCH(gen!$K$1,gen!$1:$1,0),FALSE))</f>
        <v>0.4</v>
      </c>
      <c r="H56" t="s">
        <v>370</v>
      </c>
      <c r="I56">
        <f>VLOOKUP(A56,gen!$A$2:$BD$159,MATCH(gen!$AD$1,gen!$1:$1,0),FALSE)</f>
        <v>3.8872200000000001</v>
      </c>
      <c r="J56" t="s">
        <v>446</v>
      </c>
      <c r="K56" s="5">
        <f>IF(AND($I56&lt;&gt;0,ISNUMBER(VLOOKUP($A56,gen!$A$2:$BD$159,MATCH(gen!AE$1,gen!$1:$1,0),FALSE))),VLOOKUP($A56,gen!$A$2:$BD$159,MATCH(gen!AE$1,gen!$1:$1,0),FALSE),"")</f>
        <v>0.4</v>
      </c>
      <c r="L56" s="5">
        <f>IF(AND($I56&lt;&gt;0,ISNUMBER(VLOOKUP($A56,gen!$A$2:$BD$159,MATCH(gen!AF$1,gen!$1:$1,0),FALSE))),VLOOKUP($A56,gen!$A$2:$BD$159,MATCH(gen!AF$1,gen!$1:$1,0),FALSE),"")</f>
        <v>0.6</v>
      </c>
      <c r="M56" s="5">
        <f>IF(AND($I56&lt;&gt;0,ISNUMBER(VLOOKUP($A56,gen!$A$2:$BD$159,MATCH(gen!AG$1,gen!$1:$1,0),FALSE))),VLOOKUP($A56,gen!$A$2:$BD$159,MATCH(gen!AG$1,gen!$1:$1,0),FALSE),"")</f>
        <v>0.8</v>
      </c>
      <c r="N56" s="5">
        <f>IF(AND($I56&lt;&gt;0,ISNUMBER(VLOOKUP($A56,gen!$A$2:$BD$159,MATCH(gen!AH$1,gen!$1:$1,0),FALSE))),VLOOKUP($A56,gen!$A$2:$BD$159,MATCH(gen!AH$1,gen!$1:$1,0),FALSE),"")</f>
        <v>1</v>
      </c>
      <c r="O56" s="5" t="str">
        <f>IF(AND($I56&lt;&gt;0,ISNUMBER(VLOOKUP($A56,gen!$A$2:$BD$159,MATCH(gen!AI$1,gen!$1:$1,0),FALSE))),VLOOKUP($A56,gen!$A$2:$BD$159,MATCH(gen!AI$1,gen!$1:$1,0),FALSE),"")</f>
        <v/>
      </c>
      <c r="P56" t="s">
        <v>451</v>
      </c>
      <c r="Q56">
        <f>IF(AND($I56&lt;&gt;0,ISNUMBER(VLOOKUP($A56,gen!$A$2:$BD$159,MATCH(gen!AJ$1,gen!$1:$1,0),FALSE))),VLOOKUP($A56,gen!$A$2:$BD$159,MATCH(gen!AJ$1,gen!$1:$1,0),FALSE)/1000,"")</f>
        <v>13.353</v>
      </c>
      <c r="R56">
        <f>IF(AND($I56&lt;&gt;0,ISNUMBER(VLOOKUP($A56,gen!$A$2:$BD$159,MATCH(gen!AK$1,gen!$1:$1,0),FALSE))),VLOOKUP($A56,gen!$A$2:$BD$159,MATCH(gen!AK$1,gen!$1:$1,0),FALSE)/1000,"")</f>
        <v>7.1760000000000002</v>
      </c>
      <c r="S56">
        <f>IF(AND($I56&lt;&gt;0,ISNUMBER(VLOOKUP($A56,gen!$A$2:$BD$159,MATCH(gen!AL$1,gen!$1:$1,0),FALSE))),VLOOKUP($A56,gen!$A$2:$BD$159,MATCH(gen!AL$1,gen!$1:$1,0),FALSE)/1000,"")</f>
        <v>7.5170000000000003</v>
      </c>
      <c r="T56">
        <f>IF(AND($I56&lt;&gt;0,ISNUMBER(VLOOKUP($A56,gen!$A$2:$BD$159,MATCH(gen!AM$1,gen!$1:$1,0),FALSE))),VLOOKUP($A56,gen!$A$2:$BD$159,MATCH(gen!AM$1,gen!$1:$1,0),FALSE)/1000,"")</f>
        <v>9.1259999999999994</v>
      </c>
      <c r="U56" t="str">
        <f>IF(AND($I56&lt;&gt;0,ISNUMBER(VLOOKUP($A56,gen!$A$2:$BD$159,MATCH(gen!AN$1,gen!$1:$1,0),FALSE))),VLOOKUP($A56,gen!$A$2:$BD$159,MATCH(gen!AN$1,gen!$1:$1,0),FALSE)/1000,"")</f>
        <v/>
      </c>
      <c r="V56" t="s">
        <v>259</v>
      </c>
      <c r="W56">
        <f>VLOOKUP(A56,gen!$A$2:$BD$159,MATCH(gen!$AO$1,gen!$1:$1,0),FALSE)</f>
        <v>0</v>
      </c>
      <c r="X56" t="s">
        <v>273</v>
      </c>
      <c r="Y56" s="6">
        <f>VLOOKUP(A56,gen!$A$2:$BD$159,MATCH(gen!$U$1,gen!$1:$1,0),FALSE)*gen!AD56+VLOOKUP(A56,gen!$A$2:$BD$159,MATCH(gen!$W$1,gen!$1:$1,0),FALSE)</f>
        <v>6118.0344280000008</v>
      </c>
      <c r="Z56" t="s">
        <v>274</v>
      </c>
      <c r="AA56" s="6">
        <f>VLOOKUP(A56,gen!$A$2:$BD$159,MATCH(gen!$U$1,gen!$1:$1,0),FALSE)*gen!AD56+VLOOKUP(A56,gen!$A$2:$BD$159,MATCH(gen!$X$1,gen!$1:$1,0),FALSE)</f>
        <v>5665.2344280000007</v>
      </c>
      <c r="AB56" t="s">
        <v>433</v>
      </c>
      <c r="AC56" s="2">
        <f>VLOOKUP(A56,gen!$A$2:$BD$159,MATCH(gen!$Q$1,gen!$1:$1,0),FALSE)*60</f>
        <v>222</v>
      </c>
      <c r="AD56" t="s">
        <v>434</v>
      </c>
      <c r="AE56" s="6">
        <f>VLOOKUP(A56,gen!$A$2:$BD$159,MATCH(gen!$Q$1,gen!$1:$1,0),FALSE)*60</f>
        <v>222</v>
      </c>
    </row>
    <row r="57" spans="1:31" x14ac:dyDescent="0.2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264</v>
      </c>
      <c r="G57" s="3">
        <f>IF(VLOOKUP(A57,gen!$A$2:$BD$159,MATCH(gen!$K$1,gen!$1:$1,0),FALSE)=0,0,VLOOKUP(A57,gen!$A$2:$BD$159,MATCH(gen!$L$1,gen!$1:$1,0),FALSE)/VLOOKUP(A57,gen!$A$2:$BD$159,MATCH(gen!$K$1,gen!$1:$1,0),FALSE))</f>
        <v>0.4</v>
      </c>
      <c r="H57" t="s">
        <v>370</v>
      </c>
      <c r="I57">
        <f>VLOOKUP(A57,gen!$A$2:$BD$159,MATCH(gen!$AD$1,gen!$1:$1,0),FALSE)</f>
        <v>3.8872200000000001</v>
      </c>
      <c r="J57" t="s">
        <v>446</v>
      </c>
      <c r="K57" s="5">
        <f>IF(AND($I57&lt;&gt;0,ISNUMBER(VLOOKUP($A57,gen!$A$2:$BD$159,MATCH(gen!AE$1,gen!$1:$1,0),FALSE))),VLOOKUP($A57,gen!$A$2:$BD$159,MATCH(gen!AE$1,gen!$1:$1,0),FALSE),"")</f>
        <v>0.4</v>
      </c>
      <c r="L57" s="5">
        <f>IF(AND($I57&lt;&gt;0,ISNUMBER(VLOOKUP($A57,gen!$A$2:$BD$159,MATCH(gen!AF$1,gen!$1:$1,0),FALSE))),VLOOKUP($A57,gen!$A$2:$BD$159,MATCH(gen!AF$1,gen!$1:$1,0),FALSE),"")</f>
        <v>0.6</v>
      </c>
      <c r="M57" s="5">
        <f>IF(AND($I57&lt;&gt;0,ISNUMBER(VLOOKUP($A57,gen!$A$2:$BD$159,MATCH(gen!AG$1,gen!$1:$1,0),FALSE))),VLOOKUP($A57,gen!$A$2:$BD$159,MATCH(gen!AG$1,gen!$1:$1,0),FALSE),"")</f>
        <v>0.8</v>
      </c>
      <c r="N57" s="5">
        <f>IF(AND($I57&lt;&gt;0,ISNUMBER(VLOOKUP($A57,gen!$A$2:$BD$159,MATCH(gen!AH$1,gen!$1:$1,0),FALSE))),VLOOKUP($A57,gen!$A$2:$BD$159,MATCH(gen!AH$1,gen!$1:$1,0),FALSE),"")</f>
        <v>1</v>
      </c>
      <c r="O57" s="5" t="str">
        <f>IF(AND($I57&lt;&gt;0,ISNUMBER(VLOOKUP($A57,gen!$A$2:$BD$159,MATCH(gen!AI$1,gen!$1:$1,0),FALSE))),VLOOKUP($A57,gen!$A$2:$BD$159,MATCH(gen!AI$1,gen!$1:$1,0),FALSE),"")</f>
        <v/>
      </c>
      <c r="P57" t="s">
        <v>451</v>
      </c>
      <c r="Q57">
        <f>IF(AND($I57&lt;&gt;0,ISNUMBER(VLOOKUP($A57,gen!$A$2:$BD$159,MATCH(gen!AJ$1,gen!$1:$1,0),FALSE))),VLOOKUP($A57,gen!$A$2:$BD$159,MATCH(gen!AJ$1,gen!$1:$1,0),FALSE)/1000,"")</f>
        <v>13.353</v>
      </c>
      <c r="R57">
        <f>IF(AND($I57&lt;&gt;0,ISNUMBER(VLOOKUP($A57,gen!$A$2:$BD$159,MATCH(gen!AK$1,gen!$1:$1,0),FALSE))),VLOOKUP($A57,gen!$A$2:$BD$159,MATCH(gen!AK$1,gen!$1:$1,0),FALSE)/1000,"")</f>
        <v>7.1760000000000002</v>
      </c>
      <c r="S57">
        <f>IF(AND($I57&lt;&gt;0,ISNUMBER(VLOOKUP($A57,gen!$A$2:$BD$159,MATCH(gen!AL$1,gen!$1:$1,0),FALSE))),VLOOKUP($A57,gen!$A$2:$BD$159,MATCH(gen!AL$1,gen!$1:$1,0),FALSE)/1000,"")</f>
        <v>7.5170000000000003</v>
      </c>
      <c r="T57">
        <f>IF(AND($I57&lt;&gt;0,ISNUMBER(VLOOKUP($A57,gen!$A$2:$BD$159,MATCH(gen!AM$1,gen!$1:$1,0),FALSE))),VLOOKUP($A57,gen!$A$2:$BD$159,MATCH(gen!AM$1,gen!$1:$1,0),FALSE)/1000,"")</f>
        <v>9.1259999999999994</v>
      </c>
      <c r="U57" t="str">
        <f>IF(AND($I57&lt;&gt;0,ISNUMBER(VLOOKUP($A57,gen!$A$2:$BD$159,MATCH(gen!AN$1,gen!$1:$1,0),FALSE))),VLOOKUP($A57,gen!$A$2:$BD$159,MATCH(gen!AN$1,gen!$1:$1,0),FALSE)/1000,"")</f>
        <v/>
      </c>
      <c r="V57" t="s">
        <v>259</v>
      </c>
      <c r="W57">
        <f>VLOOKUP(A57,gen!$A$2:$BD$159,MATCH(gen!$AO$1,gen!$1:$1,0),FALSE)</f>
        <v>0</v>
      </c>
      <c r="X57" t="s">
        <v>273</v>
      </c>
      <c r="Y57" s="6">
        <f>VLOOKUP(A57,gen!$A$2:$BD$159,MATCH(gen!$U$1,gen!$1:$1,0),FALSE)*gen!AD57+VLOOKUP(A57,gen!$A$2:$BD$159,MATCH(gen!$W$1,gen!$1:$1,0),FALSE)</f>
        <v>6118.0344280000008</v>
      </c>
      <c r="Z57" t="s">
        <v>274</v>
      </c>
      <c r="AA57" s="6">
        <f>VLOOKUP(A57,gen!$A$2:$BD$159,MATCH(gen!$U$1,gen!$1:$1,0),FALSE)*gen!AD57+VLOOKUP(A57,gen!$A$2:$BD$159,MATCH(gen!$X$1,gen!$1:$1,0),FALSE)</f>
        <v>5665.2344280000007</v>
      </c>
      <c r="AB57" t="s">
        <v>433</v>
      </c>
      <c r="AC57" s="2">
        <f>VLOOKUP(A57,gen!$A$2:$BD$159,MATCH(gen!$Q$1,gen!$1:$1,0),FALSE)*60</f>
        <v>222</v>
      </c>
      <c r="AD57" t="s">
        <v>434</v>
      </c>
      <c r="AE57" s="6">
        <f>VLOOKUP(A57,gen!$A$2:$BD$159,MATCH(gen!$Q$1,gen!$1:$1,0),FALSE)*60</f>
        <v>222</v>
      </c>
    </row>
    <row r="58" spans="1:31" x14ac:dyDescent="0.2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264</v>
      </c>
      <c r="G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H58" t="s">
        <v>370</v>
      </c>
      <c r="I58">
        <f>VLOOKUP(A58,gen!$A$2:$BD$159,MATCH(gen!$AD$1,gen!$1:$1,0),FALSE)</f>
        <v>3.8872200000000001</v>
      </c>
      <c r="J58" t="s">
        <v>446</v>
      </c>
      <c r="K58" s="5">
        <f>IF(AND($I58&lt;&gt;0,ISNUMBER(VLOOKUP($A58,gen!$A$2:$BD$159,MATCH(gen!AE$1,gen!$1:$1,0),FALSE))),VLOOKUP($A58,gen!$A$2:$BD$159,MATCH(gen!AE$1,gen!$1:$1,0),FALSE),"")</f>
        <v>0.47887323900000001</v>
      </c>
      <c r="L58" s="5">
        <f>IF(AND($I58&lt;&gt;0,ISNUMBER(VLOOKUP($A58,gen!$A$2:$BD$159,MATCH(gen!AF$1,gen!$1:$1,0),FALSE))),VLOOKUP($A58,gen!$A$2:$BD$159,MATCH(gen!AF$1,gen!$1:$1,0),FALSE),"")</f>
        <v>0.65258216000000002</v>
      </c>
      <c r="M58" s="5">
        <f>IF(AND($I58&lt;&gt;0,ISNUMBER(VLOOKUP($A58,gen!$A$2:$BD$159,MATCH(gen!AG$1,gen!$1:$1,0),FALSE))),VLOOKUP($A58,gen!$A$2:$BD$159,MATCH(gen!AG$1,gen!$1:$1,0),FALSE),"")</f>
        <v>0.82629107999999996</v>
      </c>
      <c r="N58" s="5">
        <f>IF(AND($I58&lt;&gt;0,ISNUMBER(VLOOKUP($A58,gen!$A$2:$BD$159,MATCH(gen!AH$1,gen!$1:$1,0),FALSE))),VLOOKUP($A58,gen!$A$2:$BD$159,MATCH(gen!AH$1,gen!$1:$1,0),FALSE),"")</f>
        <v>1</v>
      </c>
      <c r="O58" s="5" t="str">
        <f>IF(AND($I58&lt;&gt;0,ISNUMBER(VLOOKUP($A58,gen!$A$2:$BD$159,MATCH(gen!AI$1,gen!$1:$1,0),FALSE))),VLOOKUP($A58,gen!$A$2:$BD$159,MATCH(gen!AI$1,gen!$1:$1,0),FALSE),"")</f>
        <v/>
      </c>
      <c r="P58" t="s">
        <v>451</v>
      </c>
      <c r="Q58">
        <f>IF(AND($I58&lt;&gt;0,ISNUMBER(VLOOKUP($A58,gen!$A$2:$BD$159,MATCH(gen!AJ$1,gen!$1:$1,0),FALSE))),VLOOKUP($A58,gen!$A$2:$BD$159,MATCH(gen!AJ$1,gen!$1:$1,0),FALSE)/1000,"")</f>
        <v>7.9340000000000002</v>
      </c>
      <c r="R58">
        <f>IF(AND($I58&lt;&gt;0,ISNUMBER(VLOOKUP($A58,gen!$A$2:$BD$159,MATCH(gen!AK$1,gen!$1:$1,0),FALSE))),VLOOKUP($A58,gen!$A$2:$BD$159,MATCH(gen!AK$1,gen!$1:$1,0),FALSE)/1000,"")</f>
        <v>4.0469999999999997</v>
      </c>
      <c r="S58">
        <f>IF(AND($I58&lt;&gt;0,ISNUMBER(VLOOKUP($A58,gen!$A$2:$BD$159,MATCH(gen!AL$1,gen!$1:$1,0),FALSE))),VLOOKUP($A58,gen!$A$2:$BD$159,MATCH(gen!AL$1,gen!$1:$1,0),FALSE)/1000,"")</f>
        <v>6.883</v>
      </c>
      <c r="T58">
        <f>IF(AND($I58&lt;&gt;0,ISNUMBER(VLOOKUP($A58,gen!$A$2:$BD$159,MATCH(gen!AM$1,gen!$1:$1,0),FALSE))),VLOOKUP($A58,gen!$A$2:$BD$159,MATCH(gen!AM$1,gen!$1:$1,0),FALSE)/1000,"")</f>
        <v>8.6829999999999998</v>
      </c>
      <c r="U58" t="str">
        <f>IF(AND($I58&lt;&gt;0,ISNUMBER(VLOOKUP($A58,gen!$A$2:$BD$159,MATCH(gen!AN$1,gen!$1:$1,0),FALSE))),VLOOKUP($A58,gen!$A$2:$BD$159,MATCH(gen!AN$1,gen!$1:$1,0),FALSE)/1000,"")</f>
        <v/>
      </c>
      <c r="V58" t="s">
        <v>259</v>
      </c>
      <c r="W58">
        <f>VLOOKUP(A58,gen!$A$2:$BD$159,MATCH(gen!$AO$1,gen!$1:$1,0),FALSE)</f>
        <v>0</v>
      </c>
      <c r="X58" t="s">
        <v>273</v>
      </c>
      <c r="Y58" s="6">
        <f>VLOOKUP(A58,gen!$A$2:$BD$159,MATCH(gen!$U$1,gen!$1:$1,0),FALSE)*gen!AD58+VLOOKUP(A58,gen!$A$2:$BD$159,MATCH(gen!$W$1,gen!$1:$1,0),FALSE)</f>
        <v>31243.281021999999</v>
      </c>
      <c r="Z58" t="s">
        <v>274</v>
      </c>
      <c r="AA58" s="6">
        <f>VLOOKUP(A58,gen!$A$2:$BD$159,MATCH(gen!$U$1,gen!$1:$1,0),FALSE)*gen!AD58+VLOOKUP(A58,gen!$A$2:$BD$159,MATCH(gen!$X$1,gen!$1:$1,0),FALSE)</f>
        <v>28046.681022000001</v>
      </c>
      <c r="AB58" t="s">
        <v>433</v>
      </c>
      <c r="AC58" s="2">
        <f>VLOOKUP(A58,gen!$A$2:$BD$159,MATCH(gen!$Q$1,gen!$1:$1,0),FALSE)*60</f>
        <v>248.39999999999998</v>
      </c>
      <c r="AD58" t="s">
        <v>434</v>
      </c>
      <c r="AE58" s="6">
        <f>VLOOKUP(A58,gen!$A$2:$BD$159,MATCH(gen!$Q$1,gen!$1:$1,0),FALSE)*60</f>
        <v>248.39999999999998</v>
      </c>
    </row>
    <row r="59" spans="1:31" x14ac:dyDescent="0.2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264</v>
      </c>
      <c r="G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H59" t="s">
        <v>370</v>
      </c>
      <c r="I59">
        <f>VLOOKUP(A59,gen!$A$2:$BD$159,MATCH(gen!$AD$1,gen!$1:$1,0),FALSE)</f>
        <v>10.349399999999999</v>
      </c>
      <c r="J59" t="s">
        <v>446</v>
      </c>
      <c r="K59" s="5">
        <f>IF(AND($I59&lt;&gt;0,ISNUMBER(VLOOKUP($A59,gen!$A$2:$BD$159,MATCH(gen!AE$1,gen!$1:$1,0),FALSE))),VLOOKUP($A59,gen!$A$2:$BD$159,MATCH(gen!AE$1,gen!$1:$1,0),FALSE),"")</f>
        <v>0.41666666699999999</v>
      </c>
      <c r="L59" s="5">
        <f>IF(AND($I59&lt;&gt;0,ISNUMBER(VLOOKUP($A59,gen!$A$2:$BD$159,MATCH(gen!AF$1,gen!$1:$1,0),FALSE))),VLOOKUP($A59,gen!$A$2:$BD$159,MATCH(gen!AF$1,gen!$1:$1,0),FALSE),"")</f>
        <v>0.61111111100000004</v>
      </c>
      <c r="M59" s="5">
        <f>IF(AND($I59&lt;&gt;0,ISNUMBER(VLOOKUP($A59,gen!$A$2:$BD$159,MATCH(gen!AG$1,gen!$1:$1,0),FALSE))),VLOOKUP($A59,gen!$A$2:$BD$159,MATCH(gen!AG$1,gen!$1:$1,0),FALSE),"")</f>
        <v>0.80555555599999995</v>
      </c>
      <c r="N59" s="5">
        <f>IF(AND($I59&lt;&gt;0,ISNUMBER(VLOOKUP($A59,gen!$A$2:$BD$159,MATCH(gen!AH$1,gen!$1:$1,0),FALSE))),VLOOKUP($A59,gen!$A$2:$BD$159,MATCH(gen!AH$1,gen!$1:$1,0),FALSE),"")</f>
        <v>1</v>
      </c>
      <c r="O59" s="5" t="str">
        <f>IF(AND($I59&lt;&gt;0,ISNUMBER(VLOOKUP($A59,gen!$A$2:$BD$159,MATCH(gen!AI$1,gen!$1:$1,0),FALSE))),VLOOKUP($A59,gen!$A$2:$BD$159,MATCH(gen!AI$1,gen!$1:$1,0),FALSE),"")</f>
        <v/>
      </c>
      <c r="P59" t="s">
        <v>451</v>
      </c>
      <c r="Q59">
        <f>IF(AND($I59&lt;&gt;0,ISNUMBER(VLOOKUP($A59,gen!$A$2:$BD$159,MATCH(gen!AJ$1,gen!$1:$1,0),FALSE))),VLOOKUP($A59,gen!$A$2:$BD$159,MATCH(gen!AJ$1,gen!$1:$1,0),FALSE)/1000,"")</f>
        <v>14.41</v>
      </c>
      <c r="R59">
        <f>IF(AND($I59&lt;&gt;0,ISNUMBER(VLOOKUP($A59,gen!$A$2:$BD$159,MATCH(gen!AK$1,gen!$1:$1,0),FALSE))),VLOOKUP($A59,gen!$A$2:$BD$159,MATCH(gen!AK$1,gen!$1:$1,0),FALSE)/1000,"")</f>
        <v>7.2889999999999997</v>
      </c>
      <c r="S59">
        <f>IF(AND($I59&lt;&gt;0,ISNUMBER(VLOOKUP($A59,gen!$A$2:$BD$159,MATCH(gen!AL$1,gen!$1:$1,0),FALSE))),VLOOKUP($A59,gen!$A$2:$BD$159,MATCH(gen!AL$1,gen!$1:$1,0),FALSE)/1000,"")</f>
        <v>9.7010000000000005</v>
      </c>
      <c r="T59">
        <f>IF(AND($I59&lt;&gt;0,ISNUMBER(VLOOKUP($A59,gen!$A$2:$BD$159,MATCH(gen!AM$1,gen!$1:$1,0),FALSE))),VLOOKUP($A59,gen!$A$2:$BD$159,MATCH(gen!AM$1,gen!$1:$1,0),FALSE)/1000,"")</f>
        <v>11.991</v>
      </c>
      <c r="U59" t="str">
        <f>IF(AND($I59&lt;&gt;0,ISNUMBER(VLOOKUP($A59,gen!$A$2:$BD$159,MATCH(gen!AN$1,gen!$1:$1,0),FALSE))),VLOOKUP($A59,gen!$A$2:$BD$159,MATCH(gen!AN$1,gen!$1:$1,0),FALSE)/1000,"")</f>
        <v/>
      </c>
      <c r="V59" t="s">
        <v>259</v>
      </c>
      <c r="W59">
        <f>VLOOKUP(A59,gen!$A$2:$BD$159,MATCH(gen!$AO$1,gen!$1:$1,0),FALSE)</f>
        <v>0</v>
      </c>
      <c r="X59" t="s">
        <v>273</v>
      </c>
      <c r="Y59" s="6">
        <f>VLOOKUP(A59,gen!$A$2:$BD$159,MATCH(gen!$U$1,gen!$1:$1,0),FALSE)*gen!AD59+VLOOKUP(A59,gen!$A$2:$BD$159,MATCH(gen!$W$1,gen!$1:$1,0),FALSE)</f>
        <v>741.75919999999996</v>
      </c>
      <c r="Z59" t="s">
        <v>274</v>
      </c>
      <c r="AA59" s="6">
        <f>VLOOKUP(A59,gen!$A$2:$BD$159,MATCH(gen!$U$1,gen!$1:$1,0),FALSE)*gen!AD59+VLOOKUP(A59,gen!$A$2:$BD$159,MATCH(gen!$X$1,gen!$1:$1,0),FALSE)</f>
        <v>703.75919999999996</v>
      </c>
      <c r="AB59" t="s">
        <v>433</v>
      </c>
      <c r="AC59" s="2">
        <f>VLOOKUP(A59,gen!$A$2:$BD$159,MATCH(gen!$Q$1,gen!$1:$1,0),FALSE)*60</f>
        <v>60</v>
      </c>
      <c r="AD59" t="s">
        <v>434</v>
      </c>
      <c r="AE59" s="6">
        <f>VLOOKUP(A59,gen!$A$2:$BD$159,MATCH(gen!$Q$1,gen!$1:$1,0),FALSE)*60</f>
        <v>60</v>
      </c>
    </row>
    <row r="60" spans="1:31" x14ac:dyDescent="0.2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264</v>
      </c>
      <c r="G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H60" t="s">
        <v>370</v>
      </c>
      <c r="I60">
        <f>VLOOKUP(A60,gen!$A$2:$BD$159,MATCH(gen!$AD$1,gen!$1:$1,0),FALSE)</f>
        <v>10.349399999999999</v>
      </c>
      <c r="J60" t="s">
        <v>446</v>
      </c>
      <c r="K60" s="5">
        <f>IF(AND($I60&lt;&gt;0,ISNUMBER(VLOOKUP($A60,gen!$A$2:$BD$159,MATCH(gen!AE$1,gen!$1:$1,0),FALSE))),VLOOKUP($A60,gen!$A$2:$BD$159,MATCH(gen!AE$1,gen!$1:$1,0),FALSE),"")</f>
        <v>0.41666666699999999</v>
      </c>
      <c r="L60" s="5">
        <f>IF(AND($I60&lt;&gt;0,ISNUMBER(VLOOKUP($A60,gen!$A$2:$BD$159,MATCH(gen!AF$1,gen!$1:$1,0),FALSE))),VLOOKUP($A60,gen!$A$2:$BD$159,MATCH(gen!AF$1,gen!$1:$1,0),FALSE),"")</f>
        <v>0.61111111100000004</v>
      </c>
      <c r="M60" s="5">
        <f>IF(AND($I60&lt;&gt;0,ISNUMBER(VLOOKUP($A60,gen!$A$2:$BD$159,MATCH(gen!AG$1,gen!$1:$1,0),FALSE))),VLOOKUP($A60,gen!$A$2:$BD$159,MATCH(gen!AG$1,gen!$1:$1,0),FALSE),"")</f>
        <v>0.80555555599999995</v>
      </c>
      <c r="N60" s="5">
        <f>IF(AND($I60&lt;&gt;0,ISNUMBER(VLOOKUP($A60,gen!$A$2:$BD$159,MATCH(gen!AH$1,gen!$1:$1,0),FALSE))),VLOOKUP($A60,gen!$A$2:$BD$159,MATCH(gen!AH$1,gen!$1:$1,0),FALSE),"")</f>
        <v>1</v>
      </c>
      <c r="O60" s="5" t="str">
        <f>IF(AND($I60&lt;&gt;0,ISNUMBER(VLOOKUP($A60,gen!$A$2:$BD$159,MATCH(gen!AI$1,gen!$1:$1,0),FALSE))),VLOOKUP($A60,gen!$A$2:$BD$159,MATCH(gen!AI$1,gen!$1:$1,0),FALSE),"")</f>
        <v/>
      </c>
      <c r="P60" t="s">
        <v>451</v>
      </c>
      <c r="Q60">
        <f>IF(AND($I60&lt;&gt;0,ISNUMBER(VLOOKUP($A60,gen!$A$2:$BD$159,MATCH(gen!AJ$1,gen!$1:$1,0),FALSE))),VLOOKUP($A60,gen!$A$2:$BD$159,MATCH(gen!AJ$1,gen!$1:$1,0),FALSE)/1000,"")</f>
        <v>14.41</v>
      </c>
      <c r="R60">
        <f>IF(AND($I60&lt;&gt;0,ISNUMBER(VLOOKUP($A60,gen!$A$2:$BD$159,MATCH(gen!AK$1,gen!$1:$1,0),FALSE))),VLOOKUP($A60,gen!$A$2:$BD$159,MATCH(gen!AK$1,gen!$1:$1,0),FALSE)/1000,"")</f>
        <v>7.2889999999999997</v>
      </c>
      <c r="S60">
        <f>IF(AND($I60&lt;&gt;0,ISNUMBER(VLOOKUP($A60,gen!$A$2:$BD$159,MATCH(gen!AL$1,gen!$1:$1,0),FALSE))),VLOOKUP($A60,gen!$A$2:$BD$159,MATCH(gen!AL$1,gen!$1:$1,0),FALSE)/1000,"")</f>
        <v>9.7010000000000005</v>
      </c>
      <c r="T60">
        <f>IF(AND($I60&lt;&gt;0,ISNUMBER(VLOOKUP($A60,gen!$A$2:$BD$159,MATCH(gen!AM$1,gen!$1:$1,0),FALSE))),VLOOKUP($A60,gen!$A$2:$BD$159,MATCH(gen!AM$1,gen!$1:$1,0),FALSE)/1000,"")</f>
        <v>11.991</v>
      </c>
      <c r="U60" t="str">
        <f>IF(AND($I60&lt;&gt;0,ISNUMBER(VLOOKUP($A60,gen!$A$2:$BD$159,MATCH(gen!AN$1,gen!$1:$1,0),FALSE))),VLOOKUP($A60,gen!$A$2:$BD$159,MATCH(gen!AN$1,gen!$1:$1,0),FALSE)/1000,"")</f>
        <v/>
      </c>
      <c r="V60" t="s">
        <v>259</v>
      </c>
      <c r="W60">
        <f>VLOOKUP(A60,gen!$A$2:$BD$159,MATCH(gen!$AO$1,gen!$1:$1,0),FALSE)</f>
        <v>0</v>
      </c>
      <c r="X60" t="s">
        <v>273</v>
      </c>
      <c r="Y60" s="6">
        <f>VLOOKUP(A60,gen!$A$2:$BD$159,MATCH(gen!$U$1,gen!$1:$1,0),FALSE)*gen!AD60+VLOOKUP(A60,gen!$A$2:$BD$159,MATCH(gen!$W$1,gen!$1:$1,0),FALSE)</f>
        <v>741.75919999999996</v>
      </c>
      <c r="Z60" t="s">
        <v>274</v>
      </c>
      <c r="AA60" s="6">
        <f>VLOOKUP(A60,gen!$A$2:$BD$159,MATCH(gen!$U$1,gen!$1:$1,0),FALSE)*gen!AD60+VLOOKUP(A60,gen!$A$2:$BD$159,MATCH(gen!$X$1,gen!$1:$1,0),FALSE)</f>
        <v>703.75919999999996</v>
      </c>
      <c r="AB60" t="s">
        <v>433</v>
      </c>
      <c r="AC60" s="2">
        <f>VLOOKUP(A60,gen!$A$2:$BD$159,MATCH(gen!$Q$1,gen!$1:$1,0),FALSE)*60</f>
        <v>60</v>
      </c>
      <c r="AD60" t="s">
        <v>434</v>
      </c>
      <c r="AE60" s="6">
        <f>VLOOKUP(A60,gen!$A$2:$BD$159,MATCH(gen!$Q$1,gen!$1:$1,0),FALSE)*60</f>
        <v>60</v>
      </c>
    </row>
    <row r="61" spans="1:31" x14ac:dyDescent="0.2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264</v>
      </c>
      <c r="G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H61" t="s">
        <v>370</v>
      </c>
      <c r="I61">
        <f>VLOOKUP(A61,gen!$A$2:$BD$159,MATCH(gen!$AD$1,gen!$1:$1,0),FALSE)</f>
        <v>10.349399999999999</v>
      </c>
      <c r="J61" t="s">
        <v>446</v>
      </c>
      <c r="K61" s="5">
        <f>IF(AND($I61&lt;&gt;0,ISNUMBER(VLOOKUP($A61,gen!$A$2:$BD$159,MATCH(gen!AE$1,gen!$1:$1,0),FALSE))),VLOOKUP($A61,gen!$A$2:$BD$159,MATCH(gen!AE$1,gen!$1:$1,0),FALSE),"")</f>
        <v>0.41666666699999999</v>
      </c>
      <c r="L61" s="5">
        <f>IF(AND($I61&lt;&gt;0,ISNUMBER(VLOOKUP($A61,gen!$A$2:$BD$159,MATCH(gen!AF$1,gen!$1:$1,0),FALSE))),VLOOKUP($A61,gen!$A$2:$BD$159,MATCH(gen!AF$1,gen!$1:$1,0),FALSE),"")</f>
        <v>0.61111111100000004</v>
      </c>
      <c r="M61" s="5">
        <f>IF(AND($I61&lt;&gt;0,ISNUMBER(VLOOKUP($A61,gen!$A$2:$BD$159,MATCH(gen!AG$1,gen!$1:$1,0),FALSE))),VLOOKUP($A61,gen!$A$2:$BD$159,MATCH(gen!AG$1,gen!$1:$1,0),FALSE),"")</f>
        <v>0.80555555599999995</v>
      </c>
      <c r="N61" s="5">
        <f>IF(AND($I61&lt;&gt;0,ISNUMBER(VLOOKUP($A61,gen!$A$2:$BD$159,MATCH(gen!AH$1,gen!$1:$1,0),FALSE))),VLOOKUP($A61,gen!$A$2:$BD$159,MATCH(gen!AH$1,gen!$1:$1,0),FALSE),"")</f>
        <v>1</v>
      </c>
      <c r="O61" s="5" t="str">
        <f>IF(AND($I61&lt;&gt;0,ISNUMBER(VLOOKUP($A61,gen!$A$2:$BD$159,MATCH(gen!AI$1,gen!$1:$1,0),FALSE))),VLOOKUP($A61,gen!$A$2:$BD$159,MATCH(gen!AI$1,gen!$1:$1,0),FALSE),"")</f>
        <v/>
      </c>
      <c r="P61" t="s">
        <v>451</v>
      </c>
      <c r="Q61">
        <f>IF(AND($I61&lt;&gt;0,ISNUMBER(VLOOKUP($A61,gen!$A$2:$BD$159,MATCH(gen!AJ$1,gen!$1:$1,0),FALSE))),VLOOKUP($A61,gen!$A$2:$BD$159,MATCH(gen!AJ$1,gen!$1:$1,0),FALSE)/1000,"")</f>
        <v>14.41</v>
      </c>
      <c r="R61">
        <f>IF(AND($I61&lt;&gt;0,ISNUMBER(VLOOKUP($A61,gen!$A$2:$BD$159,MATCH(gen!AK$1,gen!$1:$1,0),FALSE))),VLOOKUP($A61,gen!$A$2:$BD$159,MATCH(gen!AK$1,gen!$1:$1,0),FALSE)/1000,"")</f>
        <v>7.2889999999999997</v>
      </c>
      <c r="S61">
        <f>IF(AND($I61&lt;&gt;0,ISNUMBER(VLOOKUP($A61,gen!$A$2:$BD$159,MATCH(gen!AL$1,gen!$1:$1,0),FALSE))),VLOOKUP($A61,gen!$A$2:$BD$159,MATCH(gen!AL$1,gen!$1:$1,0),FALSE)/1000,"")</f>
        <v>9.7010000000000005</v>
      </c>
      <c r="T61">
        <f>IF(AND($I61&lt;&gt;0,ISNUMBER(VLOOKUP($A61,gen!$A$2:$BD$159,MATCH(gen!AM$1,gen!$1:$1,0),FALSE))),VLOOKUP($A61,gen!$A$2:$BD$159,MATCH(gen!AM$1,gen!$1:$1,0),FALSE)/1000,"")</f>
        <v>11.991</v>
      </c>
      <c r="U61" t="str">
        <f>IF(AND($I61&lt;&gt;0,ISNUMBER(VLOOKUP($A61,gen!$A$2:$BD$159,MATCH(gen!AN$1,gen!$1:$1,0),FALSE))),VLOOKUP($A61,gen!$A$2:$BD$159,MATCH(gen!AN$1,gen!$1:$1,0),FALSE)/1000,"")</f>
        <v/>
      </c>
      <c r="V61" t="s">
        <v>259</v>
      </c>
      <c r="W61">
        <f>VLOOKUP(A61,gen!$A$2:$BD$159,MATCH(gen!$AO$1,gen!$1:$1,0),FALSE)</f>
        <v>0</v>
      </c>
      <c r="X61" t="s">
        <v>273</v>
      </c>
      <c r="Y61" s="6">
        <f>VLOOKUP(A61,gen!$A$2:$BD$159,MATCH(gen!$U$1,gen!$1:$1,0),FALSE)*gen!AD61+VLOOKUP(A61,gen!$A$2:$BD$159,MATCH(gen!$W$1,gen!$1:$1,0),FALSE)</f>
        <v>741.75919999999996</v>
      </c>
      <c r="Z61" t="s">
        <v>274</v>
      </c>
      <c r="AA61" s="6">
        <f>VLOOKUP(A61,gen!$A$2:$BD$159,MATCH(gen!$U$1,gen!$1:$1,0),FALSE)*gen!AD61+VLOOKUP(A61,gen!$A$2:$BD$159,MATCH(gen!$X$1,gen!$1:$1,0),FALSE)</f>
        <v>703.75919999999996</v>
      </c>
      <c r="AB61" t="s">
        <v>433</v>
      </c>
      <c r="AC61" s="2">
        <f>VLOOKUP(A61,gen!$A$2:$BD$159,MATCH(gen!$Q$1,gen!$1:$1,0),FALSE)*60</f>
        <v>60</v>
      </c>
      <c r="AD61" t="s">
        <v>434</v>
      </c>
      <c r="AE61" s="6">
        <f>VLOOKUP(A61,gen!$A$2:$BD$159,MATCH(gen!$Q$1,gen!$1:$1,0),FALSE)*60</f>
        <v>60</v>
      </c>
    </row>
    <row r="62" spans="1:31" x14ac:dyDescent="0.2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264</v>
      </c>
      <c r="G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H62" t="s">
        <v>370</v>
      </c>
      <c r="I62">
        <f>VLOOKUP(A62,gen!$A$2:$BD$159,MATCH(gen!$AD$1,gen!$1:$1,0),FALSE)</f>
        <v>10.349399999999999</v>
      </c>
      <c r="J62" t="s">
        <v>446</v>
      </c>
      <c r="K62" s="5">
        <f>IF(AND($I62&lt;&gt;0,ISNUMBER(VLOOKUP($A62,gen!$A$2:$BD$159,MATCH(gen!AE$1,gen!$1:$1,0),FALSE))),VLOOKUP($A62,gen!$A$2:$BD$159,MATCH(gen!AE$1,gen!$1:$1,0),FALSE),"")</f>
        <v>0.41666666699999999</v>
      </c>
      <c r="L62" s="5">
        <f>IF(AND($I62&lt;&gt;0,ISNUMBER(VLOOKUP($A62,gen!$A$2:$BD$159,MATCH(gen!AF$1,gen!$1:$1,0),FALSE))),VLOOKUP($A62,gen!$A$2:$BD$159,MATCH(gen!AF$1,gen!$1:$1,0),FALSE),"")</f>
        <v>0.61111111100000004</v>
      </c>
      <c r="M62" s="5">
        <f>IF(AND($I62&lt;&gt;0,ISNUMBER(VLOOKUP($A62,gen!$A$2:$BD$159,MATCH(gen!AG$1,gen!$1:$1,0),FALSE))),VLOOKUP($A62,gen!$A$2:$BD$159,MATCH(gen!AG$1,gen!$1:$1,0),FALSE),"")</f>
        <v>0.80555555599999995</v>
      </c>
      <c r="N62" s="5">
        <f>IF(AND($I62&lt;&gt;0,ISNUMBER(VLOOKUP($A62,gen!$A$2:$BD$159,MATCH(gen!AH$1,gen!$1:$1,0),FALSE))),VLOOKUP($A62,gen!$A$2:$BD$159,MATCH(gen!AH$1,gen!$1:$1,0),FALSE),"")</f>
        <v>1</v>
      </c>
      <c r="O62" s="5" t="str">
        <f>IF(AND($I62&lt;&gt;0,ISNUMBER(VLOOKUP($A62,gen!$A$2:$BD$159,MATCH(gen!AI$1,gen!$1:$1,0),FALSE))),VLOOKUP($A62,gen!$A$2:$BD$159,MATCH(gen!AI$1,gen!$1:$1,0),FALSE),"")</f>
        <v/>
      </c>
      <c r="P62" t="s">
        <v>451</v>
      </c>
      <c r="Q62">
        <f>IF(AND($I62&lt;&gt;0,ISNUMBER(VLOOKUP($A62,gen!$A$2:$BD$159,MATCH(gen!AJ$1,gen!$1:$1,0),FALSE))),VLOOKUP($A62,gen!$A$2:$BD$159,MATCH(gen!AJ$1,gen!$1:$1,0),FALSE)/1000,"")</f>
        <v>14.41</v>
      </c>
      <c r="R62">
        <f>IF(AND($I62&lt;&gt;0,ISNUMBER(VLOOKUP($A62,gen!$A$2:$BD$159,MATCH(gen!AK$1,gen!$1:$1,0),FALSE))),VLOOKUP($A62,gen!$A$2:$BD$159,MATCH(gen!AK$1,gen!$1:$1,0),FALSE)/1000,"")</f>
        <v>7.2889999999999997</v>
      </c>
      <c r="S62">
        <f>IF(AND($I62&lt;&gt;0,ISNUMBER(VLOOKUP($A62,gen!$A$2:$BD$159,MATCH(gen!AL$1,gen!$1:$1,0),FALSE))),VLOOKUP($A62,gen!$A$2:$BD$159,MATCH(gen!AL$1,gen!$1:$1,0),FALSE)/1000,"")</f>
        <v>9.7010000000000005</v>
      </c>
      <c r="T62">
        <f>IF(AND($I62&lt;&gt;0,ISNUMBER(VLOOKUP($A62,gen!$A$2:$BD$159,MATCH(gen!AM$1,gen!$1:$1,0),FALSE))),VLOOKUP($A62,gen!$A$2:$BD$159,MATCH(gen!AM$1,gen!$1:$1,0),FALSE)/1000,"")</f>
        <v>11.991</v>
      </c>
      <c r="U62" t="str">
        <f>IF(AND($I62&lt;&gt;0,ISNUMBER(VLOOKUP($A62,gen!$A$2:$BD$159,MATCH(gen!AN$1,gen!$1:$1,0),FALSE))),VLOOKUP($A62,gen!$A$2:$BD$159,MATCH(gen!AN$1,gen!$1:$1,0),FALSE)/1000,"")</f>
        <v/>
      </c>
      <c r="V62" t="s">
        <v>259</v>
      </c>
      <c r="W62">
        <f>VLOOKUP(A62,gen!$A$2:$BD$159,MATCH(gen!$AO$1,gen!$1:$1,0),FALSE)</f>
        <v>0</v>
      </c>
      <c r="X62" t="s">
        <v>273</v>
      </c>
      <c r="Y62" s="6">
        <f>VLOOKUP(A62,gen!$A$2:$BD$159,MATCH(gen!$U$1,gen!$1:$1,0),FALSE)*gen!AD62+VLOOKUP(A62,gen!$A$2:$BD$159,MATCH(gen!$W$1,gen!$1:$1,0),FALSE)</f>
        <v>741.75919999999996</v>
      </c>
      <c r="Z62" t="s">
        <v>274</v>
      </c>
      <c r="AA62" s="6">
        <f>VLOOKUP(A62,gen!$A$2:$BD$159,MATCH(gen!$U$1,gen!$1:$1,0),FALSE)*gen!AD62+VLOOKUP(A62,gen!$A$2:$BD$159,MATCH(gen!$X$1,gen!$1:$1,0),FALSE)</f>
        <v>703.75919999999996</v>
      </c>
      <c r="AB62" t="s">
        <v>433</v>
      </c>
      <c r="AC62" s="2">
        <f>VLOOKUP(A62,gen!$A$2:$BD$159,MATCH(gen!$Q$1,gen!$1:$1,0),FALSE)*60</f>
        <v>60</v>
      </c>
      <c r="AD62" t="s">
        <v>434</v>
      </c>
      <c r="AE62" s="6">
        <f>VLOOKUP(A62,gen!$A$2:$BD$159,MATCH(gen!$Q$1,gen!$1:$1,0),FALSE)*60</f>
        <v>60</v>
      </c>
    </row>
    <row r="63" spans="1:31" x14ac:dyDescent="0.2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264</v>
      </c>
      <c r="G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H63" t="s">
        <v>370</v>
      </c>
      <c r="I63">
        <f>VLOOKUP(A63,gen!$A$2:$BD$159,MATCH(gen!$AD$1,gen!$1:$1,0),FALSE)</f>
        <v>10.349399999999999</v>
      </c>
      <c r="J63" t="s">
        <v>446</v>
      </c>
      <c r="K63" s="5">
        <f>IF(AND($I63&lt;&gt;0,ISNUMBER(VLOOKUP($A63,gen!$A$2:$BD$159,MATCH(gen!AE$1,gen!$1:$1,0),FALSE))),VLOOKUP($A63,gen!$A$2:$BD$159,MATCH(gen!AE$1,gen!$1:$1,0),FALSE),"")</f>
        <v>0.41666666699999999</v>
      </c>
      <c r="L63" s="5">
        <f>IF(AND($I63&lt;&gt;0,ISNUMBER(VLOOKUP($A63,gen!$A$2:$BD$159,MATCH(gen!AF$1,gen!$1:$1,0),FALSE))),VLOOKUP($A63,gen!$A$2:$BD$159,MATCH(gen!AF$1,gen!$1:$1,0),FALSE),"")</f>
        <v>0.61111111100000004</v>
      </c>
      <c r="M63" s="5">
        <f>IF(AND($I63&lt;&gt;0,ISNUMBER(VLOOKUP($A63,gen!$A$2:$BD$159,MATCH(gen!AG$1,gen!$1:$1,0),FALSE))),VLOOKUP($A63,gen!$A$2:$BD$159,MATCH(gen!AG$1,gen!$1:$1,0),FALSE),"")</f>
        <v>0.80555555599999995</v>
      </c>
      <c r="N63" s="5">
        <f>IF(AND($I63&lt;&gt;0,ISNUMBER(VLOOKUP($A63,gen!$A$2:$BD$159,MATCH(gen!AH$1,gen!$1:$1,0),FALSE))),VLOOKUP($A63,gen!$A$2:$BD$159,MATCH(gen!AH$1,gen!$1:$1,0),FALSE),"")</f>
        <v>1</v>
      </c>
      <c r="O63" s="5" t="str">
        <f>IF(AND($I63&lt;&gt;0,ISNUMBER(VLOOKUP($A63,gen!$A$2:$BD$159,MATCH(gen!AI$1,gen!$1:$1,0),FALSE))),VLOOKUP($A63,gen!$A$2:$BD$159,MATCH(gen!AI$1,gen!$1:$1,0),FALSE),"")</f>
        <v/>
      </c>
      <c r="P63" t="s">
        <v>451</v>
      </c>
      <c r="Q63">
        <f>IF(AND($I63&lt;&gt;0,ISNUMBER(VLOOKUP($A63,gen!$A$2:$BD$159,MATCH(gen!AJ$1,gen!$1:$1,0),FALSE))),VLOOKUP($A63,gen!$A$2:$BD$159,MATCH(gen!AJ$1,gen!$1:$1,0),FALSE)/1000,"")</f>
        <v>14.41</v>
      </c>
      <c r="R63">
        <f>IF(AND($I63&lt;&gt;0,ISNUMBER(VLOOKUP($A63,gen!$A$2:$BD$159,MATCH(gen!AK$1,gen!$1:$1,0),FALSE))),VLOOKUP($A63,gen!$A$2:$BD$159,MATCH(gen!AK$1,gen!$1:$1,0),FALSE)/1000,"")</f>
        <v>7.2889999999999997</v>
      </c>
      <c r="S63">
        <f>IF(AND($I63&lt;&gt;0,ISNUMBER(VLOOKUP($A63,gen!$A$2:$BD$159,MATCH(gen!AL$1,gen!$1:$1,0),FALSE))),VLOOKUP($A63,gen!$A$2:$BD$159,MATCH(gen!AL$1,gen!$1:$1,0),FALSE)/1000,"")</f>
        <v>9.7010000000000005</v>
      </c>
      <c r="T63">
        <f>IF(AND($I63&lt;&gt;0,ISNUMBER(VLOOKUP($A63,gen!$A$2:$BD$159,MATCH(gen!AM$1,gen!$1:$1,0),FALSE))),VLOOKUP($A63,gen!$A$2:$BD$159,MATCH(gen!AM$1,gen!$1:$1,0),FALSE)/1000,"")</f>
        <v>11.991</v>
      </c>
      <c r="U63" t="str">
        <f>IF(AND($I63&lt;&gt;0,ISNUMBER(VLOOKUP($A63,gen!$A$2:$BD$159,MATCH(gen!AN$1,gen!$1:$1,0),FALSE))),VLOOKUP($A63,gen!$A$2:$BD$159,MATCH(gen!AN$1,gen!$1:$1,0),FALSE)/1000,"")</f>
        <v/>
      </c>
      <c r="V63" t="s">
        <v>259</v>
      </c>
      <c r="W63">
        <f>VLOOKUP(A63,gen!$A$2:$BD$159,MATCH(gen!$AO$1,gen!$1:$1,0),FALSE)</f>
        <v>0</v>
      </c>
      <c r="X63" t="s">
        <v>273</v>
      </c>
      <c r="Y63" s="6">
        <f>VLOOKUP(A63,gen!$A$2:$BD$159,MATCH(gen!$U$1,gen!$1:$1,0),FALSE)*gen!AD63+VLOOKUP(A63,gen!$A$2:$BD$159,MATCH(gen!$W$1,gen!$1:$1,0),FALSE)</f>
        <v>741.75919999999996</v>
      </c>
      <c r="Z63" t="s">
        <v>274</v>
      </c>
      <c r="AA63" s="6">
        <f>VLOOKUP(A63,gen!$A$2:$BD$159,MATCH(gen!$U$1,gen!$1:$1,0),FALSE)*gen!AD63+VLOOKUP(A63,gen!$A$2:$BD$159,MATCH(gen!$X$1,gen!$1:$1,0),FALSE)</f>
        <v>703.75919999999996</v>
      </c>
      <c r="AB63" t="s">
        <v>433</v>
      </c>
      <c r="AC63" s="2">
        <f>VLOOKUP(A63,gen!$A$2:$BD$159,MATCH(gen!$Q$1,gen!$1:$1,0),FALSE)*60</f>
        <v>60</v>
      </c>
      <c r="AD63" t="s">
        <v>434</v>
      </c>
      <c r="AE63" s="6">
        <f>VLOOKUP(A63,gen!$A$2:$BD$159,MATCH(gen!$Q$1,gen!$1:$1,0),FALSE)*60</f>
        <v>60</v>
      </c>
    </row>
    <row r="64" spans="1:31" x14ac:dyDescent="0.2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264</v>
      </c>
      <c r="G64" s="3">
        <f>IF(VLOOKUP(A64,gen!$A$2:$BD$159,MATCH(gen!$K$1,gen!$1:$1,0),FALSE)=0,0,VLOOKUP(A64,gen!$A$2:$BD$159,MATCH(gen!$L$1,gen!$1:$1,0),FALSE)/VLOOKUP(A64,gen!$A$2:$BD$159,MATCH(gen!$K$1,gen!$1:$1,0),FALSE))</f>
        <v>0.4</v>
      </c>
      <c r="H64" t="s">
        <v>370</v>
      </c>
      <c r="I64">
        <f>VLOOKUP(A64,gen!$A$2:$BD$159,MATCH(gen!$AD$1,gen!$1:$1,0),FALSE)</f>
        <v>3.8872200000000001</v>
      </c>
      <c r="J64" t="s">
        <v>446</v>
      </c>
      <c r="K64" s="5">
        <f>IF(AND($I64&lt;&gt;0,ISNUMBER(VLOOKUP($A64,gen!$A$2:$BD$159,MATCH(gen!AE$1,gen!$1:$1,0),FALSE))),VLOOKUP($A64,gen!$A$2:$BD$159,MATCH(gen!AE$1,gen!$1:$1,0),FALSE),"")</f>
        <v>0.4</v>
      </c>
      <c r="L64" s="5">
        <f>IF(AND($I64&lt;&gt;0,ISNUMBER(VLOOKUP($A64,gen!$A$2:$BD$159,MATCH(gen!AF$1,gen!$1:$1,0),FALSE))),VLOOKUP($A64,gen!$A$2:$BD$159,MATCH(gen!AF$1,gen!$1:$1,0),FALSE),"")</f>
        <v>0.6</v>
      </c>
      <c r="M64" s="5">
        <f>IF(AND($I64&lt;&gt;0,ISNUMBER(VLOOKUP($A64,gen!$A$2:$BD$159,MATCH(gen!AG$1,gen!$1:$1,0),FALSE))),VLOOKUP($A64,gen!$A$2:$BD$159,MATCH(gen!AG$1,gen!$1:$1,0),FALSE),"")</f>
        <v>0.8</v>
      </c>
      <c r="N64" s="5">
        <f>IF(AND($I64&lt;&gt;0,ISNUMBER(VLOOKUP($A64,gen!$A$2:$BD$159,MATCH(gen!AH$1,gen!$1:$1,0),FALSE))),VLOOKUP($A64,gen!$A$2:$BD$159,MATCH(gen!AH$1,gen!$1:$1,0),FALSE),"")</f>
        <v>1</v>
      </c>
      <c r="O64" s="5" t="str">
        <f>IF(AND($I64&lt;&gt;0,ISNUMBER(VLOOKUP($A64,gen!$A$2:$BD$159,MATCH(gen!AI$1,gen!$1:$1,0),FALSE))),VLOOKUP($A64,gen!$A$2:$BD$159,MATCH(gen!AI$1,gen!$1:$1,0),FALSE),"")</f>
        <v/>
      </c>
      <c r="P64" t="s">
        <v>451</v>
      </c>
      <c r="Q64">
        <f>IF(AND($I64&lt;&gt;0,ISNUMBER(VLOOKUP($A64,gen!$A$2:$BD$159,MATCH(gen!AJ$1,gen!$1:$1,0),FALSE))),VLOOKUP($A64,gen!$A$2:$BD$159,MATCH(gen!AJ$1,gen!$1:$1,0),FALSE)/1000,"")</f>
        <v>10.342000000000001</v>
      </c>
      <c r="R64">
        <f>IF(AND($I64&lt;&gt;0,ISNUMBER(VLOOKUP($A64,gen!$A$2:$BD$159,MATCH(gen!AK$1,gen!$1:$1,0),FALSE))),VLOOKUP($A64,gen!$A$2:$BD$159,MATCH(gen!AK$1,gen!$1:$1,0),FALSE)/1000,"")</f>
        <v>6.7919999999999998</v>
      </c>
      <c r="S64">
        <f>IF(AND($I64&lt;&gt;0,ISNUMBER(VLOOKUP($A64,gen!$A$2:$BD$159,MATCH(gen!AL$1,gen!$1:$1,0),FALSE))),VLOOKUP($A64,gen!$A$2:$BD$159,MATCH(gen!AL$1,gen!$1:$1,0),FALSE)/1000,"")</f>
        <v>6.9189999999999996</v>
      </c>
      <c r="T64">
        <f>IF(AND($I64&lt;&gt;0,ISNUMBER(VLOOKUP($A64,gen!$A$2:$BD$159,MATCH(gen!AM$1,gen!$1:$1,0),FALSE))),VLOOKUP($A64,gen!$A$2:$BD$159,MATCH(gen!AM$1,gen!$1:$1,0),FALSE)/1000,"")</f>
        <v>8.1950000000000003</v>
      </c>
      <c r="U64" t="str">
        <f>IF(AND($I64&lt;&gt;0,ISNUMBER(VLOOKUP($A64,gen!$A$2:$BD$159,MATCH(gen!AN$1,gen!$1:$1,0),FALSE))),VLOOKUP($A64,gen!$A$2:$BD$159,MATCH(gen!AN$1,gen!$1:$1,0),FALSE)/1000,"")</f>
        <v/>
      </c>
      <c r="V64" t="s">
        <v>259</v>
      </c>
      <c r="W64">
        <f>VLOOKUP(A64,gen!$A$2:$BD$159,MATCH(gen!$AO$1,gen!$1:$1,0),FALSE)</f>
        <v>0</v>
      </c>
      <c r="X64" t="s">
        <v>273</v>
      </c>
      <c r="Y64" s="6">
        <f>VLOOKUP(A64,gen!$A$2:$BD$159,MATCH(gen!$U$1,gen!$1:$1,0),FALSE)*gen!AD64+VLOOKUP(A64,gen!$A$2:$BD$159,MATCH(gen!$W$1,gen!$1:$1,0),FALSE)</f>
        <v>6118.0344280000008</v>
      </c>
      <c r="Z64" t="s">
        <v>274</v>
      </c>
      <c r="AA64" s="6">
        <f>VLOOKUP(A64,gen!$A$2:$BD$159,MATCH(gen!$U$1,gen!$1:$1,0),FALSE)*gen!AD64+VLOOKUP(A64,gen!$A$2:$BD$159,MATCH(gen!$X$1,gen!$1:$1,0),FALSE)</f>
        <v>5665.2344280000007</v>
      </c>
      <c r="AB64" t="s">
        <v>433</v>
      </c>
      <c r="AC64" s="2">
        <f>VLOOKUP(A64,gen!$A$2:$BD$159,MATCH(gen!$Q$1,gen!$1:$1,0),FALSE)*60</f>
        <v>222</v>
      </c>
      <c r="AD64" t="s">
        <v>434</v>
      </c>
      <c r="AE64" s="6">
        <f>VLOOKUP(A64,gen!$A$2:$BD$159,MATCH(gen!$Q$1,gen!$1:$1,0),FALSE)*60</f>
        <v>222</v>
      </c>
    </row>
    <row r="65" spans="1:31" x14ac:dyDescent="0.2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264</v>
      </c>
      <c r="G65" s="3">
        <f>IF(VLOOKUP(A65,gen!$A$2:$BD$159,MATCH(gen!$K$1,gen!$1:$1,0),FALSE)=0,0,VLOOKUP(A65,gen!$A$2:$BD$159,MATCH(gen!$L$1,gen!$1:$1,0),FALSE)/VLOOKUP(A65,gen!$A$2:$BD$159,MATCH(gen!$K$1,gen!$1:$1,0),FALSE))</f>
        <v>0.4</v>
      </c>
      <c r="H65" t="s">
        <v>370</v>
      </c>
      <c r="I65">
        <f>VLOOKUP(A65,gen!$A$2:$BD$159,MATCH(gen!$AD$1,gen!$1:$1,0),FALSE)</f>
        <v>3.8872200000000001</v>
      </c>
      <c r="J65" t="s">
        <v>446</v>
      </c>
      <c r="K65" s="5">
        <f>IF(AND($I65&lt;&gt;0,ISNUMBER(VLOOKUP($A65,gen!$A$2:$BD$159,MATCH(gen!AE$1,gen!$1:$1,0),FALSE))),VLOOKUP($A65,gen!$A$2:$BD$159,MATCH(gen!AE$1,gen!$1:$1,0),FALSE),"")</f>
        <v>0.4</v>
      </c>
      <c r="L65" s="5">
        <f>IF(AND($I65&lt;&gt;0,ISNUMBER(VLOOKUP($A65,gen!$A$2:$BD$159,MATCH(gen!AF$1,gen!$1:$1,0),FALSE))),VLOOKUP($A65,gen!$A$2:$BD$159,MATCH(gen!AF$1,gen!$1:$1,0),FALSE),"")</f>
        <v>0.6</v>
      </c>
      <c r="M65" s="5">
        <f>IF(AND($I65&lt;&gt;0,ISNUMBER(VLOOKUP($A65,gen!$A$2:$BD$159,MATCH(gen!AG$1,gen!$1:$1,0),FALSE))),VLOOKUP($A65,gen!$A$2:$BD$159,MATCH(gen!AG$1,gen!$1:$1,0),FALSE),"")</f>
        <v>0.8</v>
      </c>
      <c r="N65" s="5">
        <f>IF(AND($I65&lt;&gt;0,ISNUMBER(VLOOKUP($A65,gen!$A$2:$BD$159,MATCH(gen!AH$1,gen!$1:$1,0),FALSE))),VLOOKUP($A65,gen!$A$2:$BD$159,MATCH(gen!AH$1,gen!$1:$1,0),FALSE),"")</f>
        <v>1</v>
      </c>
      <c r="O65" s="5" t="str">
        <f>IF(AND($I65&lt;&gt;0,ISNUMBER(VLOOKUP($A65,gen!$A$2:$BD$159,MATCH(gen!AI$1,gen!$1:$1,0),FALSE))),VLOOKUP($A65,gen!$A$2:$BD$159,MATCH(gen!AI$1,gen!$1:$1,0),FALSE),"")</f>
        <v/>
      </c>
      <c r="P65" t="s">
        <v>451</v>
      </c>
      <c r="Q65">
        <f>IF(AND($I65&lt;&gt;0,ISNUMBER(VLOOKUP($A65,gen!$A$2:$BD$159,MATCH(gen!AJ$1,gen!$1:$1,0),FALSE))),VLOOKUP($A65,gen!$A$2:$BD$159,MATCH(gen!AJ$1,gen!$1:$1,0),FALSE)/1000,"")</f>
        <v>10.342000000000001</v>
      </c>
      <c r="R65">
        <f>IF(AND($I65&lt;&gt;0,ISNUMBER(VLOOKUP($A65,gen!$A$2:$BD$159,MATCH(gen!AK$1,gen!$1:$1,0),FALSE))),VLOOKUP($A65,gen!$A$2:$BD$159,MATCH(gen!AK$1,gen!$1:$1,0),FALSE)/1000,"")</f>
        <v>6.7919999999999998</v>
      </c>
      <c r="S65">
        <f>IF(AND($I65&lt;&gt;0,ISNUMBER(VLOOKUP($A65,gen!$A$2:$BD$159,MATCH(gen!AL$1,gen!$1:$1,0),FALSE))),VLOOKUP($A65,gen!$A$2:$BD$159,MATCH(gen!AL$1,gen!$1:$1,0),FALSE)/1000,"")</f>
        <v>6.9189999999999996</v>
      </c>
      <c r="T65">
        <f>IF(AND($I65&lt;&gt;0,ISNUMBER(VLOOKUP($A65,gen!$A$2:$BD$159,MATCH(gen!AM$1,gen!$1:$1,0),FALSE))),VLOOKUP($A65,gen!$A$2:$BD$159,MATCH(gen!AM$1,gen!$1:$1,0),FALSE)/1000,"")</f>
        <v>8.1950000000000003</v>
      </c>
      <c r="U65" t="str">
        <f>IF(AND($I65&lt;&gt;0,ISNUMBER(VLOOKUP($A65,gen!$A$2:$BD$159,MATCH(gen!AN$1,gen!$1:$1,0),FALSE))),VLOOKUP($A65,gen!$A$2:$BD$159,MATCH(gen!AN$1,gen!$1:$1,0),FALSE)/1000,"")</f>
        <v/>
      </c>
      <c r="V65" t="s">
        <v>259</v>
      </c>
      <c r="W65">
        <f>VLOOKUP(A65,gen!$A$2:$BD$159,MATCH(gen!$AO$1,gen!$1:$1,0),FALSE)</f>
        <v>0</v>
      </c>
      <c r="X65" t="s">
        <v>273</v>
      </c>
      <c r="Y65" s="6">
        <f>VLOOKUP(A65,gen!$A$2:$BD$159,MATCH(gen!$U$1,gen!$1:$1,0),FALSE)*gen!AD65+VLOOKUP(A65,gen!$A$2:$BD$159,MATCH(gen!$W$1,gen!$1:$1,0),FALSE)</f>
        <v>6118.0344280000008</v>
      </c>
      <c r="Z65" t="s">
        <v>274</v>
      </c>
      <c r="AA65" s="6">
        <f>VLOOKUP(A65,gen!$A$2:$BD$159,MATCH(gen!$U$1,gen!$1:$1,0),FALSE)*gen!AD65+VLOOKUP(A65,gen!$A$2:$BD$159,MATCH(gen!$X$1,gen!$1:$1,0),FALSE)</f>
        <v>5665.2344280000007</v>
      </c>
      <c r="AB65" t="s">
        <v>433</v>
      </c>
      <c r="AC65" s="2">
        <f>VLOOKUP(A65,gen!$A$2:$BD$159,MATCH(gen!$Q$1,gen!$1:$1,0),FALSE)*60</f>
        <v>222</v>
      </c>
      <c r="AD65" t="s">
        <v>434</v>
      </c>
      <c r="AE65" s="6">
        <f>VLOOKUP(A65,gen!$A$2:$BD$159,MATCH(gen!$Q$1,gen!$1:$1,0),FALSE)*60</f>
        <v>222</v>
      </c>
    </row>
    <row r="66" spans="1:31" x14ac:dyDescent="0.2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264</v>
      </c>
      <c r="G66" s="3">
        <f>IF(VLOOKUP(A66,gen!$A$2:$BD$159,MATCH(gen!$K$1,gen!$1:$1,0),FALSE)=0,0,VLOOKUP(A66,gen!$A$2:$BD$159,MATCH(gen!$L$1,gen!$1:$1,0),FALSE)/VLOOKUP(A66,gen!$A$2:$BD$159,MATCH(gen!$K$1,gen!$1:$1,0),FALSE))</f>
        <v>0.4</v>
      </c>
      <c r="H66" t="s">
        <v>370</v>
      </c>
      <c r="I66">
        <f>VLOOKUP(A66,gen!$A$2:$BD$159,MATCH(gen!$AD$1,gen!$1:$1,0),FALSE)</f>
        <v>3.8872200000000001</v>
      </c>
      <c r="J66" t="s">
        <v>446</v>
      </c>
      <c r="K66" s="5">
        <f>IF(AND($I66&lt;&gt;0,ISNUMBER(VLOOKUP($A66,gen!$A$2:$BD$159,MATCH(gen!AE$1,gen!$1:$1,0),FALSE))),VLOOKUP($A66,gen!$A$2:$BD$159,MATCH(gen!AE$1,gen!$1:$1,0),FALSE),"")</f>
        <v>0.4</v>
      </c>
      <c r="L66" s="5">
        <f>IF(AND($I66&lt;&gt;0,ISNUMBER(VLOOKUP($A66,gen!$A$2:$BD$159,MATCH(gen!AF$1,gen!$1:$1,0),FALSE))),VLOOKUP($A66,gen!$A$2:$BD$159,MATCH(gen!AF$1,gen!$1:$1,0),FALSE),"")</f>
        <v>0.6</v>
      </c>
      <c r="M66" s="5">
        <f>IF(AND($I66&lt;&gt;0,ISNUMBER(VLOOKUP($A66,gen!$A$2:$BD$159,MATCH(gen!AG$1,gen!$1:$1,0),FALSE))),VLOOKUP($A66,gen!$A$2:$BD$159,MATCH(gen!AG$1,gen!$1:$1,0),FALSE),"")</f>
        <v>0.8</v>
      </c>
      <c r="N66" s="5">
        <f>IF(AND($I66&lt;&gt;0,ISNUMBER(VLOOKUP($A66,gen!$A$2:$BD$159,MATCH(gen!AH$1,gen!$1:$1,0),FALSE))),VLOOKUP($A66,gen!$A$2:$BD$159,MATCH(gen!AH$1,gen!$1:$1,0),FALSE),"")</f>
        <v>1</v>
      </c>
      <c r="O66" s="5" t="str">
        <f>IF(AND($I66&lt;&gt;0,ISNUMBER(VLOOKUP($A66,gen!$A$2:$BD$159,MATCH(gen!AI$1,gen!$1:$1,0),FALSE))),VLOOKUP($A66,gen!$A$2:$BD$159,MATCH(gen!AI$1,gen!$1:$1,0),FALSE),"")</f>
        <v/>
      </c>
      <c r="P66" t="s">
        <v>451</v>
      </c>
      <c r="Q66">
        <f>IF(AND($I66&lt;&gt;0,ISNUMBER(VLOOKUP($A66,gen!$A$2:$BD$159,MATCH(gen!AJ$1,gen!$1:$1,0),FALSE))),VLOOKUP($A66,gen!$A$2:$BD$159,MATCH(gen!AJ$1,gen!$1:$1,0),FALSE)/1000,"")</f>
        <v>10.342000000000001</v>
      </c>
      <c r="R66">
        <f>IF(AND($I66&lt;&gt;0,ISNUMBER(VLOOKUP($A66,gen!$A$2:$BD$159,MATCH(gen!AK$1,gen!$1:$1,0),FALSE))),VLOOKUP($A66,gen!$A$2:$BD$159,MATCH(gen!AK$1,gen!$1:$1,0),FALSE)/1000,"")</f>
        <v>6.7919999999999998</v>
      </c>
      <c r="S66">
        <f>IF(AND($I66&lt;&gt;0,ISNUMBER(VLOOKUP($A66,gen!$A$2:$BD$159,MATCH(gen!AL$1,gen!$1:$1,0),FALSE))),VLOOKUP($A66,gen!$A$2:$BD$159,MATCH(gen!AL$1,gen!$1:$1,0),FALSE)/1000,"")</f>
        <v>6.9189999999999996</v>
      </c>
      <c r="T66">
        <f>IF(AND($I66&lt;&gt;0,ISNUMBER(VLOOKUP($A66,gen!$A$2:$BD$159,MATCH(gen!AM$1,gen!$1:$1,0),FALSE))),VLOOKUP($A66,gen!$A$2:$BD$159,MATCH(gen!AM$1,gen!$1:$1,0),FALSE)/1000,"")</f>
        <v>8.1950000000000003</v>
      </c>
      <c r="U66" t="str">
        <f>IF(AND($I66&lt;&gt;0,ISNUMBER(VLOOKUP($A66,gen!$A$2:$BD$159,MATCH(gen!AN$1,gen!$1:$1,0),FALSE))),VLOOKUP($A66,gen!$A$2:$BD$159,MATCH(gen!AN$1,gen!$1:$1,0),FALSE)/1000,"")</f>
        <v/>
      </c>
      <c r="V66" t="s">
        <v>259</v>
      </c>
      <c r="W66">
        <f>VLOOKUP(A66,gen!$A$2:$BD$159,MATCH(gen!$AO$1,gen!$1:$1,0),FALSE)</f>
        <v>0</v>
      </c>
      <c r="X66" t="s">
        <v>273</v>
      </c>
      <c r="Y66" s="6">
        <f>VLOOKUP(A66,gen!$A$2:$BD$159,MATCH(gen!$U$1,gen!$1:$1,0),FALSE)*gen!AD66+VLOOKUP(A66,gen!$A$2:$BD$159,MATCH(gen!$W$1,gen!$1:$1,0),FALSE)</f>
        <v>6118.0344280000008</v>
      </c>
      <c r="Z66" t="s">
        <v>274</v>
      </c>
      <c r="AA66" s="6">
        <f>VLOOKUP(A66,gen!$A$2:$BD$159,MATCH(gen!$U$1,gen!$1:$1,0),FALSE)*gen!AD66+VLOOKUP(A66,gen!$A$2:$BD$159,MATCH(gen!$X$1,gen!$1:$1,0),FALSE)</f>
        <v>5665.2344280000007</v>
      </c>
      <c r="AB66" t="s">
        <v>433</v>
      </c>
      <c r="AC66" s="2">
        <f>VLOOKUP(A66,gen!$A$2:$BD$159,MATCH(gen!$Q$1,gen!$1:$1,0),FALSE)*60</f>
        <v>222</v>
      </c>
      <c r="AD66" t="s">
        <v>434</v>
      </c>
      <c r="AE66" s="6">
        <f>VLOOKUP(A66,gen!$A$2:$BD$159,MATCH(gen!$Q$1,gen!$1:$1,0),FALSE)*60</f>
        <v>222</v>
      </c>
    </row>
    <row r="67" spans="1:31" x14ac:dyDescent="0.2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264</v>
      </c>
      <c r="G67" s="3">
        <f>IF(VLOOKUP(A67,gen!$A$2:$BD$159,MATCH(gen!$K$1,gen!$1:$1,0),FALSE)=0,0,VLOOKUP(A67,gen!$A$2:$BD$159,MATCH(gen!$L$1,gen!$1:$1,0),FALSE)/VLOOKUP(A67,gen!$A$2:$BD$159,MATCH(gen!$K$1,gen!$1:$1,0),FALSE))</f>
        <v>0.4</v>
      </c>
      <c r="H67" t="s">
        <v>370</v>
      </c>
      <c r="I67">
        <f>VLOOKUP(A67,gen!$A$2:$BD$159,MATCH(gen!$AD$1,gen!$1:$1,0),FALSE)</f>
        <v>2.1139899999999998</v>
      </c>
      <c r="J67" t="s">
        <v>446</v>
      </c>
      <c r="K67" s="5">
        <f>IF(AND($I67&lt;&gt;0,ISNUMBER(VLOOKUP($A67,gen!$A$2:$BD$159,MATCH(gen!AE$1,gen!$1:$1,0),FALSE))),VLOOKUP($A67,gen!$A$2:$BD$159,MATCH(gen!AE$1,gen!$1:$1,0),FALSE),"")</f>
        <v>0.4</v>
      </c>
      <c r="L67" s="5">
        <f>IF(AND($I67&lt;&gt;0,ISNUMBER(VLOOKUP($A67,gen!$A$2:$BD$159,MATCH(gen!AF$1,gen!$1:$1,0),FALSE))),VLOOKUP($A67,gen!$A$2:$BD$159,MATCH(gen!AF$1,gen!$1:$1,0),FALSE),"")</f>
        <v>0.6</v>
      </c>
      <c r="M67" s="5">
        <f>IF(AND($I67&lt;&gt;0,ISNUMBER(VLOOKUP($A67,gen!$A$2:$BD$159,MATCH(gen!AG$1,gen!$1:$1,0),FALSE))),VLOOKUP($A67,gen!$A$2:$BD$159,MATCH(gen!AG$1,gen!$1:$1,0),FALSE),"")</f>
        <v>0.8</v>
      </c>
      <c r="N67" s="5">
        <f>IF(AND($I67&lt;&gt;0,ISNUMBER(VLOOKUP($A67,gen!$A$2:$BD$159,MATCH(gen!AH$1,gen!$1:$1,0),FALSE))),VLOOKUP($A67,gen!$A$2:$BD$159,MATCH(gen!AH$1,gen!$1:$1,0),FALSE),"")</f>
        <v>1</v>
      </c>
      <c r="O67" s="5" t="str">
        <f>IF(AND($I67&lt;&gt;0,ISNUMBER(VLOOKUP($A67,gen!$A$2:$BD$159,MATCH(gen!AI$1,gen!$1:$1,0),FALSE))),VLOOKUP($A67,gen!$A$2:$BD$159,MATCH(gen!AI$1,gen!$1:$1,0),FALSE),"")</f>
        <v/>
      </c>
      <c r="P67" t="s">
        <v>451</v>
      </c>
      <c r="Q67">
        <f>IF(AND($I67&lt;&gt;0,ISNUMBER(VLOOKUP($A67,gen!$A$2:$BD$159,MATCH(gen!AJ$1,gen!$1:$1,0),FALSE))),VLOOKUP($A67,gen!$A$2:$BD$159,MATCH(gen!AJ$1,gen!$1:$1,0),FALSE)/1000,"")</f>
        <v>11.846</v>
      </c>
      <c r="R67">
        <f>IF(AND($I67&lt;&gt;0,ISNUMBER(VLOOKUP($A67,gen!$A$2:$BD$159,MATCH(gen!AK$1,gen!$1:$1,0),FALSE))),VLOOKUP($A67,gen!$A$2:$BD$159,MATCH(gen!AK$1,gen!$1:$1,0),FALSE)/1000,"")</f>
        <v>9.9890000000000008</v>
      </c>
      <c r="S67">
        <f>IF(AND($I67&lt;&gt;0,ISNUMBER(VLOOKUP($A67,gen!$A$2:$BD$159,MATCH(gen!AL$1,gen!$1:$1,0),FALSE))),VLOOKUP($A67,gen!$A$2:$BD$159,MATCH(gen!AL$1,gen!$1:$1,0),FALSE)/1000,"")</f>
        <v>10.07</v>
      </c>
      <c r="T67">
        <f>IF(AND($I67&lt;&gt;0,ISNUMBER(VLOOKUP($A67,gen!$A$2:$BD$159,MATCH(gen!AM$1,gen!$1:$1,0),FALSE))),VLOOKUP($A67,gen!$A$2:$BD$159,MATCH(gen!AM$1,gen!$1:$1,0),FALSE)/1000,"")</f>
        <v>12.901999999999999</v>
      </c>
      <c r="U67" t="str">
        <f>IF(AND($I67&lt;&gt;0,ISNUMBER(VLOOKUP($A67,gen!$A$2:$BD$159,MATCH(gen!AN$1,gen!$1:$1,0),FALSE))),VLOOKUP($A67,gen!$A$2:$BD$159,MATCH(gen!AN$1,gen!$1:$1,0),FALSE)/1000,"")</f>
        <v/>
      </c>
      <c r="V67" t="s">
        <v>259</v>
      </c>
      <c r="W67">
        <f>VLOOKUP(A67,gen!$A$2:$BD$159,MATCH(gen!$AO$1,gen!$1:$1,0),FALSE)</f>
        <v>0</v>
      </c>
      <c r="X67" t="s">
        <v>273</v>
      </c>
      <c r="Y67" s="6">
        <f>VLOOKUP(A67,gen!$A$2:$BD$159,MATCH(gen!$U$1,gen!$1:$1,0),FALSE)*gen!AD67+VLOOKUP(A67,gen!$A$2:$BD$159,MATCH(gen!$W$1,gen!$1:$1,0),FALSE)</f>
        <v>29676.895619000003</v>
      </c>
      <c r="Z67" t="s">
        <v>274</v>
      </c>
      <c r="AA67" s="6">
        <f>VLOOKUP(A67,gen!$A$2:$BD$159,MATCH(gen!$U$1,gen!$1:$1,0),FALSE)*gen!AD67+VLOOKUP(A67,gen!$A$2:$BD$159,MATCH(gen!$X$1,gen!$1:$1,0),FALSE)</f>
        <v>22784.795619</v>
      </c>
      <c r="AB67" t="s">
        <v>433</v>
      </c>
      <c r="AC67" s="2">
        <f>VLOOKUP(A67,gen!$A$2:$BD$159,MATCH(gen!$Q$1,gen!$1:$1,0),FALSE)*60</f>
        <v>180</v>
      </c>
      <c r="AD67" t="s">
        <v>434</v>
      </c>
      <c r="AE67" s="6">
        <f>VLOOKUP(A67,gen!$A$2:$BD$159,MATCH(gen!$Q$1,gen!$1:$1,0),FALSE)*60</f>
        <v>180</v>
      </c>
    </row>
    <row r="68" spans="1:31" x14ac:dyDescent="0.2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264</v>
      </c>
      <c r="G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H68" t="s">
        <v>370</v>
      </c>
      <c r="I68">
        <f>VLOOKUP(A68,gen!$A$2:$BD$159,MATCH(gen!$AD$1,gen!$1:$1,0),FALSE)</f>
        <v>3.8872200000000001</v>
      </c>
      <c r="J68" t="s">
        <v>446</v>
      </c>
      <c r="K68" s="5">
        <f>IF(AND($I68&lt;&gt;0,ISNUMBER(VLOOKUP($A68,gen!$A$2:$BD$159,MATCH(gen!AE$1,gen!$1:$1,0),FALSE))),VLOOKUP($A68,gen!$A$2:$BD$159,MATCH(gen!AE$1,gen!$1:$1,0),FALSE),"")</f>
        <v>0.47887323900000001</v>
      </c>
      <c r="L68" s="5">
        <f>IF(AND($I68&lt;&gt;0,ISNUMBER(VLOOKUP($A68,gen!$A$2:$BD$159,MATCH(gen!AF$1,gen!$1:$1,0),FALSE))),VLOOKUP($A68,gen!$A$2:$BD$159,MATCH(gen!AF$1,gen!$1:$1,0),FALSE),"")</f>
        <v>0.65258216000000002</v>
      </c>
      <c r="M68" s="5">
        <f>IF(AND($I68&lt;&gt;0,ISNUMBER(VLOOKUP($A68,gen!$A$2:$BD$159,MATCH(gen!AG$1,gen!$1:$1,0),FALSE))),VLOOKUP($A68,gen!$A$2:$BD$159,MATCH(gen!AG$1,gen!$1:$1,0),FALSE),"")</f>
        <v>0.82629107999999996</v>
      </c>
      <c r="N68" s="5">
        <f>IF(AND($I68&lt;&gt;0,ISNUMBER(VLOOKUP($A68,gen!$A$2:$BD$159,MATCH(gen!AH$1,gen!$1:$1,0),FALSE))),VLOOKUP($A68,gen!$A$2:$BD$159,MATCH(gen!AH$1,gen!$1:$1,0),FALSE),"")</f>
        <v>1</v>
      </c>
      <c r="O68" s="5" t="str">
        <f>IF(AND($I68&lt;&gt;0,ISNUMBER(VLOOKUP($A68,gen!$A$2:$BD$159,MATCH(gen!AI$1,gen!$1:$1,0),FALSE))),VLOOKUP($A68,gen!$A$2:$BD$159,MATCH(gen!AI$1,gen!$1:$1,0),FALSE),"")</f>
        <v/>
      </c>
      <c r="P68" t="s">
        <v>451</v>
      </c>
      <c r="Q68">
        <f>IF(AND($I68&lt;&gt;0,ISNUMBER(VLOOKUP($A68,gen!$A$2:$BD$159,MATCH(gen!AJ$1,gen!$1:$1,0),FALSE))),VLOOKUP($A68,gen!$A$2:$BD$159,MATCH(gen!AJ$1,gen!$1:$1,0),FALSE)/1000,"")</f>
        <v>7.952</v>
      </c>
      <c r="R68">
        <f>IF(AND($I68&lt;&gt;0,ISNUMBER(VLOOKUP($A68,gen!$A$2:$BD$159,MATCH(gen!AK$1,gen!$1:$1,0),FALSE))),VLOOKUP($A68,gen!$A$2:$BD$159,MATCH(gen!AK$1,gen!$1:$1,0),FALSE)/1000,"")</f>
        <v>6.9059999999999997</v>
      </c>
      <c r="S68">
        <f>IF(AND($I68&lt;&gt;0,ISNUMBER(VLOOKUP($A68,gen!$A$2:$BD$159,MATCH(gen!AL$1,gen!$1:$1,0),FALSE))),VLOOKUP($A68,gen!$A$2:$BD$159,MATCH(gen!AL$1,gen!$1:$1,0),FALSE)/1000,"")</f>
        <v>7.0170000000000003</v>
      </c>
      <c r="T68">
        <f>IF(AND($I68&lt;&gt;0,ISNUMBER(VLOOKUP($A68,gen!$A$2:$BD$159,MATCH(gen!AM$1,gen!$1:$1,0),FALSE))),VLOOKUP($A68,gen!$A$2:$BD$159,MATCH(gen!AM$1,gen!$1:$1,0),FALSE)/1000,"")</f>
        <v>8.1110000000000007</v>
      </c>
      <c r="U68" t="str">
        <f>IF(AND($I68&lt;&gt;0,ISNUMBER(VLOOKUP($A68,gen!$A$2:$BD$159,MATCH(gen!AN$1,gen!$1:$1,0),FALSE))),VLOOKUP($A68,gen!$A$2:$BD$159,MATCH(gen!AN$1,gen!$1:$1,0),FALSE)/1000,"")</f>
        <v/>
      </c>
      <c r="V68" t="s">
        <v>259</v>
      </c>
      <c r="W68">
        <f>VLOOKUP(A68,gen!$A$2:$BD$159,MATCH(gen!$AO$1,gen!$1:$1,0),FALSE)</f>
        <v>0</v>
      </c>
      <c r="X68" t="s">
        <v>273</v>
      </c>
      <c r="Y68" s="6">
        <f>VLOOKUP(A68,gen!$A$2:$BD$159,MATCH(gen!$U$1,gen!$1:$1,0),FALSE)*gen!AD68+VLOOKUP(A68,gen!$A$2:$BD$159,MATCH(gen!$W$1,gen!$1:$1,0),FALSE)</f>
        <v>31243.281021999999</v>
      </c>
      <c r="Z68" t="s">
        <v>274</v>
      </c>
      <c r="AA68" s="6">
        <f>VLOOKUP(A68,gen!$A$2:$BD$159,MATCH(gen!$U$1,gen!$1:$1,0),FALSE)*gen!AD68+VLOOKUP(A68,gen!$A$2:$BD$159,MATCH(gen!$X$1,gen!$1:$1,0),FALSE)</f>
        <v>28046.681022000001</v>
      </c>
      <c r="AB68" t="s">
        <v>433</v>
      </c>
      <c r="AC68" s="2">
        <f>VLOOKUP(A68,gen!$A$2:$BD$159,MATCH(gen!$Q$1,gen!$1:$1,0),FALSE)*60</f>
        <v>248.39999999999998</v>
      </c>
      <c r="AD68" t="s">
        <v>434</v>
      </c>
      <c r="AE68" s="6">
        <f>VLOOKUP(A68,gen!$A$2:$BD$159,MATCH(gen!$Q$1,gen!$1:$1,0),FALSE)*60</f>
        <v>248.39999999999998</v>
      </c>
    </row>
    <row r="69" spans="1:31" x14ac:dyDescent="0.2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264</v>
      </c>
      <c r="G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H69" t="s">
        <v>370</v>
      </c>
      <c r="I69">
        <f>VLOOKUP(A69,gen!$A$2:$BD$159,MATCH(gen!$AD$1,gen!$1:$1,0),FALSE)</f>
        <v>3.8872200000000001</v>
      </c>
      <c r="J69" t="s">
        <v>446</v>
      </c>
      <c r="K69" s="5">
        <f>IF(AND($I69&lt;&gt;0,ISNUMBER(VLOOKUP($A69,gen!$A$2:$BD$159,MATCH(gen!AE$1,gen!$1:$1,0),FALSE))),VLOOKUP($A69,gen!$A$2:$BD$159,MATCH(gen!AE$1,gen!$1:$1,0),FALSE),"")</f>
        <v>0.47887323900000001</v>
      </c>
      <c r="L69" s="5">
        <f>IF(AND($I69&lt;&gt;0,ISNUMBER(VLOOKUP($A69,gen!$A$2:$BD$159,MATCH(gen!AF$1,gen!$1:$1,0),FALSE))),VLOOKUP($A69,gen!$A$2:$BD$159,MATCH(gen!AF$1,gen!$1:$1,0),FALSE),"")</f>
        <v>0.65258216000000002</v>
      </c>
      <c r="M69" s="5">
        <f>IF(AND($I69&lt;&gt;0,ISNUMBER(VLOOKUP($A69,gen!$A$2:$BD$159,MATCH(gen!AG$1,gen!$1:$1,0),FALSE))),VLOOKUP($A69,gen!$A$2:$BD$159,MATCH(gen!AG$1,gen!$1:$1,0),FALSE),"")</f>
        <v>0.82629107999999996</v>
      </c>
      <c r="N69" s="5">
        <f>IF(AND($I69&lt;&gt;0,ISNUMBER(VLOOKUP($A69,gen!$A$2:$BD$159,MATCH(gen!AH$1,gen!$1:$1,0),FALSE))),VLOOKUP($A69,gen!$A$2:$BD$159,MATCH(gen!AH$1,gen!$1:$1,0),FALSE),"")</f>
        <v>1</v>
      </c>
      <c r="O69" s="5" t="str">
        <f>IF(AND($I69&lt;&gt;0,ISNUMBER(VLOOKUP($A69,gen!$A$2:$BD$159,MATCH(gen!AI$1,gen!$1:$1,0),FALSE))),VLOOKUP($A69,gen!$A$2:$BD$159,MATCH(gen!AI$1,gen!$1:$1,0),FALSE),"")</f>
        <v/>
      </c>
      <c r="P69" t="s">
        <v>451</v>
      </c>
      <c r="Q69">
        <f>IF(AND($I69&lt;&gt;0,ISNUMBER(VLOOKUP($A69,gen!$A$2:$BD$159,MATCH(gen!AJ$1,gen!$1:$1,0),FALSE))),VLOOKUP($A69,gen!$A$2:$BD$159,MATCH(gen!AJ$1,gen!$1:$1,0),FALSE)/1000,"")</f>
        <v>7.2270000000000003</v>
      </c>
      <c r="R69">
        <f>IF(AND($I69&lt;&gt;0,ISNUMBER(VLOOKUP($A69,gen!$A$2:$BD$159,MATCH(gen!AK$1,gen!$1:$1,0),FALSE))),VLOOKUP($A69,gen!$A$2:$BD$159,MATCH(gen!AK$1,gen!$1:$1,0),FALSE)/1000,"")</f>
        <v>5.8479999999999999</v>
      </c>
      <c r="S69">
        <f>IF(AND($I69&lt;&gt;0,ISNUMBER(VLOOKUP($A69,gen!$A$2:$BD$159,MATCH(gen!AL$1,gen!$1:$1,0),FALSE))),VLOOKUP($A69,gen!$A$2:$BD$159,MATCH(gen!AL$1,gen!$1:$1,0),FALSE)/1000,"")</f>
        <v>6.665</v>
      </c>
      <c r="T69">
        <f>IF(AND($I69&lt;&gt;0,ISNUMBER(VLOOKUP($A69,gen!$A$2:$BD$159,MATCH(gen!AM$1,gen!$1:$1,0),FALSE))),VLOOKUP($A69,gen!$A$2:$BD$159,MATCH(gen!AM$1,gen!$1:$1,0),FALSE)/1000,"")</f>
        <v>8.7330000000000005</v>
      </c>
      <c r="U69" t="str">
        <f>IF(AND($I69&lt;&gt;0,ISNUMBER(VLOOKUP($A69,gen!$A$2:$BD$159,MATCH(gen!AN$1,gen!$1:$1,0),FALSE))),VLOOKUP($A69,gen!$A$2:$BD$159,MATCH(gen!AN$1,gen!$1:$1,0),FALSE)/1000,"")</f>
        <v/>
      </c>
      <c r="V69" t="s">
        <v>259</v>
      </c>
      <c r="W69">
        <f>VLOOKUP(A69,gen!$A$2:$BD$159,MATCH(gen!$AO$1,gen!$1:$1,0),FALSE)</f>
        <v>0</v>
      </c>
      <c r="X69" t="s">
        <v>273</v>
      </c>
      <c r="Y69" s="6">
        <f>VLOOKUP(A69,gen!$A$2:$BD$159,MATCH(gen!$U$1,gen!$1:$1,0),FALSE)*gen!AD69+VLOOKUP(A69,gen!$A$2:$BD$159,MATCH(gen!$W$1,gen!$1:$1,0),FALSE)</f>
        <v>31243.281021999999</v>
      </c>
      <c r="Z69" t="s">
        <v>274</v>
      </c>
      <c r="AA69" s="6">
        <f>VLOOKUP(A69,gen!$A$2:$BD$159,MATCH(gen!$U$1,gen!$1:$1,0),FALSE)*gen!AD69+VLOOKUP(A69,gen!$A$2:$BD$159,MATCH(gen!$X$1,gen!$1:$1,0),FALSE)</f>
        <v>28046.681022000001</v>
      </c>
      <c r="AB69" t="s">
        <v>433</v>
      </c>
      <c r="AC69" s="2">
        <f>VLOOKUP(A69,gen!$A$2:$BD$159,MATCH(gen!$Q$1,gen!$1:$1,0),FALSE)*60</f>
        <v>248.39999999999998</v>
      </c>
      <c r="AD69" t="s">
        <v>434</v>
      </c>
      <c r="AE69" s="6">
        <f>VLOOKUP(A69,gen!$A$2:$BD$159,MATCH(gen!$Q$1,gen!$1:$1,0),FALSE)*60</f>
        <v>248.39999999999998</v>
      </c>
    </row>
    <row r="70" spans="1:31" x14ac:dyDescent="0.2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264</v>
      </c>
      <c r="G70" s="3">
        <f>IF(VLOOKUP(A70,gen!$A$2:$BD$159,MATCH(gen!$K$1,gen!$1:$1,0),FALSE)=0,0,VLOOKUP(A70,gen!$A$2:$BD$159,MATCH(gen!$L$1,gen!$1:$1,0),FALSE)/VLOOKUP(A70,gen!$A$2:$BD$159,MATCH(gen!$K$1,gen!$1:$1,0),FALSE))</f>
        <v>0.4</v>
      </c>
      <c r="H70" t="s">
        <v>370</v>
      </c>
      <c r="I70">
        <f>VLOOKUP(A70,gen!$A$2:$BD$159,MATCH(gen!$AD$1,gen!$1:$1,0),FALSE)</f>
        <v>3.8872200000000001</v>
      </c>
      <c r="J70" t="s">
        <v>446</v>
      </c>
      <c r="K70" s="5">
        <f>IF(AND($I70&lt;&gt;0,ISNUMBER(VLOOKUP($A70,gen!$A$2:$BD$159,MATCH(gen!AE$1,gen!$1:$1,0),FALSE))),VLOOKUP($A70,gen!$A$2:$BD$159,MATCH(gen!AE$1,gen!$1:$1,0),FALSE),"")</f>
        <v>0.4</v>
      </c>
      <c r="L70" s="5">
        <f>IF(AND($I70&lt;&gt;0,ISNUMBER(VLOOKUP($A70,gen!$A$2:$BD$159,MATCH(gen!AF$1,gen!$1:$1,0),FALSE))),VLOOKUP($A70,gen!$A$2:$BD$159,MATCH(gen!AF$1,gen!$1:$1,0),FALSE),"")</f>
        <v>0.6</v>
      </c>
      <c r="M70" s="5">
        <f>IF(AND($I70&lt;&gt;0,ISNUMBER(VLOOKUP($A70,gen!$A$2:$BD$159,MATCH(gen!AG$1,gen!$1:$1,0),FALSE))),VLOOKUP($A70,gen!$A$2:$BD$159,MATCH(gen!AG$1,gen!$1:$1,0),FALSE),"")</f>
        <v>0.8</v>
      </c>
      <c r="N70" s="5">
        <f>IF(AND($I70&lt;&gt;0,ISNUMBER(VLOOKUP($A70,gen!$A$2:$BD$159,MATCH(gen!AH$1,gen!$1:$1,0),FALSE))),VLOOKUP($A70,gen!$A$2:$BD$159,MATCH(gen!AH$1,gen!$1:$1,0),FALSE),"")</f>
        <v>1</v>
      </c>
      <c r="O70" s="5" t="str">
        <f>IF(AND($I70&lt;&gt;0,ISNUMBER(VLOOKUP($A70,gen!$A$2:$BD$159,MATCH(gen!AI$1,gen!$1:$1,0),FALSE))),VLOOKUP($A70,gen!$A$2:$BD$159,MATCH(gen!AI$1,gen!$1:$1,0),FALSE),"")</f>
        <v/>
      </c>
      <c r="P70" t="s">
        <v>451</v>
      </c>
      <c r="Q70">
        <f>IF(AND($I70&lt;&gt;0,ISNUMBER(VLOOKUP($A70,gen!$A$2:$BD$159,MATCH(gen!AJ$1,gen!$1:$1,0),FALSE))),VLOOKUP($A70,gen!$A$2:$BD$159,MATCH(gen!AJ$1,gen!$1:$1,0),FALSE)/1000,"")</f>
        <v>12.064</v>
      </c>
      <c r="R70">
        <f>IF(AND($I70&lt;&gt;0,ISNUMBER(VLOOKUP($A70,gen!$A$2:$BD$159,MATCH(gen!AK$1,gen!$1:$1,0),FALSE))),VLOOKUP($A70,gen!$A$2:$BD$159,MATCH(gen!AK$1,gen!$1:$1,0),FALSE)/1000,"")</f>
        <v>6.0030000000000001</v>
      </c>
      <c r="S70">
        <f>IF(AND($I70&lt;&gt;0,ISNUMBER(VLOOKUP($A70,gen!$A$2:$BD$159,MATCH(gen!AL$1,gen!$1:$1,0),FALSE))),VLOOKUP($A70,gen!$A$2:$BD$159,MATCH(gen!AL$1,gen!$1:$1,0),FALSE)/1000,"")</f>
        <v>6.8170000000000002</v>
      </c>
      <c r="T70">
        <f>IF(AND($I70&lt;&gt;0,ISNUMBER(VLOOKUP($A70,gen!$A$2:$BD$159,MATCH(gen!AM$1,gen!$1:$1,0),FALSE))),VLOOKUP($A70,gen!$A$2:$BD$159,MATCH(gen!AM$1,gen!$1:$1,0),FALSE)/1000,"")</f>
        <v>7.1760000000000002</v>
      </c>
      <c r="U70" t="str">
        <f>IF(AND($I70&lt;&gt;0,ISNUMBER(VLOOKUP($A70,gen!$A$2:$BD$159,MATCH(gen!AN$1,gen!$1:$1,0),FALSE))),VLOOKUP($A70,gen!$A$2:$BD$159,MATCH(gen!AN$1,gen!$1:$1,0),FALSE)/1000,"")</f>
        <v/>
      </c>
      <c r="V70" t="s">
        <v>259</v>
      </c>
      <c r="W70">
        <f>VLOOKUP(A70,gen!$A$2:$BD$159,MATCH(gen!$AO$1,gen!$1:$1,0),FALSE)</f>
        <v>0</v>
      </c>
      <c r="X70" t="s">
        <v>273</v>
      </c>
      <c r="Y70" s="6">
        <f>VLOOKUP(A70,gen!$A$2:$BD$159,MATCH(gen!$U$1,gen!$1:$1,0),FALSE)*gen!AD70+VLOOKUP(A70,gen!$A$2:$BD$159,MATCH(gen!$W$1,gen!$1:$1,0),FALSE)</f>
        <v>6118.0344280000008</v>
      </c>
      <c r="Z70" t="s">
        <v>274</v>
      </c>
      <c r="AA70" s="6">
        <f>VLOOKUP(A70,gen!$A$2:$BD$159,MATCH(gen!$U$1,gen!$1:$1,0),FALSE)*gen!AD70+VLOOKUP(A70,gen!$A$2:$BD$159,MATCH(gen!$X$1,gen!$1:$1,0),FALSE)</f>
        <v>5665.2344280000007</v>
      </c>
      <c r="AB70" t="s">
        <v>433</v>
      </c>
      <c r="AC70" s="2">
        <f>VLOOKUP(A70,gen!$A$2:$BD$159,MATCH(gen!$Q$1,gen!$1:$1,0),FALSE)*60</f>
        <v>222</v>
      </c>
      <c r="AD70" t="s">
        <v>434</v>
      </c>
      <c r="AE70" s="6">
        <f>VLOOKUP(A70,gen!$A$2:$BD$159,MATCH(gen!$Q$1,gen!$1:$1,0),FALSE)*60</f>
        <v>222</v>
      </c>
    </row>
    <row r="71" spans="1:31" x14ac:dyDescent="0.2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264</v>
      </c>
      <c r="G71" s="3">
        <f>IF(VLOOKUP(A71,gen!$A$2:$BD$159,MATCH(gen!$K$1,gen!$1:$1,0),FALSE)=0,0,VLOOKUP(A71,gen!$A$2:$BD$159,MATCH(gen!$L$1,gen!$1:$1,0),FALSE)/VLOOKUP(A71,gen!$A$2:$BD$159,MATCH(gen!$K$1,gen!$1:$1,0),FALSE))</f>
        <v>0.4</v>
      </c>
      <c r="H71" t="s">
        <v>370</v>
      </c>
      <c r="I71">
        <f>VLOOKUP(A71,gen!$A$2:$BD$159,MATCH(gen!$AD$1,gen!$1:$1,0),FALSE)</f>
        <v>3.8872200000000001</v>
      </c>
      <c r="J71" t="s">
        <v>446</v>
      </c>
      <c r="K71" s="5">
        <f>IF(AND($I71&lt;&gt;0,ISNUMBER(VLOOKUP($A71,gen!$A$2:$BD$159,MATCH(gen!AE$1,gen!$1:$1,0),FALSE))),VLOOKUP($A71,gen!$A$2:$BD$159,MATCH(gen!AE$1,gen!$1:$1,0),FALSE),"")</f>
        <v>0.4</v>
      </c>
      <c r="L71" s="5">
        <f>IF(AND($I71&lt;&gt;0,ISNUMBER(VLOOKUP($A71,gen!$A$2:$BD$159,MATCH(gen!AF$1,gen!$1:$1,0),FALSE))),VLOOKUP($A71,gen!$A$2:$BD$159,MATCH(gen!AF$1,gen!$1:$1,0),FALSE),"")</f>
        <v>0.6</v>
      </c>
      <c r="M71" s="5">
        <f>IF(AND($I71&lt;&gt;0,ISNUMBER(VLOOKUP($A71,gen!$A$2:$BD$159,MATCH(gen!AG$1,gen!$1:$1,0),FALSE))),VLOOKUP($A71,gen!$A$2:$BD$159,MATCH(gen!AG$1,gen!$1:$1,0),FALSE),"")</f>
        <v>0.8</v>
      </c>
      <c r="N71" s="5">
        <f>IF(AND($I71&lt;&gt;0,ISNUMBER(VLOOKUP($A71,gen!$A$2:$BD$159,MATCH(gen!AH$1,gen!$1:$1,0),FALSE))),VLOOKUP($A71,gen!$A$2:$BD$159,MATCH(gen!AH$1,gen!$1:$1,0),FALSE),"")</f>
        <v>1</v>
      </c>
      <c r="O71" s="5" t="str">
        <f>IF(AND($I71&lt;&gt;0,ISNUMBER(VLOOKUP($A71,gen!$A$2:$BD$159,MATCH(gen!AI$1,gen!$1:$1,0),FALSE))),VLOOKUP($A71,gen!$A$2:$BD$159,MATCH(gen!AI$1,gen!$1:$1,0),FALSE),"")</f>
        <v/>
      </c>
      <c r="P71" t="s">
        <v>451</v>
      </c>
      <c r="Q71">
        <f>IF(AND($I71&lt;&gt;0,ISNUMBER(VLOOKUP($A71,gen!$A$2:$BD$159,MATCH(gen!AJ$1,gen!$1:$1,0),FALSE))),VLOOKUP($A71,gen!$A$2:$BD$159,MATCH(gen!AJ$1,gen!$1:$1,0),FALSE)/1000,"")</f>
        <v>12.064</v>
      </c>
      <c r="R71">
        <f>IF(AND($I71&lt;&gt;0,ISNUMBER(VLOOKUP($A71,gen!$A$2:$BD$159,MATCH(gen!AK$1,gen!$1:$1,0),FALSE))),VLOOKUP($A71,gen!$A$2:$BD$159,MATCH(gen!AK$1,gen!$1:$1,0),FALSE)/1000,"")</f>
        <v>6.0030000000000001</v>
      </c>
      <c r="S71">
        <f>IF(AND($I71&lt;&gt;0,ISNUMBER(VLOOKUP($A71,gen!$A$2:$BD$159,MATCH(gen!AL$1,gen!$1:$1,0),FALSE))),VLOOKUP($A71,gen!$A$2:$BD$159,MATCH(gen!AL$1,gen!$1:$1,0),FALSE)/1000,"")</f>
        <v>6.8170000000000002</v>
      </c>
      <c r="T71">
        <f>IF(AND($I71&lt;&gt;0,ISNUMBER(VLOOKUP($A71,gen!$A$2:$BD$159,MATCH(gen!AM$1,gen!$1:$1,0),FALSE))),VLOOKUP($A71,gen!$A$2:$BD$159,MATCH(gen!AM$1,gen!$1:$1,0),FALSE)/1000,"")</f>
        <v>7.1760000000000002</v>
      </c>
      <c r="U71" t="str">
        <f>IF(AND($I71&lt;&gt;0,ISNUMBER(VLOOKUP($A71,gen!$A$2:$BD$159,MATCH(gen!AN$1,gen!$1:$1,0),FALSE))),VLOOKUP($A71,gen!$A$2:$BD$159,MATCH(gen!AN$1,gen!$1:$1,0),FALSE)/1000,"")</f>
        <v/>
      </c>
      <c r="V71" t="s">
        <v>259</v>
      </c>
      <c r="W71">
        <f>VLOOKUP(A71,gen!$A$2:$BD$159,MATCH(gen!$AO$1,gen!$1:$1,0),FALSE)</f>
        <v>0</v>
      </c>
      <c r="X71" t="s">
        <v>273</v>
      </c>
      <c r="Y71" s="6">
        <f>VLOOKUP(A71,gen!$A$2:$BD$159,MATCH(gen!$U$1,gen!$1:$1,0),FALSE)*gen!AD71+VLOOKUP(A71,gen!$A$2:$BD$159,MATCH(gen!$W$1,gen!$1:$1,0),FALSE)</f>
        <v>6118.0344280000008</v>
      </c>
      <c r="Z71" t="s">
        <v>274</v>
      </c>
      <c r="AA71" s="6">
        <f>VLOOKUP(A71,gen!$A$2:$BD$159,MATCH(gen!$U$1,gen!$1:$1,0),FALSE)*gen!AD71+VLOOKUP(A71,gen!$A$2:$BD$159,MATCH(gen!$X$1,gen!$1:$1,0),FALSE)</f>
        <v>5665.2344280000007</v>
      </c>
      <c r="AB71" t="s">
        <v>433</v>
      </c>
      <c r="AC71" s="2">
        <f>VLOOKUP(A71,gen!$A$2:$BD$159,MATCH(gen!$Q$1,gen!$1:$1,0),FALSE)*60</f>
        <v>222</v>
      </c>
      <c r="AD71" t="s">
        <v>434</v>
      </c>
      <c r="AE71" s="6">
        <f>VLOOKUP(A71,gen!$A$2:$BD$159,MATCH(gen!$Q$1,gen!$1:$1,0),FALSE)*60</f>
        <v>222</v>
      </c>
    </row>
    <row r="72" spans="1:31" x14ac:dyDescent="0.2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264</v>
      </c>
      <c r="G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H72" t="s">
        <v>370</v>
      </c>
      <c r="I72">
        <f>VLOOKUP(A72,gen!$A$2:$BD$159,MATCH(gen!$AD$1,gen!$1:$1,0),FALSE)</f>
        <v>3.8872200000000001</v>
      </c>
      <c r="J72" t="s">
        <v>446</v>
      </c>
      <c r="K72" s="5">
        <f>IF(AND($I72&lt;&gt;0,ISNUMBER(VLOOKUP($A72,gen!$A$2:$BD$159,MATCH(gen!AE$1,gen!$1:$1,0),FALSE))),VLOOKUP($A72,gen!$A$2:$BD$159,MATCH(gen!AE$1,gen!$1:$1,0),FALSE),"")</f>
        <v>0.47887323900000001</v>
      </c>
      <c r="L72" s="5">
        <f>IF(AND($I72&lt;&gt;0,ISNUMBER(VLOOKUP($A72,gen!$A$2:$BD$159,MATCH(gen!AF$1,gen!$1:$1,0),FALSE))),VLOOKUP($A72,gen!$A$2:$BD$159,MATCH(gen!AF$1,gen!$1:$1,0),FALSE),"")</f>
        <v>0.65258216000000002</v>
      </c>
      <c r="M72" s="5">
        <f>IF(AND($I72&lt;&gt;0,ISNUMBER(VLOOKUP($A72,gen!$A$2:$BD$159,MATCH(gen!AG$1,gen!$1:$1,0),FALSE))),VLOOKUP($A72,gen!$A$2:$BD$159,MATCH(gen!AG$1,gen!$1:$1,0),FALSE),"")</f>
        <v>0.82629107999999996</v>
      </c>
      <c r="N72" s="5">
        <f>IF(AND($I72&lt;&gt;0,ISNUMBER(VLOOKUP($A72,gen!$A$2:$BD$159,MATCH(gen!AH$1,gen!$1:$1,0),FALSE))),VLOOKUP($A72,gen!$A$2:$BD$159,MATCH(gen!AH$1,gen!$1:$1,0),FALSE),"")</f>
        <v>1</v>
      </c>
      <c r="O72" s="5" t="str">
        <f>IF(AND($I72&lt;&gt;0,ISNUMBER(VLOOKUP($A72,gen!$A$2:$BD$159,MATCH(gen!AI$1,gen!$1:$1,0),FALSE))),VLOOKUP($A72,gen!$A$2:$BD$159,MATCH(gen!AI$1,gen!$1:$1,0),FALSE),"")</f>
        <v/>
      </c>
      <c r="P72" t="s">
        <v>451</v>
      </c>
      <c r="Q72">
        <f>IF(AND($I72&lt;&gt;0,ISNUMBER(VLOOKUP($A72,gen!$A$2:$BD$159,MATCH(gen!AJ$1,gen!$1:$1,0),FALSE))),VLOOKUP($A72,gen!$A$2:$BD$159,MATCH(gen!AJ$1,gen!$1:$1,0),FALSE)/1000,"")</f>
        <v>7.3810000000000002</v>
      </c>
      <c r="R72">
        <f>IF(AND($I72&lt;&gt;0,ISNUMBER(VLOOKUP($A72,gen!$A$2:$BD$159,MATCH(gen!AK$1,gen!$1:$1,0),FALSE))),VLOOKUP($A72,gen!$A$2:$BD$159,MATCH(gen!AK$1,gen!$1:$1,0),FALSE)/1000,"")</f>
        <v>6.7990000000000004</v>
      </c>
      <c r="S72">
        <f>IF(AND($I72&lt;&gt;0,ISNUMBER(VLOOKUP($A72,gen!$A$2:$BD$159,MATCH(gen!AL$1,gen!$1:$1,0),FALSE))),VLOOKUP($A72,gen!$A$2:$BD$159,MATCH(gen!AL$1,gen!$1:$1,0),FALSE)/1000,"")</f>
        <v>7.7889999999999997</v>
      </c>
      <c r="T72">
        <f>IF(AND($I72&lt;&gt;0,ISNUMBER(VLOOKUP($A72,gen!$A$2:$BD$159,MATCH(gen!AM$1,gen!$1:$1,0),FALSE))),VLOOKUP($A72,gen!$A$2:$BD$159,MATCH(gen!AM$1,gen!$1:$1,0),FALSE)/1000,"")</f>
        <v>8.1620000000000008</v>
      </c>
      <c r="U72" t="str">
        <f>IF(AND($I72&lt;&gt;0,ISNUMBER(VLOOKUP($A72,gen!$A$2:$BD$159,MATCH(gen!AN$1,gen!$1:$1,0),FALSE))),VLOOKUP($A72,gen!$A$2:$BD$159,MATCH(gen!AN$1,gen!$1:$1,0),FALSE)/1000,"")</f>
        <v/>
      </c>
      <c r="V72" t="s">
        <v>259</v>
      </c>
      <c r="W72">
        <f>VLOOKUP(A72,gen!$A$2:$BD$159,MATCH(gen!$AO$1,gen!$1:$1,0),FALSE)</f>
        <v>0</v>
      </c>
      <c r="X72" t="s">
        <v>273</v>
      </c>
      <c r="Y72" s="6">
        <f>VLOOKUP(A72,gen!$A$2:$BD$159,MATCH(gen!$U$1,gen!$1:$1,0),FALSE)*gen!AD72+VLOOKUP(A72,gen!$A$2:$BD$159,MATCH(gen!$W$1,gen!$1:$1,0),FALSE)</f>
        <v>31243.281021999999</v>
      </c>
      <c r="Z72" t="s">
        <v>274</v>
      </c>
      <c r="AA72" s="6">
        <f>VLOOKUP(A72,gen!$A$2:$BD$159,MATCH(gen!$U$1,gen!$1:$1,0),FALSE)*gen!AD72+VLOOKUP(A72,gen!$A$2:$BD$159,MATCH(gen!$X$1,gen!$1:$1,0),FALSE)</f>
        <v>28046.681022000001</v>
      </c>
      <c r="AB72" t="s">
        <v>433</v>
      </c>
      <c r="AC72" s="2">
        <f>VLOOKUP(A72,gen!$A$2:$BD$159,MATCH(gen!$Q$1,gen!$1:$1,0),FALSE)*60</f>
        <v>248.39999999999998</v>
      </c>
      <c r="AD72" t="s">
        <v>434</v>
      </c>
      <c r="AE72" s="6">
        <f>VLOOKUP(A72,gen!$A$2:$BD$159,MATCH(gen!$Q$1,gen!$1:$1,0),FALSE)*60</f>
        <v>248.39999999999998</v>
      </c>
    </row>
    <row r="73" spans="1:31" x14ac:dyDescent="0.2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264</v>
      </c>
      <c r="G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H73" t="s">
        <v>370</v>
      </c>
      <c r="I73">
        <f>VLOOKUP(A73,gen!$A$2:$BD$159,MATCH(gen!$AD$1,gen!$1:$1,0),FALSE)</f>
        <v>3.8872200000000001</v>
      </c>
      <c r="J73" t="s">
        <v>446</v>
      </c>
      <c r="K73" s="5">
        <f>IF(AND($I73&lt;&gt;0,ISNUMBER(VLOOKUP($A73,gen!$A$2:$BD$159,MATCH(gen!AE$1,gen!$1:$1,0),FALSE))),VLOOKUP($A73,gen!$A$2:$BD$159,MATCH(gen!AE$1,gen!$1:$1,0),FALSE),"")</f>
        <v>0.47887323900000001</v>
      </c>
      <c r="L73" s="5">
        <f>IF(AND($I73&lt;&gt;0,ISNUMBER(VLOOKUP($A73,gen!$A$2:$BD$159,MATCH(gen!AF$1,gen!$1:$1,0),FALSE))),VLOOKUP($A73,gen!$A$2:$BD$159,MATCH(gen!AF$1,gen!$1:$1,0),FALSE),"")</f>
        <v>0.65258216000000002</v>
      </c>
      <c r="M73" s="5">
        <f>IF(AND($I73&lt;&gt;0,ISNUMBER(VLOOKUP($A73,gen!$A$2:$BD$159,MATCH(gen!AG$1,gen!$1:$1,0),FALSE))),VLOOKUP($A73,gen!$A$2:$BD$159,MATCH(gen!AG$1,gen!$1:$1,0),FALSE),"")</f>
        <v>0.82629107999999996</v>
      </c>
      <c r="N73" s="5">
        <f>IF(AND($I73&lt;&gt;0,ISNUMBER(VLOOKUP($A73,gen!$A$2:$BD$159,MATCH(gen!AH$1,gen!$1:$1,0),FALSE))),VLOOKUP($A73,gen!$A$2:$BD$159,MATCH(gen!AH$1,gen!$1:$1,0),FALSE),"")</f>
        <v>1</v>
      </c>
      <c r="O73" s="5" t="str">
        <f>IF(AND($I73&lt;&gt;0,ISNUMBER(VLOOKUP($A73,gen!$A$2:$BD$159,MATCH(gen!AI$1,gen!$1:$1,0),FALSE))),VLOOKUP($A73,gen!$A$2:$BD$159,MATCH(gen!AI$1,gen!$1:$1,0),FALSE),"")</f>
        <v/>
      </c>
      <c r="P73" t="s">
        <v>451</v>
      </c>
      <c r="Q73">
        <f>IF(AND($I73&lt;&gt;0,ISNUMBER(VLOOKUP($A73,gen!$A$2:$BD$159,MATCH(gen!AJ$1,gen!$1:$1,0),FALSE))),VLOOKUP($A73,gen!$A$2:$BD$159,MATCH(gen!AJ$1,gen!$1:$1,0),FALSE)/1000,"")</f>
        <v>7.3810000000000002</v>
      </c>
      <c r="R73">
        <f>IF(AND($I73&lt;&gt;0,ISNUMBER(VLOOKUP($A73,gen!$A$2:$BD$159,MATCH(gen!AK$1,gen!$1:$1,0),FALSE))),VLOOKUP($A73,gen!$A$2:$BD$159,MATCH(gen!AK$1,gen!$1:$1,0),FALSE)/1000,"")</f>
        <v>6.7990000000000004</v>
      </c>
      <c r="S73">
        <f>IF(AND($I73&lt;&gt;0,ISNUMBER(VLOOKUP($A73,gen!$A$2:$BD$159,MATCH(gen!AL$1,gen!$1:$1,0),FALSE))),VLOOKUP($A73,gen!$A$2:$BD$159,MATCH(gen!AL$1,gen!$1:$1,0),FALSE)/1000,"")</f>
        <v>7.7889999999999997</v>
      </c>
      <c r="T73">
        <f>IF(AND($I73&lt;&gt;0,ISNUMBER(VLOOKUP($A73,gen!$A$2:$BD$159,MATCH(gen!AM$1,gen!$1:$1,0),FALSE))),VLOOKUP($A73,gen!$A$2:$BD$159,MATCH(gen!AM$1,gen!$1:$1,0),FALSE)/1000,"")</f>
        <v>8.1620000000000008</v>
      </c>
      <c r="U73" t="str">
        <f>IF(AND($I73&lt;&gt;0,ISNUMBER(VLOOKUP($A73,gen!$A$2:$BD$159,MATCH(gen!AN$1,gen!$1:$1,0),FALSE))),VLOOKUP($A73,gen!$A$2:$BD$159,MATCH(gen!AN$1,gen!$1:$1,0),FALSE)/1000,"")</f>
        <v/>
      </c>
      <c r="V73" t="s">
        <v>259</v>
      </c>
      <c r="W73">
        <f>VLOOKUP(A73,gen!$A$2:$BD$159,MATCH(gen!$AO$1,gen!$1:$1,0),FALSE)</f>
        <v>0</v>
      </c>
      <c r="X73" t="s">
        <v>273</v>
      </c>
      <c r="Y73" s="6">
        <f>VLOOKUP(A73,gen!$A$2:$BD$159,MATCH(gen!$U$1,gen!$1:$1,0),FALSE)*gen!AD73+VLOOKUP(A73,gen!$A$2:$BD$159,MATCH(gen!$W$1,gen!$1:$1,0),FALSE)</f>
        <v>31243.281021999999</v>
      </c>
      <c r="Z73" t="s">
        <v>274</v>
      </c>
      <c r="AA73" s="6">
        <f>VLOOKUP(A73,gen!$A$2:$BD$159,MATCH(gen!$U$1,gen!$1:$1,0),FALSE)*gen!AD73+VLOOKUP(A73,gen!$A$2:$BD$159,MATCH(gen!$X$1,gen!$1:$1,0),FALSE)</f>
        <v>28046.681022000001</v>
      </c>
      <c r="AB73" t="s">
        <v>433</v>
      </c>
      <c r="AC73" s="2">
        <f>VLOOKUP(A73,gen!$A$2:$BD$159,MATCH(gen!$Q$1,gen!$1:$1,0),FALSE)*60</f>
        <v>248.39999999999998</v>
      </c>
      <c r="AD73" t="s">
        <v>434</v>
      </c>
      <c r="AE73" s="6">
        <f>VLOOKUP(A73,gen!$A$2:$BD$159,MATCH(gen!$Q$1,gen!$1:$1,0),FALSE)*60</f>
        <v>248.39999999999998</v>
      </c>
    </row>
    <row r="74" spans="1:31" x14ac:dyDescent="0.2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264</v>
      </c>
      <c r="G74" s="3">
        <f>IF(VLOOKUP(A74,gen!$A$2:$BD$159,MATCH(gen!$K$1,gen!$1:$1,0),FALSE)=0,0,VLOOKUP(A74,gen!$A$2:$BD$159,MATCH(gen!$L$1,gen!$1:$1,0),FALSE)/VLOOKUP(A74,gen!$A$2:$BD$159,MATCH(gen!$K$1,gen!$1:$1,0),FALSE))</f>
        <v>0</v>
      </c>
      <c r="H74" t="s">
        <v>370</v>
      </c>
      <c r="I74">
        <f>VLOOKUP(A74,gen!$A$2:$BD$159,MATCH(gen!$AD$1,gen!$1:$1,0),FALSE)</f>
        <v>0</v>
      </c>
      <c r="J74" t="s">
        <v>446</v>
      </c>
      <c r="K74" s="5" t="str">
        <f>IF(AND($I74&lt;&gt;0,ISNUMBER(VLOOKUP($A74,gen!$A$2:$BD$159,MATCH(gen!AE$1,gen!$1:$1,0),FALSE))),VLOOKUP($A74,gen!$A$2:$BD$159,MATCH(gen!AE$1,gen!$1:$1,0),FALSE),"")</f>
        <v/>
      </c>
      <c r="L74" s="5" t="str">
        <f>IF(AND($I74&lt;&gt;0,ISNUMBER(VLOOKUP($A74,gen!$A$2:$BD$159,MATCH(gen!AF$1,gen!$1:$1,0),FALSE))),VLOOKUP($A74,gen!$A$2:$BD$159,MATCH(gen!AF$1,gen!$1:$1,0),FALSE),"")</f>
        <v/>
      </c>
      <c r="M74" s="5" t="str">
        <f>IF(AND($I74&lt;&gt;0,ISNUMBER(VLOOKUP($A74,gen!$A$2:$BD$159,MATCH(gen!AG$1,gen!$1:$1,0),FALSE))),VLOOKUP($A74,gen!$A$2:$BD$159,MATCH(gen!AG$1,gen!$1:$1,0),FALSE),"")</f>
        <v/>
      </c>
      <c r="N74" s="5" t="str">
        <f>IF(AND($I74&lt;&gt;0,ISNUMBER(VLOOKUP($A74,gen!$A$2:$BD$159,MATCH(gen!AH$1,gen!$1:$1,0),FALSE))),VLOOKUP($A74,gen!$A$2:$BD$159,MATCH(gen!AH$1,gen!$1:$1,0),FALSE),"")</f>
        <v/>
      </c>
      <c r="O74" s="5" t="str">
        <f>IF(AND($I74&lt;&gt;0,ISNUMBER(VLOOKUP($A74,gen!$A$2:$BD$159,MATCH(gen!AI$1,gen!$1:$1,0),FALSE))),VLOOKUP($A74,gen!$A$2:$BD$159,MATCH(gen!AI$1,gen!$1:$1,0),FALSE),"")</f>
        <v/>
      </c>
      <c r="P74" t="s">
        <v>451</v>
      </c>
      <c r="Q74" t="str">
        <f>IF(AND($I74&lt;&gt;0,ISNUMBER(VLOOKUP($A74,gen!$A$2:$BD$159,MATCH(gen!AJ$1,gen!$1:$1,0),FALSE))),VLOOKUP($A74,gen!$A$2:$BD$159,MATCH(gen!AJ$1,gen!$1:$1,0),FALSE)/1000,"")</f>
        <v/>
      </c>
      <c r="R74" t="str">
        <f>IF(AND($I74&lt;&gt;0,ISNUMBER(VLOOKUP($A74,gen!$A$2:$BD$159,MATCH(gen!AK$1,gen!$1:$1,0),FALSE))),VLOOKUP($A74,gen!$A$2:$BD$159,MATCH(gen!AK$1,gen!$1:$1,0),FALSE)/1000,"")</f>
        <v/>
      </c>
      <c r="S74" t="str">
        <f>IF(AND($I74&lt;&gt;0,ISNUMBER(VLOOKUP($A74,gen!$A$2:$BD$159,MATCH(gen!AL$1,gen!$1:$1,0),FALSE))),VLOOKUP($A74,gen!$A$2:$BD$159,MATCH(gen!AL$1,gen!$1:$1,0),FALSE)/1000,"")</f>
        <v/>
      </c>
      <c r="T74" t="str">
        <f>IF(AND($I74&lt;&gt;0,ISNUMBER(VLOOKUP($A74,gen!$A$2:$BD$159,MATCH(gen!AM$1,gen!$1:$1,0),FALSE))),VLOOKUP($A74,gen!$A$2:$BD$159,MATCH(gen!AM$1,gen!$1:$1,0),FALSE)/1000,"")</f>
        <v/>
      </c>
      <c r="U74" t="str">
        <f>IF(AND($I74&lt;&gt;0,ISNUMBER(VLOOKUP($A74,gen!$A$2:$BD$159,MATCH(gen!AN$1,gen!$1:$1,0),FALSE))),VLOOKUP($A74,gen!$A$2:$BD$159,MATCH(gen!AN$1,gen!$1:$1,0),FALSE)/1000,"")</f>
        <v/>
      </c>
      <c r="V74" t="s">
        <v>259</v>
      </c>
      <c r="W74">
        <f>VLOOKUP(A74,gen!$A$2:$BD$159,MATCH(gen!$AO$1,gen!$1:$1,0),FALSE)</f>
        <v>0</v>
      </c>
      <c r="X74" t="s">
        <v>273</v>
      </c>
      <c r="Y74" s="6">
        <f>VLOOKUP(A74,gen!$A$2:$BD$159,MATCH(gen!$U$1,gen!$1:$1,0),FALSE)*gen!AD74+VLOOKUP(A74,gen!$A$2:$BD$159,MATCH(gen!$W$1,gen!$1:$1,0),FALSE)</f>
        <v>0</v>
      </c>
      <c r="Z74" t="s">
        <v>274</v>
      </c>
      <c r="AA74" s="6">
        <f>VLOOKUP(A74,gen!$A$2:$BD$159,MATCH(gen!$U$1,gen!$1:$1,0),FALSE)*gen!AD74+VLOOKUP(A74,gen!$A$2:$BD$159,MATCH(gen!$X$1,gen!$1:$1,0),FALSE)</f>
        <v>0</v>
      </c>
      <c r="AB74" t="s">
        <v>433</v>
      </c>
      <c r="AC74" s="2">
        <f>VLOOKUP(A74,gen!$A$2:$BD$159,MATCH(gen!$Q$1,gen!$1:$1,0),FALSE)*60</f>
        <v>0</v>
      </c>
      <c r="AD74" t="s">
        <v>434</v>
      </c>
      <c r="AE74" s="6">
        <f>VLOOKUP(A74,gen!$A$2:$BD$159,MATCH(gen!$Q$1,gen!$1:$1,0),FALSE)*60</f>
        <v>0</v>
      </c>
    </row>
    <row r="75" spans="1:31" x14ac:dyDescent="0.2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264</v>
      </c>
      <c r="G75" s="3">
        <f>IF(VLOOKUP(A75,gen!$A$2:$BD$159,MATCH(gen!$K$1,gen!$1:$1,0),FALSE)=0,0,VLOOKUP(A75,gen!$A$2:$BD$159,MATCH(gen!$L$1,gen!$1:$1,0),FALSE)/VLOOKUP(A75,gen!$A$2:$BD$159,MATCH(gen!$K$1,gen!$1:$1,0),FALSE))</f>
        <v>0.99</v>
      </c>
      <c r="H75" t="s">
        <v>370</v>
      </c>
      <c r="I75">
        <f>VLOOKUP(A75,gen!$A$2:$BD$159,MATCH(gen!$AD$1,gen!$1:$1,0),FALSE)</f>
        <v>0.81035000000000001</v>
      </c>
      <c r="J75" t="s">
        <v>446</v>
      </c>
      <c r="K75" s="5">
        <f>IF(AND($I75&lt;&gt;0,ISNUMBER(VLOOKUP($A75,gen!$A$2:$BD$159,MATCH(gen!AE$1,gen!$1:$1,0),FALSE))),VLOOKUP($A75,gen!$A$2:$BD$159,MATCH(gen!AE$1,gen!$1:$1,0),FALSE),"")</f>
        <v>0.99</v>
      </c>
      <c r="L75" s="5">
        <f>IF(AND($I75&lt;&gt;0,ISNUMBER(VLOOKUP($A75,gen!$A$2:$BD$159,MATCH(gen!AF$1,gen!$1:$1,0),FALSE))),VLOOKUP($A75,gen!$A$2:$BD$159,MATCH(gen!AF$1,gen!$1:$1,0),FALSE),"")</f>
        <v>0.99333333300000004</v>
      </c>
      <c r="M75" s="5">
        <f>IF(AND($I75&lt;&gt;0,ISNUMBER(VLOOKUP($A75,gen!$A$2:$BD$159,MATCH(gen!AG$1,gen!$1:$1,0),FALSE))),VLOOKUP($A75,gen!$A$2:$BD$159,MATCH(gen!AG$1,gen!$1:$1,0),FALSE),"")</f>
        <v>0.99666666699999995</v>
      </c>
      <c r="N75" s="5">
        <f>IF(AND($I75&lt;&gt;0,ISNUMBER(VLOOKUP($A75,gen!$A$2:$BD$159,MATCH(gen!AH$1,gen!$1:$1,0),FALSE))),VLOOKUP($A75,gen!$A$2:$BD$159,MATCH(gen!AH$1,gen!$1:$1,0),FALSE),"")</f>
        <v>1</v>
      </c>
      <c r="O75" s="5" t="str">
        <f>IF(AND($I75&lt;&gt;0,ISNUMBER(VLOOKUP($A75,gen!$A$2:$BD$159,MATCH(gen!AI$1,gen!$1:$1,0),FALSE))),VLOOKUP($A75,gen!$A$2:$BD$159,MATCH(gen!AI$1,gen!$1:$1,0),FALSE),"")</f>
        <v/>
      </c>
      <c r="P75" t="s">
        <v>451</v>
      </c>
      <c r="Q75" s="4">
        <f>IF(AND($I75&lt;&gt;0,ISNUMBER(VLOOKUP($A75,gen!$A$2:$BD$159,MATCH(gen!AJ$1,gen!$1:$1,0),FALSE))),VLOOKUP($A75,gen!$A$2:$BD$159,MATCH(gen!AJ$1,gen!$1:$1,0),FALSE)/1000,"")</f>
        <v>10</v>
      </c>
      <c r="R75" s="4">
        <f>Q75</f>
        <v>10</v>
      </c>
      <c r="S75" s="4">
        <f>Q75</f>
        <v>10</v>
      </c>
      <c r="T75" s="4">
        <f>Q75</f>
        <v>10</v>
      </c>
      <c r="U75" t="str">
        <f>IF(AND($I75&lt;&gt;0,ISNUMBER(VLOOKUP($A75,gen!$A$2:$BD$159,MATCH(gen!AN$1,gen!$1:$1,0),FALSE))),VLOOKUP($A75,gen!$A$2:$BD$159,MATCH(gen!AN$1,gen!$1:$1,0),FALSE)/1000,"")</f>
        <v/>
      </c>
      <c r="V75" t="s">
        <v>259</v>
      </c>
      <c r="W75">
        <f>VLOOKUP(A75,gen!$A$2:$BD$159,MATCH(gen!$AO$1,gen!$1:$1,0),FALSE)</f>
        <v>0</v>
      </c>
      <c r="X75" t="s">
        <v>273</v>
      </c>
      <c r="Y75" s="6">
        <f>VLOOKUP(A75,gen!$A$2:$BD$159,MATCH(gen!$U$1,gen!$1:$1,0),FALSE)*gen!AD75+VLOOKUP(A75,gen!$A$2:$BD$159,MATCH(gen!$W$1,gen!$1:$1,0),FALSE)</f>
        <v>73998.8223</v>
      </c>
      <c r="Z75" t="s">
        <v>274</v>
      </c>
      <c r="AA75" s="6">
        <f>VLOOKUP(A75,gen!$A$2:$BD$159,MATCH(gen!$U$1,gen!$1:$1,0),FALSE)*gen!AD75+VLOOKUP(A75,gen!$A$2:$BD$159,MATCH(gen!$X$1,gen!$1:$1,0),FALSE)</f>
        <v>63999.8223</v>
      </c>
      <c r="AB75" t="s">
        <v>433</v>
      </c>
      <c r="AC75" s="2">
        <f>VLOOKUP(A75,gen!$A$2:$BD$159,MATCH(gen!$Q$1,gen!$1:$1,0),FALSE)*60</f>
        <v>1200</v>
      </c>
      <c r="AD75" t="s">
        <v>434</v>
      </c>
      <c r="AE75" s="6">
        <f>VLOOKUP(A75,gen!$A$2:$BD$159,MATCH(gen!$Q$1,gen!$1:$1,0),FALSE)*60</f>
        <v>1200</v>
      </c>
    </row>
    <row r="76" spans="1:31" x14ac:dyDescent="0.2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264</v>
      </c>
      <c r="G76" s="3">
        <f>IF(VLOOKUP(A76,gen!$A$2:$BD$159,MATCH(gen!$K$1,gen!$1:$1,0),FALSE)=0,0,VLOOKUP(A76,gen!$A$2:$BD$159,MATCH(gen!$L$1,gen!$1:$1,0),FALSE)/VLOOKUP(A76,gen!$A$2:$BD$159,MATCH(gen!$K$1,gen!$1:$1,0),FALSE))</f>
        <v>0</v>
      </c>
      <c r="H76" t="s">
        <v>370</v>
      </c>
      <c r="I76">
        <f>VLOOKUP(A76,gen!$A$2:$BD$159,MATCH(gen!$AD$1,gen!$1:$1,0),FALSE)</f>
        <v>0</v>
      </c>
      <c r="J76" t="s">
        <v>446</v>
      </c>
      <c r="K76" s="5" t="str">
        <f>IF(AND($I76&lt;&gt;0,ISNUMBER(VLOOKUP($A76,gen!$A$2:$BD$159,MATCH(gen!AE$1,gen!$1:$1,0),FALSE))),VLOOKUP($A76,gen!$A$2:$BD$159,MATCH(gen!AE$1,gen!$1:$1,0),FALSE),"")</f>
        <v/>
      </c>
      <c r="L76" s="5" t="str">
        <f>IF(AND($I76&lt;&gt;0,ISNUMBER(VLOOKUP($A76,gen!$A$2:$BD$159,MATCH(gen!AF$1,gen!$1:$1,0),FALSE))),VLOOKUP($A76,gen!$A$2:$BD$159,MATCH(gen!AF$1,gen!$1:$1,0),FALSE),"")</f>
        <v/>
      </c>
      <c r="M76" s="5" t="str">
        <f>IF(AND($I76&lt;&gt;0,ISNUMBER(VLOOKUP($A76,gen!$A$2:$BD$159,MATCH(gen!AG$1,gen!$1:$1,0),FALSE))),VLOOKUP($A76,gen!$A$2:$BD$159,MATCH(gen!AG$1,gen!$1:$1,0),FALSE),"")</f>
        <v/>
      </c>
      <c r="N76" s="5" t="str">
        <f>IF(AND($I76&lt;&gt;0,ISNUMBER(VLOOKUP($A76,gen!$A$2:$BD$159,MATCH(gen!AH$1,gen!$1:$1,0),FALSE))),VLOOKUP($A76,gen!$A$2:$BD$159,MATCH(gen!AH$1,gen!$1:$1,0),FALSE),"")</f>
        <v/>
      </c>
      <c r="O76" s="5" t="str">
        <f>IF(AND($I76&lt;&gt;0,ISNUMBER(VLOOKUP($A76,gen!$A$2:$BD$159,MATCH(gen!AI$1,gen!$1:$1,0),FALSE))),VLOOKUP($A76,gen!$A$2:$BD$159,MATCH(gen!AI$1,gen!$1:$1,0),FALSE),"")</f>
        <v/>
      </c>
      <c r="P76" t="s">
        <v>451</v>
      </c>
      <c r="Q76" t="str">
        <f>IF(AND($I76&lt;&gt;0,ISNUMBER(VLOOKUP($A76,gen!$A$2:$BD$159,MATCH(gen!AJ$1,gen!$1:$1,0),FALSE))),VLOOKUP($A76,gen!$A$2:$BD$159,MATCH(gen!AJ$1,gen!$1:$1,0),FALSE)/1000,"")</f>
        <v/>
      </c>
      <c r="R76" t="str">
        <f>IF(AND($I76&lt;&gt;0,ISNUMBER(VLOOKUP($A76,gen!$A$2:$BD$159,MATCH(gen!AK$1,gen!$1:$1,0),FALSE))),VLOOKUP($A76,gen!$A$2:$BD$159,MATCH(gen!AK$1,gen!$1:$1,0),FALSE)/1000,"")</f>
        <v/>
      </c>
      <c r="S76" t="str">
        <f>IF(AND($I76&lt;&gt;0,ISNUMBER(VLOOKUP($A76,gen!$A$2:$BD$159,MATCH(gen!AL$1,gen!$1:$1,0),FALSE))),VLOOKUP($A76,gen!$A$2:$BD$159,MATCH(gen!AL$1,gen!$1:$1,0),FALSE)/1000,"")</f>
        <v/>
      </c>
      <c r="T76" t="str">
        <f>IF(AND($I76&lt;&gt;0,ISNUMBER(VLOOKUP($A76,gen!$A$2:$BD$159,MATCH(gen!AM$1,gen!$1:$1,0),FALSE))),VLOOKUP($A76,gen!$A$2:$BD$159,MATCH(gen!AM$1,gen!$1:$1,0),FALSE)/1000,"")</f>
        <v/>
      </c>
      <c r="U76" t="str">
        <f>IF(AND($I76&lt;&gt;0,ISNUMBER(VLOOKUP($A76,gen!$A$2:$BD$159,MATCH(gen!AN$1,gen!$1:$1,0),FALSE))),VLOOKUP($A76,gen!$A$2:$BD$159,MATCH(gen!AN$1,gen!$1:$1,0),FALSE)/1000,"")</f>
        <v/>
      </c>
      <c r="V76" t="s">
        <v>259</v>
      </c>
      <c r="W76">
        <f>VLOOKUP(A76,gen!$A$2:$BD$159,MATCH(gen!$AO$1,gen!$1:$1,0),FALSE)</f>
        <v>0</v>
      </c>
      <c r="X76" t="s">
        <v>273</v>
      </c>
      <c r="Y76" s="6">
        <f>VLOOKUP(A76,gen!$A$2:$BD$159,MATCH(gen!$U$1,gen!$1:$1,0),FALSE)*gen!AD76+VLOOKUP(A76,gen!$A$2:$BD$159,MATCH(gen!$W$1,gen!$1:$1,0),FALSE)</f>
        <v>0</v>
      </c>
      <c r="Z76" t="s">
        <v>274</v>
      </c>
      <c r="AA76" s="6">
        <f>VLOOKUP(A76,gen!$A$2:$BD$159,MATCH(gen!$U$1,gen!$1:$1,0),FALSE)*gen!AD76+VLOOKUP(A76,gen!$A$2:$BD$159,MATCH(gen!$X$1,gen!$1:$1,0),FALSE)</f>
        <v>0</v>
      </c>
      <c r="AB76" t="s">
        <v>433</v>
      </c>
      <c r="AC76" s="2">
        <f>VLOOKUP(A76,gen!$A$2:$BD$159,MATCH(gen!$Q$1,gen!$1:$1,0),FALSE)*60</f>
        <v>3000</v>
      </c>
      <c r="AD76" t="s">
        <v>434</v>
      </c>
      <c r="AE76" s="6">
        <f>VLOOKUP(A76,gen!$A$2:$BD$159,MATCH(gen!$Q$1,gen!$1:$1,0),FALSE)*60</f>
        <v>3000</v>
      </c>
    </row>
    <row r="77" spans="1:31" x14ac:dyDescent="0.2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264</v>
      </c>
      <c r="G77" s="3">
        <f>IF(VLOOKUP(A77,gen!$A$2:$BD$159,MATCH(gen!$K$1,gen!$1:$1,0),FALSE)=0,0,VLOOKUP(A77,gen!$A$2:$BD$159,MATCH(gen!$L$1,gen!$1:$1,0),FALSE)/VLOOKUP(A77,gen!$A$2:$BD$159,MATCH(gen!$K$1,gen!$1:$1,0),FALSE))</f>
        <v>0</v>
      </c>
      <c r="H77" t="s">
        <v>370</v>
      </c>
      <c r="I77">
        <f>VLOOKUP(A77,gen!$A$2:$BD$159,MATCH(gen!$AD$1,gen!$1:$1,0),FALSE)</f>
        <v>0</v>
      </c>
      <c r="J77" t="s">
        <v>446</v>
      </c>
      <c r="K77" s="5" t="str">
        <f>IF(AND($I77&lt;&gt;0,ISNUMBER(VLOOKUP($A77,gen!$A$2:$BD$159,MATCH(gen!AE$1,gen!$1:$1,0),FALSE))),VLOOKUP($A77,gen!$A$2:$BD$159,MATCH(gen!AE$1,gen!$1:$1,0),FALSE),"")</f>
        <v/>
      </c>
      <c r="L77" s="5" t="str">
        <f>IF(AND($I77&lt;&gt;0,ISNUMBER(VLOOKUP($A77,gen!$A$2:$BD$159,MATCH(gen!AF$1,gen!$1:$1,0),FALSE))),VLOOKUP($A77,gen!$A$2:$BD$159,MATCH(gen!AF$1,gen!$1:$1,0),FALSE),"")</f>
        <v/>
      </c>
      <c r="M77" s="5" t="str">
        <f>IF(AND($I77&lt;&gt;0,ISNUMBER(VLOOKUP($A77,gen!$A$2:$BD$159,MATCH(gen!AG$1,gen!$1:$1,0),FALSE))),VLOOKUP($A77,gen!$A$2:$BD$159,MATCH(gen!AG$1,gen!$1:$1,0),FALSE),"")</f>
        <v/>
      </c>
      <c r="N77" s="5" t="str">
        <f>IF(AND($I77&lt;&gt;0,ISNUMBER(VLOOKUP($A77,gen!$A$2:$BD$159,MATCH(gen!AH$1,gen!$1:$1,0),FALSE))),VLOOKUP($A77,gen!$A$2:$BD$159,MATCH(gen!AH$1,gen!$1:$1,0),FALSE),"")</f>
        <v/>
      </c>
      <c r="O77" s="5" t="str">
        <f>IF(AND($I77&lt;&gt;0,ISNUMBER(VLOOKUP($A77,gen!$A$2:$BD$159,MATCH(gen!AI$1,gen!$1:$1,0),FALSE))),VLOOKUP($A77,gen!$A$2:$BD$159,MATCH(gen!AI$1,gen!$1:$1,0),FALSE),"")</f>
        <v/>
      </c>
      <c r="P77" t="s">
        <v>451</v>
      </c>
      <c r="Q77" t="str">
        <f>IF(AND($I77&lt;&gt;0,ISNUMBER(VLOOKUP($A77,gen!$A$2:$BD$159,MATCH(gen!AJ$1,gen!$1:$1,0),FALSE))),VLOOKUP($A77,gen!$A$2:$BD$159,MATCH(gen!AJ$1,gen!$1:$1,0),FALSE)/1000,"")</f>
        <v/>
      </c>
      <c r="R77" t="str">
        <f>IF(AND($I77&lt;&gt;0,ISNUMBER(VLOOKUP($A77,gen!$A$2:$BD$159,MATCH(gen!AK$1,gen!$1:$1,0),FALSE))),VLOOKUP($A77,gen!$A$2:$BD$159,MATCH(gen!AK$1,gen!$1:$1,0),FALSE)/1000,"")</f>
        <v/>
      </c>
      <c r="S77" t="str">
        <f>IF(AND($I77&lt;&gt;0,ISNUMBER(VLOOKUP($A77,gen!$A$2:$BD$159,MATCH(gen!AL$1,gen!$1:$1,0),FALSE))),VLOOKUP($A77,gen!$A$2:$BD$159,MATCH(gen!AL$1,gen!$1:$1,0),FALSE)/1000,"")</f>
        <v/>
      </c>
      <c r="T77" t="str">
        <f>IF(AND($I77&lt;&gt;0,ISNUMBER(VLOOKUP($A77,gen!$A$2:$BD$159,MATCH(gen!AM$1,gen!$1:$1,0),FALSE))),VLOOKUP($A77,gen!$A$2:$BD$159,MATCH(gen!AM$1,gen!$1:$1,0),FALSE)/1000,"")</f>
        <v/>
      </c>
      <c r="U77" t="str">
        <f>IF(AND($I77&lt;&gt;0,ISNUMBER(VLOOKUP($A77,gen!$A$2:$BD$159,MATCH(gen!AN$1,gen!$1:$1,0),FALSE))),VLOOKUP($A77,gen!$A$2:$BD$159,MATCH(gen!AN$1,gen!$1:$1,0),FALSE)/1000,"")</f>
        <v/>
      </c>
      <c r="V77" t="s">
        <v>259</v>
      </c>
      <c r="W77">
        <f>VLOOKUP(A77,gen!$A$2:$BD$159,MATCH(gen!$AO$1,gen!$1:$1,0),FALSE)</f>
        <v>0</v>
      </c>
      <c r="X77" t="s">
        <v>273</v>
      </c>
      <c r="Y77" s="6">
        <f>VLOOKUP(A77,gen!$A$2:$BD$159,MATCH(gen!$U$1,gen!$1:$1,0),FALSE)*gen!AD77+VLOOKUP(A77,gen!$A$2:$BD$159,MATCH(gen!$W$1,gen!$1:$1,0),FALSE)</f>
        <v>0</v>
      </c>
      <c r="Z77" t="s">
        <v>274</v>
      </c>
      <c r="AA77" s="6">
        <f>VLOOKUP(A77,gen!$A$2:$BD$159,MATCH(gen!$U$1,gen!$1:$1,0),FALSE)*gen!AD77+VLOOKUP(A77,gen!$A$2:$BD$159,MATCH(gen!$X$1,gen!$1:$1,0),FALSE)</f>
        <v>0</v>
      </c>
      <c r="AB77" t="s">
        <v>433</v>
      </c>
      <c r="AC77" s="2">
        <f>VLOOKUP(A77,gen!$A$2:$BD$159,MATCH(gen!$Q$1,gen!$1:$1,0),FALSE)*60</f>
        <v>3000</v>
      </c>
      <c r="AD77" t="s">
        <v>434</v>
      </c>
      <c r="AE77" s="6">
        <f>VLOOKUP(A77,gen!$A$2:$BD$159,MATCH(gen!$Q$1,gen!$1:$1,0),FALSE)*60</f>
        <v>3000</v>
      </c>
    </row>
    <row r="78" spans="1:31" x14ac:dyDescent="0.2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264</v>
      </c>
      <c r="G78" s="3">
        <f>IF(VLOOKUP(A78,gen!$A$2:$BD$159,MATCH(gen!$K$1,gen!$1:$1,0),FALSE)=0,0,VLOOKUP(A78,gen!$A$2:$BD$159,MATCH(gen!$L$1,gen!$1:$1,0),FALSE)/VLOOKUP(A78,gen!$A$2:$BD$159,MATCH(gen!$K$1,gen!$1:$1,0),FALSE))</f>
        <v>0</v>
      </c>
      <c r="H78" t="s">
        <v>370</v>
      </c>
      <c r="I78">
        <f>VLOOKUP(A78,gen!$A$2:$BD$159,MATCH(gen!$AD$1,gen!$1:$1,0),FALSE)</f>
        <v>0</v>
      </c>
      <c r="J78" t="s">
        <v>446</v>
      </c>
      <c r="K78" s="5" t="str">
        <f>IF(AND($I78&lt;&gt;0,ISNUMBER(VLOOKUP($A78,gen!$A$2:$BD$159,MATCH(gen!AE$1,gen!$1:$1,0),FALSE))),VLOOKUP($A78,gen!$A$2:$BD$159,MATCH(gen!AE$1,gen!$1:$1,0),FALSE),"")</f>
        <v/>
      </c>
      <c r="L78" s="5" t="str">
        <f>IF(AND($I78&lt;&gt;0,ISNUMBER(VLOOKUP($A78,gen!$A$2:$BD$159,MATCH(gen!AF$1,gen!$1:$1,0),FALSE))),VLOOKUP($A78,gen!$A$2:$BD$159,MATCH(gen!AF$1,gen!$1:$1,0),FALSE),"")</f>
        <v/>
      </c>
      <c r="M78" s="5" t="str">
        <f>IF(AND($I78&lt;&gt;0,ISNUMBER(VLOOKUP($A78,gen!$A$2:$BD$159,MATCH(gen!AG$1,gen!$1:$1,0),FALSE))),VLOOKUP($A78,gen!$A$2:$BD$159,MATCH(gen!AG$1,gen!$1:$1,0),FALSE),"")</f>
        <v/>
      </c>
      <c r="N78" s="5" t="str">
        <f>IF(AND($I78&lt;&gt;0,ISNUMBER(VLOOKUP($A78,gen!$A$2:$BD$159,MATCH(gen!AH$1,gen!$1:$1,0),FALSE))),VLOOKUP($A78,gen!$A$2:$BD$159,MATCH(gen!AH$1,gen!$1:$1,0),FALSE),"")</f>
        <v/>
      </c>
      <c r="O78" s="5" t="str">
        <f>IF(AND($I78&lt;&gt;0,ISNUMBER(VLOOKUP($A78,gen!$A$2:$BD$159,MATCH(gen!AI$1,gen!$1:$1,0),FALSE))),VLOOKUP($A78,gen!$A$2:$BD$159,MATCH(gen!AI$1,gen!$1:$1,0),FALSE),"")</f>
        <v/>
      </c>
      <c r="P78" t="s">
        <v>451</v>
      </c>
      <c r="Q78" t="str">
        <f>IF(AND($I78&lt;&gt;0,ISNUMBER(VLOOKUP($A78,gen!$A$2:$BD$159,MATCH(gen!AJ$1,gen!$1:$1,0),FALSE))),VLOOKUP($A78,gen!$A$2:$BD$159,MATCH(gen!AJ$1,gen!$1:$1,0),FALSE)/1000,"")</f>
        <v/>
      </c>
      <c r="R78" t="str">
        <f>IF(AND($I78&lt;&gt;0,ISNUMBER(VLOOKUP($A78,gen!$A$2:$BD$159,MATCH(gen!AK$1,gen!$1:$1,0),FALSE))),VLOOKUP($A78,gen!$A$2:$BD$159,MATCH(gen!AK$1,gen!$1:$1,0),FALSE)/1000,"")</f>
        <v/>
      </c>
      <c r="S78" t="str">
        <f>IF(AND($I78&lt;&gt;0,ISNUMBER(VLOOKUP($A78,gen!$A$2:$BD$159,MATCH(gen!AL$1,gen!$1:$1,0),FALSE))),VLOOKUP($A78,gen!$A$2:$BD$159,MATCH(gen!AL$1,gen!$1:$1,0),FALSE)/1000,"")</f>
        <v/>
      </c>
      <c r="T78" t="str">
        <f>IF(AND($I78&lt;&gt;0,ISNUMBER(VLOOKUP($A78,gen!$A$2:$BD$159,MATCH(gen!AM$1,gen!$1:$1,0),FALSE))),VLOOKUP($A78,gen!$A$2:$BD$159,MATCH(gen!AM$1,gen!$1:$1,0),FALSE)/1000,"")</f>
        <v/>
      </c>
      <c r="U78" t="str">
        <f>IF(AND($I78&lt;&gt;0,ISNUMBER(VLOOKUP($A78,gen!$A$2:$BD$159,MATCH(gen!AN$1,gen!$1:$1,0),FALSE))),VLOOKUP($A78,gen!$A$2:$BD$159,MATCH(gen!AN$1,gen!$1:$1,0),FALSE)/1000,"")</f>
        <v/>
      </c>
      <c r="V78" t="s">
        <v>259</v>
      </c>
      <c r="W78">
        <f>VLOOKUP(A78,gen!$A$2:$BD$159,MATCH(gen!$AO$1,gen!$1:$1,0),FALSE)</f>
        <v>0</v>
      </c>
      <c r="X78" t="s">
        <v>273</v>
      </c>
      <c r="Y78" s="6">
        <f>VLOOKUP(A78,gen!$A$2:$BD$159,MATCH(gen!$U$1,gen!$1:$1,0),FALSE)*gen!AD78+VLOOKUP(A78,gen!$A$2:$BD$159,MATCH(gen!$W$1,gen!$1:$1,0),FALSE)</f>
        <v>0</v>
      </c>
      <c r="Z78" t="s">
        <v>274</v>
      </c>
      <c r="AA78" s="6">
        <f>VLOOKUP(A78,gen!$A$2:$BD$159,MATCH(gen!$U$1,gen!$1:$1,0),FALSE)*gen!AD78+VLOOKUP(A78,gen!$A$2:$BD$159,MATCH(gen!$X$1,gen!$1:$1,0),FALSE)</f>
        <v>0</v>
      </c>
      <c r="AB78" t="s">
        <v>433</v>
      </c>
      <c r="AC78" s="2">
        <f>VLOOKUP(A78,gen!$A$2:$BD$159,MATCH(gen!$Q$1,gen!$1:$1,0),FALSE)*60</f>
        <v>3000</v>
      </c>
      <c r="AD78" t="s">
        <v>434</v>
      </c>
      <c r="AE78" s="6">
        <f>VLOOKUP(A78,gen!$A$2:$BD$159,MATCH(gen!$Q$1,gen!$1:$1,0),FALSE)*60</f>
        <v>3000</v>
      </c>
    </row>
    <row r="79" spans="1:31" x14ac:dyDescent="0.2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264</v>
      </c>
      <c r="G79" s="3">
        <f>IF(VLOOKUP(A79,gen!$A$2:$BD$159,MATCH(gen!$K$1,gen!$1:$1,0),FALSE)=0,0,VLOOKUP(A79,gen!$A$2:$BD$159,MATCH(gen!$L$1,gen!$1:$1,0),FALSE)/VLOOKUP(A79,gen!$A$2:$BD$159,MATCH(gen!$K$1,gen!$1:$1,0),FALSE))</f>
        <v>0</v>
      </c>
      <c r="H79" t="s">
        <v>370</v>
      </c>
      <c r="I79">
        <f>VLOOKUP(A79,gen!$A$2:$BD$159,MATCH(gen!$AD$1,gen!$1:$1,0),FALSE)</f>
        <v>0</v>
      </c>
      <c r="J79" t="s">
        <v>446</v>
      </c>
      <c r="K79" s="5" t="str">
        <f>IF(AND($I79&lt;&gt;0,ISNUMBER(VLOOKUP($A79,gen!$A$2:$BD$159,MATCH(gen!AE$1,gen!$1:$1,0),FALSE))),VLOOKUP($A79,gen!$A$2:$BD$159,MATCH(gen!AE$1,gen!$1:$1,0),FALSE),"")</f>
        <v/>
      </c>
      <c r="L79" s="5" t="str">
        <f>IF(AND($I79&lt;&gt;0,ISNUMBER(VLOOKUP($A79,gen!$A$2:$BD$159,MATCH(gen!AF$1,gen!$1:$1,0),FALSE))),VLOOKUP($A79,gen!$A$2:$BD$159,MATCH(gen!AF$1,gen!$1:$1,0),FALSE),"")</f>
        <v/>
      </c>
      <c r="M79" s="5" t="str">
        <f>IF(AND($I79&lt;&gt;0,ISNUMBER(VLOOKUP($A79,gen!$A$2:$BD$159,MATCH(gen!AG$1,gen!$1:$1,0),FALSE))),VLOOKUP($A79,gen!$A$2:$BD$159,MATCH(gen!AG$1,gen!$1:$1,0),FALSE),"")</f>
        <v/>
      </c>
      <c r="N79" s="5" t="str">
        <f>IF(AND($I79&lt;&gt;0,ISNUMBER(VLOOKUP($A79,gen!$A$2:$BD$159,MATCH(gen!AH$1,gen!$1:$1,0),FALSE))),VLOOKUP($A79,gen!$A$2:$BD$159,MATCH(gen!AH$1,gen!$1:$1,0),FALSE),"")</f>
        <v/>
      </c>
      <c r="O79" s="5" t="str">
        <f>IF(AND($I79&lt;&gt;0,ISNUMBER(VLOOKUP($A79,gen!$A$2:$BD$159,MATCH(gen!AI$1,gen!$1:$1,0),FALSE))),VLOOKUP($A79,gen!$A$2:$BD$159,MATCH(gen!AI$1,gen!$1:$1,0),FALSE),"")</f>
        <v/>
      </c>
      <c r="P79" t="s">
        <v>451</v>
      </c>
      <c r="Q79" t="str">
        <f>IF(AND($I79&lt;&gt;0,ISNUMBER(VLOOKUP($A79,gen!$A$2:$BD$159,MATCH(gen!AJ$1,gen!$1:$1,0),FALSE))),VLOOKUP($A79,gen!$A$2:$BD$159,MATCH(gen!AJ$1,gen!$1:$1,0),FALSE)/1000,"")</f>
        <v/>
      </c>
      <c r="R79" t="str">
        <f>IF(AND($I79&lt;&gt;0,ISNUMBER(VLOOKUP($A79,gen!$A$2:$BD$159,MATCH(gen!AK$1,gen!$1:$1,0),FALSE))),VLOOKUP($A79,gen!$A$2:$BD$159,MATCH(gen!AK$1,gen!$1:$1,0),FALSE)/1000,"")</f>
        <v/>
      </c>
      <c r="S79" t="str">
        <f>IF(AND($I79&lt;&gt;0,ISNUMBER(VLOOKUP($A79,gen!$A$2:$BD$159,MATCH(gen!AL$1,gen!$1:$1,0),FALSE))),VLOOKUP($A79,gen!$A$2:$BD$159,MATCH(gen!AL$1,gen!$1:$1,0),FALSE)/1000,"")</f>
        <v/>
      </c>
      <c r="T79" t="str">
        <f>IF(AND($I79&lt;&gt;0,ISNUMBER(VLOOKUP($A79,gen!$A$2:$BD$159,MATCH(gen!AM$1,gen!$1:$1,0),FALSE))),VLOOKUP($A79,gen!$A$2:$BD$159,MATCH(gen!AM$1,gen!$1:$1,0),FALSE)/1000,"")</f>
        <v/>
      </c>
      <c r="U79" t="str">
        <f>IF(AND($I79&lt;&gt;0,ISNUMBER(VLOOKUP($A79,gen!$A$2:$BD$159,MATCH(gen!AN$1,gen!$1:$1,0),FALSE))),VLOOKUP($A79,gen!$A$2:$BD$159,MATCH(gen!AN$1,gen!$1:$1,0),FALSE)/1000,"")</f>
        <v/>
      </c>
      <c r="V79" t="s">
        <v>259</v>
      </c>
      <c r="W79">
        <f>VLOOKUP(A79,gen!$A$2:$BD$159,MATCH(gen!$AO$1,gen!$1:$1,0),FALSE)</f>
        <v>0</v>
      </c>
      <c r="X79" t="s">
        <v>273</v>
      </c>
      <c r="Y79" s="6">
        <f>VLOOKUP(A79,gen!$A$2:$BD$159,MATCH(gen!$U$1,gen!$1:$1,0),FALSE)*gen!AD79+VLOOKUP(A79,gen!$A$2:$BD$159,MATCH(gen!$W$1,gen!$1:$1,0),FALSE)</f>
        <v>0</v>
      </c>
      <c r="Z79" t="s">
        <v>274</v>
      </c>
      <c r="AA79" s="6">
        <f>VLOOKUP(A79,gen!$A$2:$BD$159,MATCH(gen!$U$1,gen!$1:$1,0),FALSE)*gen!AD79+VLOOKUP(A79,gen!$A$2:$BD$159,MATCH(gen!$X$1,gen!$1:$1,0),FALSE)</f>
        <v>0</v>
      </c>
      <c r="AB79" t="s">
        <v>433</v>
      </c>
      <c r="AC79" s="2">
        <f>VLOOKUP(A79,gen!$A$2:$BD$159,MATCH(gen!$Q$1,gen!$1:$1,0),FALSE)*60</f>
        <v>3000</v>
      </c>
      <c r="AD79" t="s">
        <v>434</v>
      </c>
      <c r="AE79" s="6">
        <f>VLOOKUP(A79,gen!$A$2:$BD$159,MATCH(gen!$Q$1,gen!$1:$1,0),FALSE)*60</f>
        <v>3000</v>
      </c>
    </row>
    <row r="80" spans="1:31" x14ac:dyDescent="0.2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264</v>
      </c>
      <c r="G80" s="3">
        <f>IF(VLOOKUP(A80,gen!$A$2:$BD$159,MATCH(gen!$K$1,gen!$1:$1,0),FALSE)=0,0,VLOOKUP(A80,gen!$A$2:$BD$159,MATCH(gen!$L$1,gen!$1:$1,0),FALSE)/VLOOKUP(A80,gen!$A$2:$BD$159,MATCH(gen!$K$1,gen!$1:$1,0),FALSE))</f>
        <v>0</v>
      </c>
      <c r="H80" t="s">
        <v>370</v>
      </c>
      <c r="I80">
        <f>VLOOKUP(A80,gen!$A$2:$BD$159,MATCH(gen!$AD$1,gen!$1:$1,0),FALSE)</f>
        <v>0</v>
      </c>
      <c r="J80" t="s">
        <v>446</v>
      </c>
      <c r="K80" s="5" t="str">
        <f>IF(AND($I80&lt;&gt;0,ISNUMBER(VLOOKUP($A80,gen!$A$2:$BD$159,MATCH(gen!AE$1,gen!$1:$1,0),FALSE))),VLOOKUP($A80,gen!$A$2:$BD$159,MATCH(gen!AE$1,gen!$1:$1,0),FALSE),"")</f>
        <v/>
      </c>
      <c r="L80" s="5" t="str">
        <f>IF(AND($I80&lt;&gt;0,ISNUMBER(VLOOKUP($A80,gen!$A$2:$BD$159,MATCH(gen!AF$1,gen!$1:$1,0),FALSE))),VLOOKUP($A80,gen!$A$2:$BD$159,MATCH(gen!AF$1,gen!$1:$1,0),FALSE),"")</f>
        <v/>
      </c>
      <c r="M80" s="5" t="str">
        <f>IF(AND($I80&lt;&gt;0,ISNUMBER(VLOOKUP($A80,gen!$A$2:$BD$159,MATCH(gen!AG$1,gen!$1:$1,0),FALSE))),VLOOKUP($A80,gen!$A$2:$BD$159,MATCH(gen!AG$1,gen!$1:$1,0),FALSE),"")</f>
        <v/>
      </c>
      <c r="N80" s="5" t="str">
        <f>IF(AND($I80&lt;&gt;0,ISNUMBER(VLOOKUP($A80,gen!$A$2:$BD$159,MATCH(gen!AH$1,gen!$1:$1,0),FALSE))),VLOOKUP($A80,gen!$A$2:$BD$159,MATCH(gen!AH$1,gen!$1:$1,0),FALSE),"")</f>
        <v/>
      </c>
      <c r="O80" s="5" t="str">
        <f>IF(AND($I80&lt;&gt;0,ISNUMBER(VLOOKUP($A80,gen!$A$2:$BD$159,MATCH(gen!AI$1,gen!$1:$1,0),FALSE))),VLOOKUP($A80,gen!$A$2:$BD$159,MATCH(gen!AI$1,gen!$1:$1,0),FALSE),"")</f>
        <v/>
      </c>
      <c r="P80" t="s">
        <v>451</v>
      </c>
      <c r="Q80" t="str">
        <f>IF(AND($I80&lt;&gt;0,ISNUMBER(VLOOKUP($A80,gen!$A$2:$BD$159,MATCH(gen!AJ$1,gen!$1:$1,0),FALSE))),VLOOKUP($A80,gen!$A$2:$BD$159,MATCH(gen!AJ$1,gen!$1:$1,0),FALSE)/1000,"")</f>
        <v/>
      </c>
      <c r="R80" t="str">
        <f>IF(AND($I80&lt;&gt;0,ISNUMBER(VLOOKUP($A80,gen!$A$2:$BD$159,MATCH(gen!AK$1,gen!$1:$1,0),FALSE))),VLOOKUP($A80,gen!$A$2:$BD$159,MATCH(gen!AK$1,gen!$1:$1,0),FALSE)/1000,"")</f>
        <v/>
      </c>
      <c r="S80" t="str">
        <f>IF(AND($I80&lt;&gt;0,ISNUMBER(VLOOKUP($A80,gen!$A$2:$BD$159,MATCH(gen!AL$1,gen!$1:$1,0),FALSE))),VLOOKUP($A80,gen!$A$2:$BD$159,MATCH(gen!AL$1,gen!$1:$1,0),FALSE)/1000,"")</f>
        <v/>
      </c>
      <c r="T80" t="str">
        <f>IF(AND($I80&lt;&gt;0,ISNUMBER(VLOOKUP($A80,gen!$A$2:$BD$159,MATCH(gen!AM$1,gen!$1:$1,0),FALSE))),VLOOKUP($A80,gen!$A$2:$BD$159,MATCH(gen!AM$1,gen!$1:$1,0),FALSE)/1000,"")</f>
        <v/>
      </c>
      <c r="U80" t="str">
        <f>IF(AND($I80&lt;&gt;0,ISNUMBER(VLOOKUP($A80,gen!$A$2:$BD$159,MATCH(gen!AN$1,gen!$1:$1,0),FALSE))),VLOOKUP($A80,gen!$A$2:$BD$159,MATCH(gen!AN$1,gen!$1:$1,0),FALSE)/1000,"")</f>
        <v/>
      </c>
      <c r="V80" t="s">
        <v>259</v>
      </c>
      <c r="W80">
        <f>VLOOKUP(A80,gen!$A$2:$BD$159,MATCH(gen!$AO$1,gen!$1:$1,0),FALSE)</f>
        <v>0</v>
      </c>
      <c r="X80" t="s">
        <v>273</v>
      </c>
      <c r="Y80" s="6">
        <f>VLOOKUP(A80,gen!$A$2:$BD$159,MATCH(gen!$U$1,gen!$1:$1,0),FALSE)*gen!AD80+VLOOKUP(A80,gen!$A$2:$BD$159,MATCH(gen!$W$1,gen!$1:$1,0),FALSE)</f>
        <v>0</v>
      </c>
      <c r="Z80" t="s">
        <v>274</v>
      </c>
      <c r="AA80" s="6">
        <f>VLOOKUP(A80,gen!$A$2:$BD$159,MATCH(gen!$U$1,gen!$1:$1,0),FALSE)*gen!AD80+VLOOKUP(A80,gen!$A$2:$BD$159,MATCH(gen!$X$1,gen!$1:$1,0),FALSE)</f>
        <v>0</v>
      </c>
      <c r="AB80" t="s">
        <v>433</v>
      </c>
      <c r="AC80" s="2">
        <f>VLOOKUP(A80,gen!$A$2:$BD$159,MATCH(gen!$Q$1,gen!$1:$1,0),FALSE)*60</f>
        <v>3000</v>
      </c>
      <c r="AD80" t="s">
        <v>434</v>
      </c>
      <c r="AE80" s="6">
        <f>VLOOKUP(A80,gen!$A$2:$BD$159,MATCH(gen!$Q$1,gen!$1:$1,0),FALSE)*60</f>
        <v>3000</v>
      </c>
    </row>
    <row r="81" spans="1:31" x14ac:dyDescent="0.2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264</v>
      </c>
      <c r="G81" s="3">
        <f>IF(VLOOKUP(A81,gen!$A$2:$BD$159,MATCH(gen!$K$1,gen!$1:$1,0),FALSE)=0,0,VLOOKUP(A81,gen!$A$2:$BD$159,MATCH(gen!$L$1,gen!$1:$1,0),FALSE)/VLOOKUP(A81,gen!$A$2:$BD$159,MATCH(gen!$K$1,gen!$1:$1,0),FALSE))</f>
        <v>0</v>
      </c>
      <c r="H81" t="s">
        <v>370</v>
      </c>
      <c r="I81">
        <f>VLOOKUP(A81,gen!$A$2:$BD$159,MATCH(gen!$AD$1,gen!$1:$1,0),FALSE)</f>
        <v>0</v>
      </c>
      <c r="J81" t="s">
        <v>446</v>
      </c>
      <c r="K81" s="5" t="str">
        <f>IF(AND($I81&lt;&gt;0,ISNUMBER(VLOOKUP($A81,gen!$A$2:$BD$159,MATCH(gen!AE$1,gen!$1:$1,0),FALSE))),VLOOKUP($A81,gen!$A$2:$BD$159,MATCH(gen!AE$1,gen!$1:$1,0),FALSE),"")</f>
        <v/>
      </c>
      <c r="L81" s="5" t="str">
        <f>IF(AND($I81&lt;&gt;0,ISNUMBER(VLOOKUP($A81,gen!$A$2:$BD$159,MATCH(gen!AF$1,gen!$1:$1,0),FALSE))),VLOOKUP($A81,gen!$A$2:$BD$159,MATCH(gen!AF$1,gen!$1:$1,0),FALSE),"")</f>
        <v/>
      </c>
      <c r="M81" s="5" t="str">
        <f>IF(AND($I81&lt;&gt;0,ISNUMBER(VLOOKUP($A81,gen!$A$2:$BD$159,MATCH(gen!AG$1,gen!$1:$1,0),FALSE))),VLOOKUP($A81,gen!$A$2:$BD$159,MATCH(gen!AG$1,gen!$1:$1,0),FALSE),"")</f>
        <v/>
      </c>
      <c r="N81" s="5" t="str">
        <f>IF(AND($I81&lt;&gt;0,ISNUMBER(VLOOKUP($A81,gen!$A$2:$BD$159,MATCH(gen!AH$1,gen!$1:$1,0),FALSE))),VLOOKUP($A81,gen!$A$2:$BD$159,MATCH(gen!AH$1,gen!$1:$1,0),FALSE),"")</f>
        <v/>
      </c>
      <c r="O81" s="5" t="str">
        <f>IF(AND($I81&lt;&gt;0,ISNUMBER(VLOOKUP($A81,gen!$A$2:$BD$159,MATCH(gen!AI$1,gen!$1:$1,0),FALSE))),VLOOKUP($A81,gen!$A$2:$BD$159,MATCH(gen!AI$1,gen!$1:$1,0),FALSE),"")</f>
        <v/>
      </c>
      <c r="P81" t="s">
        <v>451</v>
      </c>
      <c r="Q81" t="str">
        <f>IF(AND($I81&lt;&gt;0,ISNUMBER(VLOOKUP($A81,gen!$A$2:$BD$159,MATCH(gen!AJ$1,gen!$1:$1,0),FALSE))),VLOOKUP($A81,gen!$A$2:$BD$159,MATCH(gen!AJ$1,gen!$1:$1,0),FALSE)/1000,"")</f>
        <v/>
      </c>
      <c r="R81" t="str">
        <f>IF(AND($I81&lt;&gt;0,ISNUMBER(VLOOKUP($A81,gen!$A$2:$BD$159,MATCH(gen!AK$1,gen!$1:$1,0),FALSE))),VLOOKUP($A81,gen!$A$2:$BD$159,MATCH(gen!AK$1,gen!$1:$1,0),FALSE)/1000,"")</f>
        <v/>
      </c>
      <c r="S81" t="str">
        <f>IF(AND($I81&lt;&gt;0,ISNUMBER(VLOOKUP($A81,gen!$A$2:$BD$159,MATCH(gen!AL$1,gen!$1:$1,0),FALSE))),VLOOKUP($A81,gen!$A$2:$BD$159,MATCH(gen!AL$1,gen!$1:$1,0),FALSE)/1000,"")</f>
        <v/>
      </c>
      <c r="T81" t="str">
        <f>IF(AND($I81&lt;&gt;0,ISNUMBER(VLOOKUP($A81,gen!$A$2:$BD$159,MATCH(gen!AM$1,gen!$1:$1,0),FALSE))),VLOOKUP($A81,gen!$A$2:$BD$159,MATCH(gen!AM$1,gen!$1:$1,0),FALSE)/1000,"")</f>
        <v/>
      </c>
      <c r="U81" t="str">
        <f>IF(AND($I81&lt;&gt;0,ISNUMBER(VLOOKUP($A81,gen!$A$2:$BD$159,MATCH(gen!AN$1,gen!$1:$1,0),FALSE))),VLOOKUP($A81,gen!$A$2:$BD$159,MATCH(gen!AN$1,gen!$1:$1,0),FALSE)/1000,"")</f>
        <v/>
      </c>
      <c r="V81" t="s">
        <v>259</v>
      </c>
      <c r="W81">
        <f>VLOOKUP(A81,gen!$A$2:$BD$159,MATCH(gen!$AO$1,gen!$1:$1,0),FALSE)</f>
        <v>0</v>
      </c>
      <c r="X81" t="s">
        <v>273</v>
      </c>
      <c r="Y81" s="6">
        <f>VLOOKUP(A81,gen!$A$2:$BD$159,MATCH(gen!$U$1,gen!$1:$1,0),FALSE)*gen!AD81+VLOOKUP(A81,gen!$A$2:$BD$159,MATCH(gen!$W$1,gen!$1:$1,0),FALSE)</f>
        <v>0</v>
      </c>
      <c r="Z81" t="s">
        <v>274</v>
      </c>
      <c r="AA81" s="6">
        <f>VLOOKUP(A81,gen!$A$2:$BD$159,MATCH(gen!$U$1,gen!$1:$1,0),FALSE)*gen!AD81+VLOOKUP(A81,gen!$A$2:$BD$159,MATCH(gen!$X$1,gen!$1:$1,0),FALSE)</f>
        <v>0</v>
      </c>
      <c r="AB81" t="s">
        <v>433</v>
      </c>
      <c r="AC81" s="2">
        <f>VLOOKUP(A81,gen!$A$2:$BD$159,MATCH(gen!$Q$1,gen!$1:$1,0),FALSE)*60</f>
        <v>3000</v>
      </c>
      <c r="AD81" t="s">
        <v>434</v>
      </c>
      <c r="AE81" s="6">
        <f>VLOOKUP(A81,gen!$A$2:$BD$159,MATCH(gen!$Q$1,gen!$1:$1,0),FALSE)*60</f>
        <v>3000</v>
      </c>
    </row>
    <row r="82" spans="1:31" x14ac:dyDescent="0.2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264</v>
      </c>
      <c r="G82" s="3">
        <f>IF(VLOOKUP(A82,gen!$A$2:$BD$159,MATCH(gen!$K$1,gen!$1:$1,0),FALSE)=0,0,VLOOKUP(A82,gen!$A$2:$BD$159,MATCH(gen!$L$1,gen!$1:$1,0),FALSE)/VLOOKUP(A82,gen!$A$2:$BD$159,MATCH(gen!$K$1,gen!$1:$1,0),FALSE))</f>
        <v>0</v>
      </c>
      <c r="H82" t="s">
        <v>370</v>
      </c>
      <c r="I82">
        <f>VLOOKUP(A82,gen!$A$2:$BD$159,MATCH(gen!$AD$1,gen!$1:$1,0),FALSE)</f>
        <v>0</v>
      </c>
      <c r="J82" t="s">
        <v>446</v>
      </c>
      <c r="K82" s="5" t="str">
        <f>IF(AND($I82&lt;&gt;0,ISNUMBER(VLOOKUP($A82,gen!$A$2:$BD$159,MATCH(gen!AE$1,gen!$1:$1,0),FALSE))),VLOOKUP($A82,gen!$A$2:$BD$159,MATCH(gen!AE$1,gen!$1:$1,0),FALSE),"")</f>
        <v/>
      </c>
      <c r="L82" s="5" t="str">
        <f>IF(AND($I82&lt;&gt;0,ISNUMBER(VLOOKUP($A82,gen!$A$2:$BD$159,MATCH(gen!AF$1,gen!$1:$1,0),FALSE))),VLOOKUP($A82,gen!$A$2:$BD$159,MATCH(gen!AF$1,gen!$1:$1,0),FALSE),"")</f>
        <v/>
      </c>
      <c r="M82" s="5" t="str">
        <f>IF(AND($I82&lt;&gt;0,ISNUMBER(VLOOKUP($A82,gen!$A$2:$BD$159,MATCH(gen!AG$1,gen!$1:$1,0),FALSE))),VLOOKUP($A82,gen!$A$2:$BD$159,MATCH(gen!AG$1,gen!$1:$1,0),FALSE),"")</f>
        <v/>
      </c>
      <c r="N82" s="5" t="str">
        <f>IF(AND($I82&lt;&gt;0,ISNUMBER(VLOOKUP($A82,gen!$A$2:$BD$159,MATCH(gen!AH$1,gen!$1:$1,0),FALSE))),VLOOKUP($A82,gen!$A$2:$BD$159,MATCH(gen!AH$1,gen!$1:$1,0),FALSE),"")</f>
        <v/>
      </c>
      <c r="O82" s="5" t="str">
        <f>IF(AND($I82&lt;&gt;0,ISNUMBER(VLOOKUP($A82,gen!$A$2:$BD$159,MATCH(gen!AI$1,gen!$1:$1,0),FALSE))),VLOOKUP($A82,gen!$A$2:$BD$159,MATCH(gen!AI$1,gen!$1:$1,0),FALSE),"")</f>
        <v/>
      </c>
      <c r="P82" t="s">
        <v>451</v>
      </c>
      <c r="Q82" t="str">
        <f>IF(AND($I82&lt;&gt;0,ISNUMBER(VLOOKUP($A82,gen!$A$2:$BD$159,MATCH(gen!AJ$1,gen!$1:$1,0),FALSE))),VLOOKUP($A82,gen!$A$2:$BD$159,MATCH(gen!AJ$1,gen!$1:$1,0),FALSE)/1000,"")</f>
        <v/>
      </c>
      <c r="R82" t="str">
        <f>IF(AND($I82&lt;&gt;0,ISNUMBER(VLOOKUP($A82,gen!$A$2:$BD$159,MATCH(gen!AK$1,gen!$1:$1,0),FALSE))),VLOOKUP($A82,gen!$A$2:$BD$159,MATCH(gen!AK$1,gen!$1:$1,0),FALSE)/1000,"")</f>
        <v/>
      </c>
      <c r="S82" t="str">
        <f>IF(AND($I82&lt;&gt;0,ISNUMBER(VLOOKUP($A82,gen!$A$2:$BD$159,MATCH(gen!AL$1,gen!$1:$1,0),FALSE))),VLOOKUP($A82,gen!$A$2:$BD$159,MATCH(gen!AL$1,gen!$1:$1,0),FALSE)/1000,"")</f>
        <v/>
      </c>
      <c r="T82" t="str">
        <f>IF(AND($I82&lt;&gt;0,ISNUMBER(VLOOKUP($A82,gen!$A$2:$BD$159,MATCH(gen!AM$1,gen!$1:$1,0),FALSE))),VLOOKUP($A82,gen!$A$2:$BD$159,MATCH(gen!AM$1,gen!$1:$1,0),FALSE)/1000,"")</f>
        <v/>
      </c>
      <c r="U82" t="str">
        <f>IF(AND($I82&lt;&gt;0,ISNUMBER(VLOOKUP($A82,gen!$A$2:$BD$159,MATCH(gen!AN$1,gen!$1:$1,0),FALSE))),VLOOKUP($A82,gen!$A$2:$BD$159,MATCH(gen!AN$1,gen!$1:$1,0),FALSE)/1000,"")</f>
        <v/>
      </c>
      <c r="V82" t="s">
        <v>259</v>
      </c>
      <c r="W82">
        <f>VLOOKUP(A82,gen!$A$2:$BD$159,MATCH(gen!$AO$1,gen!$1:$1,0),FALSE)</f>
        <v>0</v>
      </c>
      <c r="X82" t="s">
        <v>273</v>
      </c>
      <c r="Y82" s="6">
        <f>VLOOKUP(A82,gen!$A$2:$BD$159,MATCH(gen!$U$1,gen!$1:$1,0),FALSE)*gen!AD82+VLOOKUP(A82,gen!$A$2:$BD$159,MATCH(gen!$W$1,gen!$1:$1,0),FALSE)</f>
        <v>0</v>
      </c>
      <c r="Z82" t="s">
        <v>274</v>
      </c>
      <c r="AA82" s="6">
        <f>VLOOKUP(A82,gen!$A$2:$BD$159,MATCH(gen!$U$1,gen!$1:$1,0),FALSE)*gen!AD82+VLOOKUP(A82,gen!$A$2:$BD$159,MATCH(gen!$X$1,gen!$1:$1,0),FALSE)</f>
        <v>0</v>
      </c>
      <c r="AB82" t="s">
        <v>433</v>
      </c>
      <c r="AC82" s="2">
        <f>VLOOKUP(A82,gen!$A$2:$BD$159,MATCH(gen!$Q$1,gen!$1:$1,0),FALSE)*60</f>
        <v>3000</v>
      </c>
      <c r="AD82" t="s">
        <v>434</v>
      </c>
      <c r="AE82" s="6">
        <f>VLOOKUP(A82,gen!$A$2:$BD$159,MATCH(gen!$Q$1,gen!$1:$1,0),FALSE)*60</f>
        <v>3000</v>
      </c>
    </row>
    <row r="83" spans="1:31" x14ac:dyDescent="0.2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264</v>
      </c>
      <c r="G83" s="3">
        <f>IF(VLOOKUP(A83,gen!$A$2:$BD$159,MATCH(gen!$K$1,gen!$1:$1,0),FALSE)=0,0,VLOOKUP(A83,gen!$A$2:$BD$159,MATCH(gen!$L$1,gen!$1:$1,0),FALSE)/VLOOKUP(A83,gen!$A$2:$BD$159,MATCH(gen!$K$1,gen!$1:$1,0),FALSE))</f>
        <v>0</v>
      </c>
      <c r="H83" t="s">
        <v>370</v>
      </c>
      <c r="I83">
        <f>VLOOKUP(A83,gen!$A$2:$BD$159,MATCH(gen!$AD$1,gen!$1:$1,0),FALSE)</f>
        <v>0</v>
      </c>
      <c r="J83" t="s">
        <v>446</v>
      </c>
      <c r="K83" s="5" t="str">
        <f>IF(AND($I83&lt;&gt;0,ISNUMBER(VLOOKUP($A83,gen!$A$2:$BD$159,MATCH(gen!AE$1,gen!$1:$1,0),FALSE))),VLOOKUP($A83,gen!$A$2:$BD$159,MATCH(gen!AE$1,gen!$1:$1,0),FALSE),"")</f>
        <v/>
      </c>
      <c r="L83" s="5" t="str">
        <f>IF(AND($I83&lt;&gt;0,ISNUMBER(VLOOKUP($A83,gen!$A$2:$BD$159,MATCH(gen!AF$1,gen!$1:$1,0),FALSE))),VLOOKUP($A83,gen!$A$2:$BD$159,MATCH(gen!AF$1,gen!$1:$1,0),FALSE),"")</f>
        <v/>
      </c>
      <c r="M83" s="5" t="str">
        <f>IF(AND($I83&lt;&gt;0,ISNUMBER(VLOOKUP($A83,gen!$A$2:$BD$159,MATCH(gen!AG$1,gen!$1:$1,0),FALSE))),VLOOKUP($A83,gen!$A$2:$BD$159,MATCH(gen!AG$1,gen!$1:$1,0),FALSE),"")</f>
        <v/>
      </c>
      <c r="N83" s="5" t="str">
        <f>IF(AND($I83&lt;&gt;0,ISNUMBER(VLOOKUP($A83,gen!$A$2:$BD$159,MATCH(gen!AH$1,gen!$1:$1,0),FALSE))),VLOOKUP($A83,gen!$A$2:$BD$159,MATCH(gen!AH$1,gen!$1:$1,0),FALSE),"")</f>
        <v/>
      </c>
      <c r="O83" s="5" t="str">
        <f>IF(AND($I83&lt;&gt;0,ISNUMBER(VLOOKUP($A83,gen!$A$2:$BD$159,MATCH(gen!AI$1,gen!$1:$1,0),FALSE))),VLOOKUP($A83,gen!$A$2:$BD$159,MATCH(gen!AI$1,gen!$1:$1,0),FALSE),"")</f>
        <v/>
      </c>
      <c r="P83" t="s">
        <v>451</v>
      </c>
      <c r="Q83" t="str">
        <f>IF(AND($I83&lt;&gt;0,ISNUMBER(VLOOKUP($A83,gen!$A$2:$BD$159,MATCH(gen!AJ$1,gen!$1:$1,0),FALSE))),VLOOKUP($A83,gen!$A$2:$BD$159,MATCH(gen!AJ$1,gen!$1:$1,0),FALSE)/1000,"")</f>
        <v/>
      </c>
      <c r="R83" t="str">
        <f>IF(AND($I83&lt;&gt;0,ISNUMBER(VLOOKUP($A83,gen!$A$2:$BD$159,MATCH(gen!AK$1,gen!$1:$1,0),FALSE))),VLOOKUP($A83,gen!$A$2:$BD$159,MATCH(gen!AK$1,gen!$1:$1,0),FALSE)/1000,"")</f>
        <v/>
      </c>
      <c r="S83" t="str">
        <f>IF(AND($I83&lt;&gt;0,ISNUMBER(VLOOKUP($A83,gen!$A$2:$BD$159,MATCH(gen!AL$1,gen!$1:$1,0),FALSE))),VLOOKUP($A83,gen!$A$2:$BD$159,MATCH(gen!AL$1,gen!$1:$1,0),FALSE)/1000,"")</f>
        <v/>
      </c>
      <c r="T83" t="str">
        <f>IF(AND($I83&lt;&gt;0,ISNUMBER(VLOOKUP($A83,gen!$A$2:$BD$159,MATCH(gen!AM$1,gen!$1:$1,0),FALSE))),VLOOKUP($A83,gen!$A$2:$BD$159,MATCH(gen!AM$1,gen!$1:$1,0),FALSE)/1000,"")</f>
        <v/>
      </c>
      <c r="U83" t="str">
        <f>IF(AND($I83&lt;&gt;0,ISNUMBER(VLOOKUP($A83,gen!$A$2:$BD$159,MATCH(gen!AN$1,gen!$1:$1,0),FALSE))),VLOOKUP($A83,gen!$A$2:$BD$159,MATCH(gen!AN$1,gen!$1:$1,0),FALSE)/1000,"")</f>
        <v/>
      </c>
      <c r="V83" t="s">
        <v>259</v>
      </c>
      <c r="W83">
        <f>VLOOKUP(A83,gen!$A$2:$BD$159,MATCH(gen!$AO$1,gen!$1:$1,0),FALSE)</f>
        <v>0</v>
      </c>
      <c r="X83" t="s">
        <v>273</v>
      </c>
      <c r="Y83" s="6">
        <f>VLOOKUP(A83,gen!$A$2:$BD$159,MATCH(gen!$U$1,gen!$1:$1,0),FALSE)*gen!AD83+VLOOKUP(A83,gen!$A$2:$BD$159,MATCH(gen!$W$1,gen!$1:$1,0),FALSE)</f>
        <v>0</v>
      </c>
      <c r="Z83" t="s">
        <v>274</v>
      </c>
      <c r="AA83" s="6">
        <f>VLOOKUP(A83,gen!$A$2:$BD$159,MATCH(gen!$U$1,gen!$1:$1,0),FALSE)*gen!AD83+VLOOKUP(A83,gen!$A$2:$BD$159,MATCH(gen!$X$1,gen!$1:$1,0),FALSE)</f>
        <v>0</v>
      </c>
      <c r="AB83" t="s">
        <v>433</v>
      </c>
      <c r="AC83" s="2">
        <f>VLOOKUP(A83,gen!$A$2:$BD$159,MATCH(gen!$Q$1,gen!$1:$1,0),FALSE)*60</f>
        <v>0</v>
      </c>
      <c r="AD83" t="s">
        <v>434</v>
      </c>
      <c r="AE83" s="6">
        <f>VLOOKUP(A83,gen!$A$2:$BD$159,MATCH(gen!$Q$1,gen!$1:$1,0),FALSE)*60</f>
        <v>0</v>
      </c>
    </row>
    <row r="84" spans="1:31" x14ac:dyDescent="0.2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264</v>
      </c>
      <c r="G84" s="3">
        <f>IF(VLOOKUP(A84,gen!$A$2:$BD$159,MATCH(gen!$K$1,gen!$1:$1,0),FALSE)=0,0,VLOOKUP(A84,gen!$A$2:$BD$159,MATCH(gen!$L$1,gen!$1:$1,0),FALSE)/VLOOKUP(A84,gen!$A$2:$BD$159,MATCH(gen!$K$1,gen!$1:$1,0),FALSE))</f>
        <v>0</v>
      </c>
      <c r="H84" t="s">
        <v>370</v>
      </c>
      <c r="I84">
        <f>VLOOKUP(A84,gen!$A$2:$BD$159,MATCH(gen!$AD$1,gen!$1:$1,0),FALSE)</f>
        <v>0</v>
      </c>
      <c r="J84" t="s">
        <v>446</v>
      </c>
      <c r="K84" s="5" t="str">
        <f>IF(AND($I84&lt;&gt;0,ISNUMBER(VLOOKUP($A84,gen!$A$2:$BD$159,MATCH(gen!AE$1,gen!$1:$1,0),FALSE))),VLOOKUP($A84,gen!$A$2:$BD$159,MATCH(gen!AE$1,gen!$1:$1,0),FALSE),"")</f>
        <v/>
      </c>
      <c r="L84" s="5" t="str">
        <f>IF(AND($I84&lt;&gt;0,ISNUMBER(VLOOKUP($A84,gen!$A$2:$BD$159,MATCH(gen!AF$1,gen!$1:$1,0),FALSE))),VLOOKUP($A84,gen!$A$2:$BD$159,MATCH(gen!AF$1,gen!$1:$1,0),FALSE),"")</f>
        <v/>
      </c>
      <c r="M84" s="5" t="str">
        <f>IF(AND($I84&lt;&gt;0,ISNUMBER(VLOOKUP($A84,gen!$A$2:$BD$159,MATCH(gen!AG$1,gen!$1:$1,0),FALSE))),VLOOKUP($A84,gen!$A$2:$BD$159,MATCH(gen!AG$1,gen!$1:$1,0),FALSE),"")</f>
        <v/>
      </c>
      <c r="N84" s="5" t="str">
        <f>IF(AND($I84&lt;&gt;0,ISNUMBER(VLOOKUP($A84,gen!$A$2:$BD$159,MATCH(gen!AH$1,gen!$1:$1,0),FALSE))),VLOOKUP($A84,gen!$A$2:$BD$159,MATCH(gen!AH$1,gen!$1:$1,0),FALSE),"")</f>
        <v/>
      </c>
      <c r="O84" s="5" t="str">
        <f>IF(AND($I84&lt;&gt;0,ISNUMBER(VLOOKUP($A84,gen!$A$2:$BD$159,MATCH(gen!AI$1,gen!$1:$1,0),FALSE))),VLOOKUP($A84,gen!$A$2:$BD$159,MATCH(gen!AI$1,gen!$1:$1,0),FALSE),"")</f>
        <v/>
      </c>
      <c r="P84" t="s">
        <v>451</v>
      </c>
      <c r="Q84" t="str">
        <f>IF(AND($I84&lt;&gt;0,ISNUMBER(VLOOKUP($A84,gen!$A$2:$BD$159,MATCH(gen!AJ$1,gen!$1:$1,0),FALSE))),VLOOKUP($A84,gen!$A$2:$BD$159,MATCH(gen!AJ$1,gen!$1:$1,0),FALSE)/1000,"")</f>
        <v/>
      </c>
      <c r="R84" t="str">
        <f>IF(AND($I84&lt;&gt;0,ISNUMBER(VLOOKUP($A84,gen!$A$2:$BD$159,MATCH(gen!AK$1,gen!$1:$1,0),FALSE))),VLOOKUP($A84,gen!$A$2:$BD$159,MATCH(gen!AK$1,gen!$1:$1,0),FALSE)/1000,"")</f>
        <v/>
      </c>
      <c r="S84" t="str">
        <f>IF(AND($I84&lt;&gt;0,ISNUMBER(VLOOKUP($A84,gen!$A$2:$BD$159,MATCH(gen!AL$1,gen!$1:$1,0),FALSE))),VLOOKUP($A84,gen!$A$2:$BD$159,MATCH(gen!AL$1,gen!$1:$1,0),FALSE)/1000,"")</f>
        <v/>
      </c>
      <c r="T84" t="str">
        <f>IF(AND($I84&lt;&gt;0,ISNUMBER(VLOOKUP($A84,gen!$A$2:$BD$159,MATCH(gen!AM$1,gen!$1:$1,0),FALSE))),VLOOKUP($A84,gen!$A$2:$BD$159,MATCH(gen!AM$1,gen!$1:$1,0),FALSE)/1000,"")</f>
        <v/>
      </c>
      <c r="U84" t="str">
        <f>IF(AND($I84&lt;&gt;0,ISNUMBER(VLOOKUP($A84,gen!$A$2:$BD$159,MATCH(gen!AN$1,gen!$1:$1,0),FALSE))),VLOOKUP($A84,gen!$A$2:$BD$159,MATCH(gen!AN$1,gen!$1:$1,0),FALSE)/1000,"")</f>
        <v/>
      </c>
      <c r="V84" t="s">
        <v>259</v>
      </c>
      <c r="W84">
        <f>VLOOKUP(A84,gen!$A$2:$BD$159,MATCH(gen!$AO$1,gen!$1:$1,0),FALSE)</f>
        <v>0</v>
      </c>
      <c r="X84" t="s">
        <v>273</v>
      </c>
      <c r="Y84" s="6">
        <f>VLOOKUP(A84,gen!$A$2:$BD$159,MATCH(gen!$U$1,gen!$1:$1,0),FALSE)*gen!AD84+VLOOKUP(A84,gen!$A$2:$BD$159,MATCH(gen!$W$1,gen!$1:$1,0),FALSE)</f>
        <v>0</v>
      </c>
      <c r="Z84" t="s">
        <v>274</v>
      </c>
      <c r="AA84" s="6">
        <f>VLOOKUP(A84,gen!$A$2:$BD$159,MATCH(gen!$U$1,gen!$1:$1,0),FALSE)*gen!AD84+VLOOKUP(A84,gen!$A$2:$BD$159,MATCH(gen!$X$1,gen!$1:$1,0),FALSE)</f>
        <v>0</v>
      </c>
      <c r="AB84" t="s">
        <v>433</v>
      </c>
      <c r="AC84" s="2">
        <f>VLOOKUP(A84,gen!$A$2:$BD$159,MATCH(gen!$Q$1,gen!$1:$1,0),FALSE)*60</f>
        <v>3000</v>
      </c>
      <c r="AD84" t="s">
        <v>434</v>
      </c>
      <c r="AE84" s="6">
        <f>VLOOKUP(A84,gen!$A$2:$BD$159,MATCH(gen!$Q$1,gen!$1:$1,0),FALSE)*60</f>
        <v>3000</v>
      </c>
    </row>
    <row r="85" spans="1:31" x14ac:dyDescent="0.2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264</v>
      </c>
      <c r="G85" s="3">
        <f>IF(VLOOKUP(A85,gen!$A$2:$BD$159,MATCH(gen!$K$1,gen!$1:$1,0),FALSE)=0,0,VLOOKUP(A85,gen!$A$2:$BD$159,MATCH(gen!$L$1,gen!$1:$1,0),FALSE)/VLOOKUP(A85,gen!$A$2:$BD$159,MATCH(gen!$K$1,gen!$1:$1,0),FALSE))</f>
        <v>0</v>
      </c>
      <c r="H85" t="s">
        <v>370</v>
      </c>
      <c r="I85">
        <f>VLOOKUP(A85,gen!$A$2:$BD$159,MATCH(gen!$AD$1,gen!$1:$1,0),FALSE)</f>
        <v>0</v>
      </c>
      <c r="J85" t="s">
        <v>446</v>
      </c>
      <c r="K85" s="5" t="str">
        <f>IF(AND($I85&lt;&gt;0,ISNUMBER(VLOOKUP($A85,gen!$A$2:$BD$159,MATCH(gen!AE$1,gen!$1:$1,0),FALSE))),VLOOKUP($A85,gen!$A$2:$BD$159,MATCH(gen!AE$1,gen!$1:$1,0),FALSE),"")</f>
        <v/>
      </c>
      <c r="L85" s="5" t="str">
        <f>IF(AND($I85&lt;&gt;0,ISNUMBER(VLOOKUP($A85,gen!$A$2:$BD$159,MATCH(gen!AF$1,gen!$1:$1,0),FALSE))),VLOOKUP($A85,gen!$A$2:$BD$159,MATCH(gen!AF$1,gen!$1:$1,0),FALSE),"")</f>
        <v/>
      </c>
      <c r="M85" s="5" t="str">
        <f>IF(AND($I85&lt;&gt;0,ISNUMBER(VLOOKUP($A85,gen!$A$2:$BD$159,MATCH(gen!AG$1,gen!$1:$1,0),FALSE))),VLOOKUP($A85,gen!$A$2:$BD$159,MATCH(gen!AG$1,gen!$1:$1,0),FALSE),"")</f>
        <v/>
      </c>
      <c r="N85" s="5" t="str">
        <f>IF(AND($I85&lt;&gt;0,ISNUMBER(VLOOKUP($A85,gen!$A$2:$BD$159,MATCH(gen!AH$1,gen!$1:$1,0),FALSE))),VLOOKUP($A85,gen!$A$2:$BD$159,MATCH(gen!AH$1,gen!$1:$1,0),FALSE),"")</f>
        <v/>
      </c>
      <c r="O85" s="5" t="str">
        <f>IF(AND($I85&lt;&gt;0,ISNUMBER(VLOOKUP($A85,gen!$A$2:$BD$159,MATCH(gen!AI$1,gen!$1:$1,0),FALSE))),VLOOKUP($A85,gen!$A$2:$BD$159,MATCH(gen!AI$1,gen!$1:$1,0),FALSE),"")</f>
        <v/>
      </c>
      <c r="P85" t="s">
        <v>451</v>
      </c>
      <c r="Q85" t="str">
        <f>IF(AND($I85&lt;&gt;0,ISNUMBER(VLOOKUP($A85,gen!$A$2:$BD$159,MATCH(gen!AJ$1,gen!$1:$1,0),FALSE))),VLOOKUP($A85,gen!$A$2:$BD$159,MATCH(gen!AJ$1,gen!$1:$1,0),FALSE)/1000,"")</f>
        <v/>
      </c>
      <c r="R85" t="str">
        <f>IF(AND($I85&lt;&gt;0,ISNUMBER(VLOOKUP($A85,gen!$A$2:$BD$159,MATCH(gen!AK$1,gen!$1:$1,0),FALSE))),VLOOKUP($A85,gen!$A$2:$BD$159,MATCH(gen!AK$1,gen!$1:$1,0),FALSE)/1000,"")</f>
        <v/>
      </c>
      <c r="S85" t="str">
        <f>IF(AND($I85&lt;&gt;0,ISNUMBER(VLOOKUP($A85,gen!$A$2:$BD$159,MATCH(gen!AL$1,gen!$1:$1,0),FALSE))),VLOOKUP($A85,gen!$A$2:$BD$159,MATCH(gen!AL$1,gen!$1:$1,0),FALSE)/1000,"")</f>
        <v/>
      </c>
      <c r="T85" t="str">
        <f>IF(AND($I85&lt;&gt;0,ISNUMBER(VLOOKUP($A85,gen!$A$2:$BD$159,MATCH(gen!AM$1,gen!$1:$1,0),FALSE))),VLOOKUP($A85,gen!$A$2:$BD$159,MATCH(gen!AM$1,gen!$1:$1,0),FALSE)/1000,"")</f>
        <v/>
      </c>
      <c r="U85" t="str">
        <f>IF(AND($I85&lt;&gt;0,ISNUMBER(VLOOKUP($A85,gen!$A$2:$BD$159,MATCH(gen!AN$1,gen!$1:$1,0),FALSE))),VLOOKUP($A85,gen!$A$2:$BD$159,MATCH(gen!AN$1,gen!$1:$1,0),FALSE)/1000,"")</f>
        <v/>
      </c>
      <c r="V85" t="s">
        <v>259</v>
      </c>
      <c r="W85">
        <f>VLOOKUP(A85,gen!$A$2:$BD$159,MATCH(gen!$AO$1,gen!$1:$1,0),FALSE)</f>
        <v>0</v>
      </c>
      <c r="X85" t="s">
        <v>273</v>
      </c>
      <c r="Y85" s="6">
        <f>VLOOKUP(A85,gen!$A$2:$BD$159,MATCH(gen!$U$1,gen!$1:$1,0),FALSE)*gen!AD85+VLOOKUP(A85,gen!$A$2:$BD$159,MATCH(gen!$W$1,gen!$1:$1,0),FALSE)</f>
        <v>0</v>
      </c>
      <c r="Z85" t="s">
        <v>274</v>
      </c>
      <c r="AA85" s="6">
        <f>VLOOKUP(A85,gen!$A$2:$BD$159,MATCH(gen!$U$1,gen!$1:$1,0),FALSE)*gen!AD85+VLOOKUP(A85,gen!$A$2:$BD$159,MATCH(gen!$X$1,gen!$1:$1,0),FALSE)</f>
        <v>0</v>
      </c>
      <c r="AB85" t="s">
        <v>433</v>
      </c>
      <c r="AC85" s="2">
        <f>VLOOKUP(A85,gen!$A$2:$BD$159,MATCH(gen!$Q$1,gen!$1:$1,0),FALSE)*60</f>
        <v>3000</v>
      </c>
      <c r="AD85" t="s">
        <v>434</v>
      </c>
      <c r="AE85" s="6">
        <f>VLOOKUP(A85,gen!$A$2:$BD$159,MATCH(gen!$Q$1,gen!$1:$1,0),FALSE)*60</f>
        <v>3000</v>
      </c>
    </row>
    <row r="86" spans="1:31" x14ac:dyDescent="0.2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264</v>
      </c>
      <c r="G86" s="3">
        <f>IF(VLOOKUP(A86,gen!$A$2:$BD$159,MATCH(gen!$K$1,gen!$1:$1,0),FALSE)=0,0,VLOOKUP(A86,gen!$A$2:$BD$159,MATCH(gen!$L$1,gen!$1:$1,0),FALSE)/VLOOKUP(A86,gen!$A$2:$BD$159,MATCH(gen!$K$1,gen!$1:$1,0),FALSE))</f>
        <v>0</v>
      </c>
      <c r="H86" t="s">
        <v>370</v>
      </c>
      <c r="I86">
        <f>VLOOKUP(A86,gen!$A$2:$BD$159,MATCH(gen!$AD$1,gen!$1:$1,0),FALSE)</f>
        <v>0</v>
      </c>
      <c r="J86" t="s">
        <v>446</v>
      </c>
      <c r="K86" s="5" t="str">
        <f>IF(AND($I86&lt;&gt;0,ISNUMBER(VLOOKUP($A86,gen!$A$2:$BD$159,MATCH(gen!AE$1,gen!$1:$1,0),FALSE))),VLOOKUP($A86,gen!$A$2:$BD$159,MATCH(gen!AE$1,gen!$1:$1,0),FALSE),"")</f>
        <v/>
      </c>
      <c r="L86" s="5" t="str">
        <f>IF(AND($I86&lt;&gt;0,ISNUMBER(VLOOKUP($A86,gen!$A$2:$BD$159,MATCH(gen!AF$1,gen!$1:$1,0),FALSE))),VLOOKUP($A86,gen!$A$2:$BD$159,MATCH(gen!AF$1,gen!$1:$1,0),FALSE),"")</f>
        <v/>
      </c>
      <c r="M86" s="5" t="str">
        <f>IF(AND($I86&lt;&gt;0,ISNUMBER(VLOOKUP($A86,gen!$A$2:$BD$159,MATCH(gen!AG$1,gen!$1:$1,0),FALSE))),VLOOKUP($A86,gen!$A$2:$BD$159,MATCH(gen!AG$1,gen!$1:$1,0),FALSE),"")</f>
        <v/>
      </c>
      <c r="N86" s="5" t="str">
        <f>IF(AND($I86&lt;&gt;0,ISNUMBER(VLOOKUP($A86,gen!$A$2:$BD$159,MATCH(gen!AH$1,gen!$1:$1,0),FALSE))),VLOOKUP($A86,gen!$A$2:$BD$159,MATCH(gen!AH$1,gen!$1:$1,0),FALSE),"")</f>
        <v/>
      </c>
      <c r="O86" s="5" t="str">
        <f>IF(AND($I86&lt;&gt;0,ISNUMBER(VLOOKUP($A86,gen!$A$2:$BD$159,MATCH(gen!AI$1,gen!$1:$1,0),FALSE))),VLOOKUP($A86,gen!$A$2:$BD$159,MATCH(gen!AI$1,gen!$1:$1,0),FALSE),"")</f>
        <v/>
      </c>
      <c r="P86" t="s">
        <v>451</v>
      </c>
      <c r="Q86" t="str">
        <f>IF(AND($I86&lt;&gt;0,ISNUMBER(VLOOKUP($A86,gen!$A$2:$BD$159,MATCH(gen!AJ$1,gen!$1:$1,0),FALSE))),VLOOKUP($A86,gen!$A$2:$BD$159,MATCH(gen!AJ$1,gen!$1:$1,0),FALSE)/1000,"")</f>
        <v/>
      </c>
      <c r="R86" t="str">
        <f>IF(AND($I86&lt;&gt;0,ISNUMBER(VLOOKUP($A86,gen!$A$2:$BD$159,MATCH(gen!AK$1,gen!$1:$1,0),FALSE))),VLOOKUP($A86,gen!$A$2:$BD$159,MATCH(gen!AK$1,gen!$1:$1,0),FALSE)/1000,"")</f>
        <v/>
      </c>
      <c r="S86" t="str">
        <f>IF(AND($I86&lt;&gt;0,ISNUMBER(VLOOKUP($A86,gen!$A$2:$BD$159,MATCH(gen!AL$1,gen!$1:$1,0),FALSE))),VLOOKUP($A86,gen!$A$2:$BD$159,MATCH(gen!AL$1,gen!$1:$1,0),FALSE)/1000,"")</f>
        <v/>
      </c>
      <c r="T86" t="str">
        <f>IF(AND($I86&lt;&gt;0,ISNUMBER(VLOOKUP($A86,gen!$A$2:$BD$159,MATCH(gen!AM$1,gen!$1:$1,0),FALSE))),VLOOKUP($A86,gen!$A$2:$BD$159,MATCH(gen!AM$1,gen!$1:$1,0),FALSE)/1000,"")</f>
        <v/>
      </c>
      <c r="U86" t="str">
        <f>IF(AND($I86&lt;&gt;0,ISNUMBER(VLOOKUP($A86,gen!$A$2:$BD$159,MATCH(gen!AN$1,gen!$1:$1,0),FALSE))),VLOOKUP($A86,gen!$A$2:$BD$159,MATCH(gen!AN$1,gen!$1:$1,0),FALSE)/1000,"")</f>
        <v/>
      </c>
      <c r="V86" t="s">
        <v>259</v>
      </c>
      <c r="W86">
        <f>VLOOKUP(A86,gen!$A$2:$BD$159,MATCH(gen!$AO$1,gen!$1:$1,0),FALSE)</f>
        <v>0</v>
      </c>
      <c r="X86" t="s">
        <v>273</v>
      </c>
      <c r="Y86" s="6">
        <f>VLOOKUP(A86,gen!$A$2:$BD$159,MATCH(gen!$U$1,gen!$1:$1,0),FALSE)*gen!AD86+VLOOKUP(A86,gen!$A$2:$BD$159,MATCH(gen!$W$1,gen!$1:$1,0),FALSE)</f>
        <v>0</v>
      </c>
      <c r="Z86" t="s">
        <v>274</v>
      </c>
      <c r="AA86" s="6">
        <f>VLOOKUP(A86,gen!$A$2:$BD$159,MATCH(gen!$U$1,gen!$1:$1,0),FALSE)*gen!AD86+VLOOKUP(A86,gen!$A$2:$BD$159,MATCH(gen!$X$1,gen!$1:$1,0),FALSE)</f>
        <v>0</v>
      </c>
      <c r="AB86" t="s">
        <v>433</v>
      </c>
      <c r="AC86" s="2">
        <f>VLOOKUP(A86,gen!$A$2:$BD$159,MATCH(gen!$Q$1,gen!$1:$1,0),FALSE)*60</f>
        <v>3000</v>
      </c>
      <c r="AD86" t="s">
        <v>434</v>
      </c>
      <c r="AE86" s="6">
        <f>VLOOKUP(A86,gen!$A$2:$BD$159,MATCH(gen!$Q$1,gen!$1:$1,0),FALSE)*60</f>
        <v>3000</v>
      </c>
    </row>
    <row r="87" spans="1:31" x14ac:dyDescent="0.2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264</v>
      </c>
      <c r="G87" s="3">
        <f>IF(VLOOKUP(A87,gen!$A$2:$BD$159,MATCH(gen!$K$1,gen!$1:$1,0),FALSE)=0,0,VLOOKUP(A87,gen!$A$2:$BD$159,MATCH(gen!$L$1,gen!$1:$1,0),FALSE)/VLOOKUP(A87,gen!$A$2:$BD$159,MATCH(gen!$K$1,gen!$1:$1,0),FALSE))</f>
        <v>0</v>
      </c>
      <c r="H87" t="s">
        <v>370</v>
      </c>
      <c r="I87">
        <f>VLOOKUP(A87,gen!$A$2:$BD$159,MATCH(gen!$AD$1,gen!$1:$1,0),FALSE)</f>
        <v>0</v>
      </c>
      <c r="J87" t="s">
        <v>446</v>
      </c>
      <c r="K87" s="5" t="str">
        <f>IF(AND($I87&lt;&gt;0,ISNUMBER(VLOOKUP($A87,gen!$A$2:$BD$159,MATCH(gen!AE$1,gen!$1:$1,0),FALSE))),VLOOKUP($A87,gen!$A$2:$BD$159,MATCH(gen!AE$1,gen!$1:$1,0),FALSE),"")</f>
        <v/>
      </c>
      <c r="L87" s="5" t="str">
        <f>IF(AND($I87&lt;&gt;0,ISNUMBER(VLOOKUP($A87,gen!$A$2:$BD$159,MATCH(gen!AF$1,gen!$1:$1,0),FALSE))),VLOOKUP($A87,gen!$A$2:$BD$159,MATCH(gen!AF$1,gen!$1:$1,0),FALSE),"")</f>
        <v/>
      </c>
      <c r="M87" s="5" t="str">
        <f>IF(AND($I87&lt;&gt;0,ISNUMBER(VLOOKUP($A87,gen!$A$2:$BD$159,MATCH(gen!AG$1,gen!$1:$1,0),FALSE))),VLOOKUP($A87,gen!$A$2:$BD$159,MATCH(gen!AG$1,gen!$1:$1,0),FALSE),"")</f>
        <v/>
      </c>
      <c r="N87" s="5" t="str">
        <f>IF(AND($I87&lt;&gt;0,ISNUMBER(VLOOKUP($A87,gen!$A$2:$BD$159,MATCH(gen!AH$1,gen!$1:$1,0),FALSE))),VLOOKUP($A87,gen!$A$2:$BD$159,MATCH(gen!AH$1,gen!$1:$1,0),FALSE),"")</f>
        <v/>
      </c>
      <c r="O87" s="5" t="str">
        <f>IF(AND($I87&lt;&gt;0,ISNUMBER(VLOOKUP($A87,gen!$A$2:$BD$159,MATCH(gen!AI$1,gen!$1:$1,0),FALSE))),VLOOKUP($A87,gen!$A$2:$BD$159,MATCH(gen!AI$1,gen!$1:$1,0),FALSE),"")</f>
        <v/>
      </c>
      <c r="P87" t="s">
        <v>451</v>
      </c>
      <c r="Q87" t="str">
        <f>IF(AND($I87&lt;&gt;0,ISNUMBER(VLOOKUP($A87,gen!$A$2:$BD$159,MATCH(gen!AJ$1,gen!$1:$1,0),FALSE))),VLOOKUP($A87,gen!$A$2:$BD$159,MATCH(gen!AJ$1,gen!$1:$1,0),FALSE)/1000,"")</f>
        <v/>
      </c>
      <c r="R87" t="str">
        <f>IF(AND($I87&lt;&gt;0,ISNUMBER(VLOOKUP($A87,gen!$A$2:$BD$159,MATCH(gen!AK$1,gen!$1:$1,0),FALSE))),VLOOKUP($A87,gen!$A$2:$BD$159,MATCH(gen!AK$1,gen!$1:$1,0),FALSE)/1000,"")</f>
        <v/>
      </c>
      <c r="S87" t="str">
        <f>IF(AND($I87&lt;&gt;0,ISNUMBER(VLOOKUP($A87,gen!$A$2:$BD$159,MATCH(gen!AL$1,gen!$1:$1,0),FALSE))),VLOOKUP($A87,gen!$A$2:$BD$159,MATCH(gen!AL$1,gen!$1:$1,0),FALSE)/1000,"")</f>
        <v/>
      </c>
      <c r="T87" t="str">
        <f>IF(AND($I87&lt;&gt;0,ISNUMBER(VLOOKUP($A87,gen!$A$2:$BD$159,MATCH(gen!AM$1,gen!$1:$1,0),FALSE))),VLOOKUP($A87,gen!$A$2:$BD$159,MATCH(gen!AM$1,gen!$1:$1,0),FALSE)/1000,"")</f>
        <v/>
      </c>
      <c r="U87" t="str">
        <f>IF(AND($I87&lt;&gt;0,ISNUMBER(VLOOKUP($A87,gen!$A$2:$BD$159,MATCH(gen!AN$1,gen!$1:$1,0),FALSE))),VLOOKUP($A87,gen!$A$2:$BD$159,MATCH(gen!AN$1,gen!$1:$1,0),FALSE)/1000,"")</f>
        <v/>
      </c>
      <c r="V87" t="s">
        <v>259</v>
      </c>
      <c r="W87">
        <f>VLOOKUP(A87,gen!$A$2:$BD$159,MATCH(gen!$AO$1,gen!$1:$1,0),FALSE)</f>
        <v>0</v>
      </c>
      <c r="X87" t="s">
        <v>273</v>
      </c>
      <c r="Y87" s="6">
        <f>VLOOKUP(A87,gen!$A$2:$BD$159,MATCH(gen!$U$1,gen!$1:$1,0),FALSE)*gen!AD87+VLOOKUP(A87,gen!$A$2:$BD$159,MATCH(gen!$W$1,gen!$1:$1,0),FALSE)</f>
        <v>0</v>
      </c>
      <c r="Z87" t="s">
        <v>274</v>
      </c>
      <c r="AA87" s="6">
        <f>VLOOKUP(A87,gen!$A$2:$BD$159,MATCH(gen!$U$1,gen!$1:$1,0),FALSE)*gen!AD87+VLOOKUP(A87,gen!$A$2:$BD$159,MATCH(gen!$X$1,gen!$1:$1,0),FALSE)</f>
        <v>0</v>
      </c>
      <c r="AB87" t="s">
        <v>433</v>
      </c>
      <c r="AC87" s="2">
        <f>VLOOKUP(A87,gen!$A$2:$BD$159,MATCH(gen!$Q$1,gen!$1:$1,0),FALSE)*60</f>
        <v>3000</v>
      </c>
      <c r="AD87" t="s">
        <v>434</v>
      </c>
      <c r="AE87" s="6">
        <f>VLOOKUP(A87,gen!$A$2:$BD$159,MATCH(gen!$Q$1,gen!$1:$1,0),FALSE)*60</f>
        <v>3000</v>
      </c>
    </row>
    <row r="88" spans="1:31" x14ac:dyDescent="0.2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264</v>
      </c>
      <c r="G88" s="3">
        <f>IF(VLOOKUP(A88,gen!$A$2:$BD$159,MATCH(gen!$K$1,gen!$1:$1,0),FALSE)=0,0,VLOOKUP(A88,gen!$A$2:$BD$159,MATCH(gen!$L$1,gen!$1:$1,0),FALSE)/VLOOKUP(A88,gen!$A$2:$BD$159,MATCH(gen!$K$1,gen!$1:$1,0),FALSE))</f>
        <v>0</v>
      </c>
      <c r="H88" t="s">
        <v>370</v>
      </c>
      <c r="I88">
        <f>VLOOKUP(A88,gen!$A$2:$BD$159,MATCH(gen!$AD$1,gen!$1:$1,0),FALSE)</f>
        <v>0</v>
      </c>
      <c r="J88" t="s">
        <v>446</v>
      </c>
      <c r="K88" s="5" t="str">
        <f>IF(AND($I88&lt;&gt;0,ISNUMBER(VLOOKUP($A88,gen!$A$2:$BD$159,MATCH(gen!AE$1,gen!$1:$1,0),FALSE))),VLOOKUP($A88,gen!$A$2:$BD$159,MATCH(gen!AE$1,gen!$1:$1,0),FALSE),"")</f>
        <v/>
      </c>
      <c r="L88" s="5" t="str">
        <f>IF(AND($I88&lt;&gt;0,ISNUMBER(VLOOKUP($A88,gen!$A$2:$BD$159,MATCH(gen!AF$1,gen!$1:$1,0),FALSE))),VLOOKUP($A88,gen!$A$2:$BD$159,MATCH(gen!AF$1,gen!$1:$1,0),FALSE),"")</f>
        <v/>
      </c>
      <c r="M88" s="5" t="str">
        <f>IF(AND($I88&lt;&gt;0,ISNUMBER(VLOOKUP($A88,gen!$A$2:$BD$159,MATCH(gen!AG$1,gen!$1:$1,0),FALSE))),VLOOKUP($A88,gen!$A$2:$BD$159,MATCH(gen!AG$1,gen!$1:$1,0),FALSE),"")</f>
        <v/>
      </c>
      <c r="N88" s="5" t="str">
        <f>IF(AND($I88&lt;&gt;0,ISNUMBER(VLOOKUP($A88,gen!$A$2:$BD$159,MATCH(gen!AH$1,gen!$1:$1,0),FALSE))),VLOOKUP($A88,gen!$A$2:$BD$159,MATCH(gen!AH$1,gen!$1:$1,0),FALSE),"")</f>
        <v/>
      </c>
      <c r="O88" s="5" t="str">
        <f>IF(AND($I88&lt;&gt;0,ISNUMBER(VLOOKUP($A88,gen!$A$2:$BD$159,MATCH(gen!AI$1,gen!$1:$1,0),FALSE))),VLOOKUP($A88,gen!$A$2:$BD$159,MATCH(gen!AI$1,gen!$1:$1,0),FALSE),"")</f>
        <v/>
      </c>
      <c r="P88" t="s">
        <v>451</v>
      </c>
      <c r="Q88" t="str">
        <f>IF(AND($I88&lt;&gt;0,ISNUMBER(VLOOKUP($A88,gen!$A$2:$BD$159,MATCH(gen!AJ$1,gen!$1:$1,0),FALSE))),VLOOKUP($A88,gen!$A$2:$BD$159,MATCH(gen!AJ$1,gen!$1:$1,0),FALSE)/1000,"")</f>
        <v/>
      </c>
      <c r="R88" t="str">
        <f>IF(AND($I88&lt;&gt;0,ISNUMBER(VLOOKUP($A88,gen!$A$2:$BD$159,MATCH(gen!AK$1,gen!$1:$1,0),FALSE))),VLOOKUP($A88,gen!$A$2:$BD$159,MATCH(gen!AK$1,gen!$1:$1,0),FALSE)/1000,"")</f>
        <v/>
      </c>
      <c r="S88" t="str">
        <f>IF(AND($I88&lt;&gt;0,ISNUMBER(VLOOKUP($A88,gen!$A$2:$BD$159,MATCH(gen!AL$1,gen!$1:$1,0),FALSE))),VLOOKUP($A88,gen!$A$2:$BD$159,MATCH(gen!AL$1,gen!$1:$1,0),FALSE)/1000,"")</f>
        <v/>
      </c>
      <c r="T88" t="str">
        <f>IF(AND($I88&lt;&gt;0,ISNUMBER(VLOOKUP($A88,gen!$A$2:$BD$159,MATCH(gen!AM$1,gen!$1:$1,0),FALSE))),VLOOKUP($A88,gen!$A$2:$BD$159,MATCH(gen!AM$1,gen!$1:$1,0),FALSE)/1000,"")</f>
        <v/>
      </c>
      <c r="U88" t="str">
        <f>IF(AND($I88&lt;&gt;0,ISNUMBER(VLOOKUP($A88,gen!$A$2:$BD$159,MATCH(gen!AN$1,gen!$1:$1,0),FALSE))),VLOOKUP($A88,gen!$A$2:$BD$159,MATCH(gen!AN$1,gen!$1:$1,0),FALSE)/1000,"")</f>
        <v/>
      </c>
      <c r="V88" t="s">
        <v>259</v>
      </c>
      <c r="W88">
        <f>VLOOKUP(A88,gen!$A$2:$BD$159,MATCH(gen!$AO$1,gen!$1:$1,0),FALSE)</f>
        <v>0</v>
      </c>
      <c r="X88" t="s">
        <v>273</v>
      </c>
      <c r="Y88" s="6">
        <f>VLOOKUP(A88,gen!$A$2:$BD$159,MATCH(gen!$U$1,gen!$1:$1,0),FALSE)*gen!AD88+VLOOKUP(A88,gen!$A$2:$BD$159,MATCH(gen!$W$1,gen!$1:$1,0),FALSE)</f>
        <v>0</v>
      </c>
      <c r="Z88" t="s">
        <v>274</v>
      </c>
      <c r="AA88" s="6">
        <f>VLOOKUP(A88,gen!$A$2:$BD$159,MATCH(gen!$U$1,gen!$1:$1,0),FALSE)*gen!AD88+VLOOKUP(A88,gen!$A$2:$BD$159,MATCH(gen!$X$1,gen!$1:$1,0),FALSE)</f>
        <v>0</v>
      </c>
      <c r="AB88" t="s">
        <v>433</v>
      </c>
      <c r="AC88" s="2">
        <f>VLOOKUP(A88,gen!$A$2:$BD$159,MATCH(gen!$Q$1,gen!$1:$1,0),FALSE)*60</f>
        <v>3000</v>
      </c>
      <c r="AD88" t="s">
        <v>434</v>
      </c>
      <c r="AE88" s="6">
        <f>VLOOKUP(A88,gen!$A$2:$BD$159,MATCH(gen!$Q$1,gen!$1:$1,0),FALSE)*60</f>
        <v>3000</v>
      </c>
    </row>
    <row r="89" spans="1:31" x14ac:dyDescent="0.2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264</v>
      </c>
      <c r="G89" s="3">
        <f>IF(VLOOKUP(A89,gen!$A$2:$BD$159,MATCH(gen!$K$1,gen!$1:$1,0),FALSE)=0,0,VLOOKUP(A89,gen!$A$2:$BD$159,MATCH(gen!$L$1,gen!$1:$1,0),FALSE)/VLOOKUP(A89,gen!$A$2:$BD$159,MATCH(gen!$K$1,gen!$1:$1,0),FALSE))</f>
        <v>0</v>
      </c>
      <c r="H89" t="s">
        <v>370</v>
      </c>
      <c r="I89">
        <f>VLOOKUP(A89,gen!$A$2:$BD$159,MATCH(gen!$AD$1,gen!$1:$1,0),FALSE)</f>
        <v>0</v>
      </c>
      <c r="J89" t="s">
        <v>446</v>
      </c>
      <c r="K89" s="5" t="str">
        <f>IF(AND($I89&lt;&gt;0,ISNUMBER(VLOOKUP($A89,gen!$A$2:$BD$159,MATCH(gen!AE$1,gen!$1:$1,0),FALSE))),VLOOKUP($A89,gen!$A$2:$BD$159,MATCH(gen!AE$1,gen!$1:$1,0),FALSE),"")</f>
        <v/>
      </c>
      <c r="L89" s="5" t="str">
        <f>IF(AND($I89&lt;&gt;0,ISNUMBER(VLOOKUP($A89,gen!$A$2:$BD$159,MATCH(gen!AF$1,gen!$1:$1,0),FALSE))),VLOOKUP($A89,gen!$A$2:$BD$159,MATCH(gen!AF$1,gen!$1:$1,0),FALSE),"")</f>
        <v/>
      </c>
      <c r="M89" s="5" t="str">
        <f>IF(AND($I89&lt;&gt;0,ISNUMBER(VLOOKUP($A89,gen!$A$2:$BD$159,MATCH(gen!AG$1,gen!$1:$1,0),FALSE))),VLOOKUP($A89,gen!$A$2:$BD$159,MATCH(gen!AG$1,gen!$1:$1,0),FALSE),"")</f>
        <v/>
      </c>
      <c r="N89" s="5" t="str">
        <f>IF(AND($I89&lt;&gt;0,ISNUMBER(VLOOKUP($A89,gen!$A$2:$BD$159,MATCH(gen!AH$1,gen!$1:$1,0),FALSE))),VLOOKUP($A89,gen!$A$2:$BD$159,MATCH(gen!AH$1,gen!$1:$1,0),FALSE),"")</f>
        <v/>
      </c>
      <c r="O89" s="5" t="str">
        <f>IF(AND($I89&lt;&gt;0,ISNUMBER(VLOOKUP($A89,gen!$A$2:$BD$159,MATCH(gen!AI$1,gen!$1:$1,0),FALSE))),VLOOKUP($A89,gen!$A$2:$BD$159,MATCH(gen!AI$1,gen!$1:$1,0),FALSE),"")</f>
        <v/>
      </c>
      <c r="P89" t="s">
        <v>451</v>
      </c>
      <c r="Q89" t="str">
        <f>IF(AND($I89&lt;&gt;0,ISNUMBER(VLOOKUP($A89,gen!$A$2:$BD$159,MATCH(gen!AJ$1,gen!$1:$1,0),FALSE))),VLOOKUP($A89,gen!$A$2:$BD$159,MATCH(gen!AJ$1,gen!$1:$1,0),FALSE)/1000,"")</f>
        <v/>
      </c>
      <c r="R89" t="str">
        <f>IF(AND($I89&lt;&gt;0,ISNUMBER(VLOOKUP($A89,gen!$A$2:$BD$159,MATCH(gen!AK$1,gen!$1:$1,0),FALSE))),VLOOKUP($A89,gen!$A$2:$BD$159,MATCH(gen!AK$1,gen!$1:$1,0),FALSE)/1000,"")</f>
        <v/>
      </c>
      <c r="S89" t="str">
        <f>IF(AND($I89&lt;&gt;0,ISNUMBER(VLOOKUP($A89,gen!$A$2:$BD$159,MATCH(gen!AL$1,gen!$1:$1,0),FALSE))),VLOOKUP($A89,gen!$A$2:$BD$159,MATCH(gen!AL$1,gen!$1:$1,0),FALSE)/1000,"")</f>
        <v/>
      </c>
      <c r="T89" t="str">
        <f>IF(AND($I89&lt;&gt;0,ISNUMBER(VLOOKUP($A89,gen!$A$2:$BD$159,MATCH(gen!AM$1,gen!$1:$1,0),FALSE))),VLOOKUP($A89,gen!$A$2:$BD$159,MATCH(gen!AM$1,gen!$1:$1,0),FALSE)/1000,"")</f>
        <v/>
      </c>
      <c r="U89" t="str">
        <f>IF(AND($I89&lt;&gt;0,ISNUMBER(VLOOKUP($A89,gen!$A$2:$BD$159,MATCH(gen!AN$1,gen!$1:$1,0),FALSE))),VLOOKUP($A89,gen!$A$2:$BD$159,MATCH(gen!AN$1,gen!$1:$1,0),FALSE)/1000,"")</f>
        <v/>
      </c>
      <c r="V89" t="s">
        <v>259</v>
      </c>
      <c r="W89">
        <f>VLOOKUP(A89,gen!$A$2:$BD$159,MATCH(gen!$AO$1,gen!$1:$1,0),FALSE)</f>
        <v>0</v>
      </c>
      <c r="X89" t="s">
        <v>273</v>
      </c>
      <c r="Y89" s="6">
        <f>VLOOKUP(A89,gen!$A$2:$BD$159,MATCH(gen!$U$1,gen!$1:$1,0),FALSE)*gen!AD89+VLOOKUP(A89,gen!$A$2:$BD$159,MATCH(gen!$W$1,gen!$1:$1,0),FALSE)</f>
        <v>0</v>
      </c>
      <c r="Z89" t="s">
        <v>274</v>
      </c>
      <c r="AA89" s="6">
        <f>VLOOKUP(A89,gen!$A$2:$BD$159,MATCH(gen!$U$1,gen!$1:$1,0),FALSE)*gen!AD89+VLOOKUP(A89,gen!$A$2:$BD$159,MATCH(gen!$X$1,gen!$1:$1,0),FALSE)</f>
        <v>0</v>
      </c>
      <c r="AB89" t="s">
        <v>433</v>
      </c>
      <c r="AC89" s="2">
        <f>VLOOKUP(A89,gen!$A$2:$BD$159,MATCH(gen!$Q$1,gen!$1:$1,0),FALSE)*60</f>
        <v>3000</v>
      </c>
      <c r="AD89" t="s">
        <v>434</v>
      </c>
      <c r="AE89" s="6">
        <f>VLOOKUP(A89,gen!$A$2:$BD$159,MATCH(gen!$Q$1,gen!$1:$1,0),FALSE)*60</f>
        <v>3000</v>
      </c>
    </row>
    <row r="90" spans="1:31" x14ac:dyDescent="0.2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264</v>
      </c>
      <c r="G90" s="3">
        <f>IF(VLOOKUP(A90,gen!$A$2:$BD$159,MATCH(gen!$K$1,gen!$1:$1,0),FALSE)=0,0,VLOOKUP(A90,gen!$A$2:$BD$159,MATCH(gen!$L$1,gen!$1:$1,0),FALSE)/VLOOKUP(A90,gen!$A$2:$BD$159,MATCH(gen!$K$1,gen!$1:$1,0),FALSE))</f>
        <v>0</v>
      </c>
      <c r="H90" t="s">
        <v>370</v>
      </c>
      <c r="I90">
        <f>VLOOKUP(A90,gen!$A$2:$BD$159,MATCH(gen!$AD$1,gen!$1:$1,0),FALSE)</f>
        <v>0</v>
      </c>
      <c r="J90" t="s">
        <v>446</v>
      </c>
      <c r="K90" s="5" t="str">
        <f>IF(AND($I90&lt;&gt;0,ISNUMBER(VLOOKUP($A90,gen!$A$2:$BD$159,MATCH(gen!AE$1,gen!$1:$1,0),FALSE))),VLOOKUP($A90,gen!$A$2:$BD$159,MATCH(gen!AE$1,gen!$1:$1,0),FALSE),"")</f>
        <v/>
      </c>
      <c r="L90" s="5" t="str">
        <f>IF(AND($I90&lt;&gt;0,ISNUMBER(VLOOKUP($A90,gen!$A$2:$BD$159,MATCH(gen!AF$1,gen!$1:$1,0),FALSE))),VLOOKUP($A90,gen!$A$2:$BD$159,MATCH(gen!AF$1,gen!$1:$1,0),FALSE),"")</f>
        <v/>
      </c>
      <c r="M90" s="5" t="str">
        <f>IF(AND($I90&lt;&gt;0,ISNUMBER(VLOOKUP($A90,gen!$A$2:$BD$159,MATCH(gen!AG$1,gen!$1:$1,0),FALSE))),VLOOKUP($A90,gen!$A$2:$BD$159,MATCH(gen!AG$1,gen!$1:$1,0),FALSE),"")</f>
        <v/>
      </c>
      <c r="N90" s="5" t="str">
        <f>IF(AND($I90&lt;&gt;0,ISNUMBER(VLOOKUP($A90,gen!$A$2:$BD$159,MATCH(gen!AH$1,gen!$1:$1,0),FALSE))),VLOOKUP($A90,gen!$A$2:$BD$159,MATCH(gen!AH$1,gen!$1:$1,0),FALSE),"")</f>
        <v/>
      </c>
      <c r="O90" s="5" t="str">
        <f>IF(AND($I90&lt;&gt;0,ISNUMBER(VLOOKUP($A90,gen!$A$2:$BD$159,MATCH(gen!AI$1,gen!$1:$1,0),FALSE))),VLOOKUP($A90,gen!$A$2:$BD$159,MATCH(gen!AI$1,gen!$1:$1,0),FALSE),"")</f>
        <v/>
      </c>
      <c r="P90" t="s">
        <v>451</v>
      </c>
      <c r="Q90" t="str">
        <f>IF(AND($I90&lt;&gt;0,ISNUMBER(VLOOKUP($A90,gen!$A$2:$BD$159,MATCH(gen!AJ$1,gen!$1:$1,0),FALSE))),VLOOKUP($A90,gen!$A$2:$BD$159,MATCH(gen!AJ$1,gen!$1:$1,0),FALSE)/1000,"")</f>
        <v/>
      </c>
      <c r="R90" t="str">
        <f>IF(AND($I90&lt;&gt;0,ISNUMBER(VLOOKUP($A90,gen!$A$2:$BD$159,MATCH(gen!AK$1,gen!$1:$1,0),FALSE))),VLOOKUP($A90,gen!$A$2:$BD$159,MATCH(gen!AK$1,gen!$1:$1,0),FALSE)/1000,"")</f>
        <v/>
      </c>
      <c r="S90" t="str">
        <f>IF(AND($I90&lt;&gt;0,ISNUMBER(VLOOKUP($A90,gen!$A$2:$BD$159,MATCH(gen!AL$1,gen!$1:$1,0),FALSE))),VLOOKUP($A90,gen!$A$2:$BD$159,MATCH(gen!AL$1,gen!$1:$1,0),FALSE)/1000,"")</f>
        <v/>
      </c>
      <c r="T90" t="str">
        <f>IF(AND($I90&lt;&gt;0,ISNUMBER(VLOOKUP($A90,gen!$A$2:$BD$159,MATCH(gen!AM$1,gen!$1:$1,0),FALSE))),VLOOKUP($A90,gen!$A$2:$BD$159,MATCH(gen!AM$1,gen!$1:$1,0),FALSE)/1000,"")</f>
        <v/>
      </c>
      <c r="U90" t="str">
        <f>IF(AND($I90&lt;&gt;0,ISNUMBER(VLOOKUP($A90,gen!$A$2:$BD$159,MATCH(gen!AN$1,gen!$1:$1,0),FALSE))),VLOOKUP($A90,gen!$A$2:$BD$159,MATCH(gen!AN$1,gen!$1:$1,0),FALSE)/1000,"")</f>
        <v/>
      </c>
      <c r="V90" t="s">
        <v>259</v>
      </c>
      <c r="W90">
        <f>VLOOKUP(A90,gen!$A$2:$BD$159,MATCH(gen!$AO$1,gen!$1:$1,0),FALSE)</f>
        <v>0</v>
      </c>
      <c r="X90" t="s">
        <v>273</v>
      </c>
      <c r="Y90" s="6">
        <f>VLOOKUP(A90,gen!$A$2:$BD$159,MATCH(gen!$U$1,gen!$1:$1,0),FALSE)*gen!AD90+VLOOKUP(A90,gen!$A$2:$BD$159,MATCH(gen!$W$1,gen!$1:$1,0),FALSE)</f>
        <v>0</v>
      </c>
      <c r="Z90" t="s">
        <v>274</v>
      </c>
      <c r="AA90" s="6">
        <f>VLOOKUP(A90,gen!$A$2:$BD$159,MATCH(gen!$U$1,gen!$1:$1,0),FALSE)*gen!AD90+VLOOKUP(A90,gen!$A$2:$BD$159,MATCH(gen!$X$1,gen!$1:$1,0),FALSE)</f>
        <v>0</v>
      </c>
      <c r="AB90" t="s">
        <v>433</v>
      </c>
      <c r="AC90" s="2">
        <f>VLOOKUP(A90,gen!$A$2:$BD$159,MATCH(gen!$Q$1,gen!$1:$1,0),FALSE)*60</f>
        <v>3000</v>
      </c>
      <c r="AD90" t="s">
        <v>434</v>
      </c>
      <c r="AE90" s="6">
        <f>VLOOKUP(A90,gen!$A$2:$BD$159,MATCH(gen!$Q$1,gen!$1:$1,0),FALSE)*60</f>
        <v>3000</v>
      </c>
    </row>
    <row r="91" spans="1:31" x14ac:dyDescent="0.2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264</v>
      </c>
      <c r="G91" s="3">
        <f>IF(VLOOKUP(A91,gen!$A$2:$BD$159,MATCH(gen!$K$1,gen!$1:$1,0),FALSE)=0,0,VLOOKUP(A91,gen!$A$2:$BD$159,MATCH(gen!$L$1,gen!$1:$1,0),FALSE)/VLOOKUP(A91,gen!$A$2:$BD$159,MATCH(gen!$K$1,gen!$1:$1,0),FALSE))</f>
        <v>0</v>
      </c>
      <c r="H91" t="s">
        <v>370</v>
      </c>
      <c r="I91">
        <f>VLOOKUP(A91,gen!$A$2:$BD$159,MATCH(gen!$AD$1,gen!$1:$1,0),FALSE)</f>
        <v>0</v>
      </c>
      <c r="J91" t="s">
        <v>446</v>
      </c>
      <c r="K91" s="5" t="str">
        <f>IF(AND($I91&lt;&gt;0,ISNUMBER(VLOOKUP($A91,gen!$A$2:$BD$159,MATCH(gen!AE$1,gen!$1:$1,0),FALSE))),VLOOKUP($A91,gen!$A$2:$BD$159,MATCH(gen!AE$1,gen!$1:$1,0),FALSE),"")</f>
        <v/>
      </c>
      <c r="L91" s="5" t="str">
        <f>IF(AND($I91&lt;&gt;0,ISNUMBER(VLOOKUP($A91,gen!$A$2:$BD$159,MATCH(gen!AF$1,gen!$1:$1,0),FALSE))),VLOOKUP($A91,gen!$A$2:$BD$159,MATCH(gen!AF$1,gen!$1:$1,0),FALSE),"")</f>
        <v/>
      </c>
      <c r="M91" s="5" t="str">
        <f>IF(AND($I91&lt;&gt;0,ISNUMBER(VLOOKUP($A91,gen!$A$2:$BD$159,MATCH(gen!AG$1,gen!$1:$1,0),FALSE))),VLOOKUP($A91,gen!$A$2:$BD$159,MATCH(gen!AG$1,gen!$1:$1,0),FALSE),"")</f>
        <v/>
      </c>
      <c r="N91" s="5" t="str">
        <f>IF(AND($I91&lt;&gt;0,ISNUMBER(VLOOKUP($A91,gen!$A$2:$BD$159,MATCH(gen!AH$1,gen!$1:$1,0),FALSE))),VLOOKUP($A91,gen!$A$2:$BD$159,MATCH(gen!AH$1,gen!$1:$1,0),FALSE),"")</f>
        <v/>
      </c>
      <c r="O91" s="5" t="str">
        <f>IF(AND($I91&lt;&gt;0,ISNUMBER(VLOOKUP($A91,gen!$A$2:$BD$159,MATCH(gen!AI$1,gen!$1:$1,0),FALSE))),VLOOKUP($A91,gen!$A$2:$BD$159,MATCH(gen!AI$1,gen!$1:$1,0),FALSE),"")</f>
        <v/>
      </c>
      <c r="P91" t="s">
        <v>451</v>
      </c>
      <c r="Q91" t="str">
        <f>IF(AND($I91&lt;&gt;0,ISNUMBER(VLOOKUP($A91,gen!$A$2:$BD$159,MATCH(gen!AJ$1,gen!$1:$1,0),FALSE))),VLOOKUP($A91,gen!$A$2:$BD$159,MATCH(gen!AJ$1,gen!$1:$1,0),FALSE)/1000,"")</f>
        <v/>
      </c>
      <c r="R91" t="str">
        <f>IF(AND($I91&lt;&gt;0,ISNUMBER(VLOOKUP($A91,gen!$A$2:$BD$159,MATCH(gen!AK$1,gen!$1:$1,0),FALSE))),VLOOKUP($A91,gen!$A$2:$BD$159,MATCH(gen!AK$1,gen!$1:$1,0),FALSE)/1000,"")</f>
        <v/>
      </c>
      <c r="S91" t="str">
        <f>IF(AND($I91&lt;&gt;0,ISNUMBER(VLOOKUP($A91,gen!$A$2:$BD$159,MATCH(gen!AL$1,gen!$1:$1,0),FALSE))),VLOOKUP($A91,gen!$A$2:$BD$159,MATCH(gen!AL$1,gen!$1:$1,0),FALSE)/1000,"")</f>
        <v/>
      </c>
      <c r="T91" t="str">
        <f>IF(AND($I91&lt;&gt;0,ISNUMBER(VLOOKUP($A91,gen!$A$2:$BD$159,MATCH(gen!AM$1,gen!$1:$1,0),FALSE))),VLOOKUP($A91,gen!$A$2:$BD$159,MATCH(gen!AM$1,gen!$1:$1,0),FALSE)/1000,"")</f>
        <v/>
      </c>
      <c r="U91" t="str">
        <f>IF(AND($I91&lt;&gt;0,ISNUMBER(VLOOKUP($A91,gen!$A$2:$BD$159,MATCH(gen!AN$1,gen!$1:$1,0),FALSE))),VLOOKUP($A91,gen!$A$2:$BD$159,MATCH(gen!AN$1,gen!$1:$1,0),FALSE)/1000,"")</f>
        <v/>
      </c>
      <c r="V91" t="s">
        <v>259</v>
      </c>
      <c r="W91">
        <f>VLOOKUP(A91,gen!$A$2:$BD$159,MATCH(gen!$AO$1,gen!$1:$1,0),FALSE)</f>
        <v>0</v>
      </c>
      <c r="X91" t="s">
        <v>273</v>
      </c>
      <c r="Y91" s="6">
        <f>VLOOKUP(A91,gen!$A$2:$BD$159,MATCH(gen!$U$1,gen!$1:$1,0),FALSE)*gen!AD91+VLOOKUP(A91,gen!$A$2:$BD$159,MATCH(gen!$W$1,gen!$1:$1,0),FALSE)</f>
        <v>0</v>
      </c>
      <c r="Z91" t="s">
        <v>274</v>
      </c>
      <c r="AA91" s="6">
        <f>VLOOKUP(A91,gen!$A$2:$BD$159,MATCH(gen!$U$1,gen!$1:$1,0),FALSE)*gen!AD91+VLOOKUP(A91,gen!$A$2:$BD$159,MATCH(gen!$X$1,gen!$1:$1,0),FALSE)</f>
        <v>0</v>
      </c>
      <c r="AB91" t="s">
        <v>433</v>
      </c>
      <c r="AC91" s="2">
        <f>VLOOKUP(A91,gen!$A$2:$BD$159,MATCH(gen!$Q$1,gen!$1:$1,0),FALSE)*60</f>
        <v>3000</v>
      </c>
      <c r="AD91" t="s">
        <v>434</v>
      </c>
      <c r="AE91" s="6">
        <f>VLOOKUP(A91,gen!$A$2:$BD$159,MATCH(gen!$Q$1,gen!$1:$1,0),FALSE)*60</f>
        <v>3000</v>
      </c>
    </row>
    <row r="92" spans="1:31" x14ac:dyDescent="0.2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264</v>
      </c>
      <c r="G92" s="3">
        <f>IF(VLOOKUP(A92,gen!$A$2:$BD$159,MATCH(gen!$K$1,gen!$1:$1,0),FALSE)=0,0,VLOOKUP(A92,gen!$A$2:$BD$159,MATCH(gen!$L$1,gen!$1:$1,0),FALSE)/VLOOKUP(A92,gen!$A$2:$BD$159,MATCH(gen!$K$1,gen!$1:$1,0),FALSE))</f>
        <v>0</v>
      </c>
      <c r="H92" t="s">
        <v>370</v>
      </c>
      <c r="I92">
        <f>VLOOKUP(A92,gen!$A$2:$BD$159,MATCH(gen!$AD$1,gen!$1:$1,0),FALSE)</f>
        <v>0</v>
      </c>
      <c r="J92" t="s">
        <v>446</v>
      </c>
      <c r="K92" s="5" t="str">
        <f>IF(AND($I92&lt;&gt;0,ISNUMBER(VLOOKUP($A92,gen!$A$2:$BD$159,MATCH(gen!AE$1,gen!$1:$1,0),FALSE))),VLOOKUP($A92,gen!$A$2:$BD$159,MATCH(gen!AE$1,gen!$1:$1,0),FALSE),"")</f>
        <v/>
      </c>
      <c r="L92" s="5" t="str">
        <f>IF(AND($I92&lt;&gt;0,ISNUMBER(VLOOKUP($A92,gen!$A$2:$BD$159,MATCH(gen!AF$1,gen!$1:$1,0),FALSE))),VLOOKUP($A92,gen!$A$2:$BD$159,MATCH(gen!AF$1,gen!$1:$1,0),FALSE),"")</f>
        <v/>
      </c>
      <c r="M92" s="5" t="str">
        <f>IF(AND($I92&lt;&gt;0,ISNUMBER(VLOOKUP($A92,gen!$A$2:$BD$159,MATCH(gen!AG$1,gen!$1:$1,0),FALSE))),VLOOKUP($A92,gen!$A$2:$BD$159,MATCH(gen!AG$1,gen!$1:$1,0),FALSE),"")</f>
        <v/>
      </c>
      <c r="N92" s="5" t="str">
        <f>IF(AND($I92&lt;&gt;0,ISNUMBER(VLOOKUP($A92,gen!$A$2:$BD$159,MATCH(gen!AH$1,gen!$1:$1,0),FALSE))),VLOOKUP($A92,gen!$A$2:$BD$159,MATCH(gen!AH$1,gen!$1:$1,0),FALSE),"")</f>
        <v/>
      </c>
      <c r="O92" s="5" t="str">
        <f>IF(AND($I92&lt;&gt;0,ISNUMBER(VLOOKUP($A92,gen!$A$2:$BD$159,MATCH(gen!AI$1,gen!$1:$1,0),FALSE))),VLOOKUP($A92,gen!$A$2:$BD$159,MATCH(gen!AI$1,gen!$1:$1,0),FALSE),"")</f>
        <v/>
      </c>
      <c r="P92" t="s">
        <v>451</v>
      </c>
      <c r="Q92" t="str">
        <f>IF(AND($I92&lt;&gt;0,ISNUMBER(VLOOKUP($A92,gen!$A$2:$BD$159,MATCH(gen!AJ$1,gen!$1:$1,0),FALSE))),VLOOKUP($A92,gen!$A$2:$BD$159,MATCH(gen!AJ$1,gen!$1:$1,0),FALSE)/1000,"")</f>
        <v/>
      </c>
      <c r="R92" t="str">
        <f>IF(AND($I92&lt;&gt;0,ISNUMBER(VLOOKUP($A92,gen!$A$2:$BD$159,MATCH(gen!AK$1,gen!$1:$1,0),FALSE))),VLOOKUP($A92,gen!$A$2:$BD$159,MATCH(gen!AK$1,gen!$1:$1,0),FALSE)/1000,"")</f>
        <v/>
      </c>
      <c r="S92" t="str">
        <f>IF(AND($I92&lt;&gt;0,ISNUMBER(VLOOKUP($A92,gen!$A$2:$BD$159,MATCH(gen!AL$1,gen!$1:$1,0),FALSE))),VLOOKUP($A92,gen!$A$2:$BD$159,MATCH(gen!AL$1,gen!$1:$1,0),FALSE)/1000,"")</f>
        <v/>
      </c>
      <c r="T92" t="str">
        <f>IF(AND($I92&lt;&gt;0,ISNUMBER(VLOOKUP($A92,gen!$A$2:$BD$159,MATCH(gen!AM$1,gen!$1:$1,0),FALSE))),VLOOKUP($A92,gen!$A$2:$BD$159,MATCH(gen!AM$1,gen!$1:$1,0),FALSE)/1000,"")</f>
        <v/>
      </c>
      <c r="U92" t="str">
        <f>IF(AND($I92&lt;&gt;0,ISNUMBER(VLOOKUP($A92,gen!$A$2:$BD$159,MATCH(gen!AN$1,gen!$1:$1,0),FALSE))),VLOOKUP($A92,gen!$A$2:$BD$159,MATCH(gen!AN$1,gen!$1:$1,0),FALSE)/1000,"")</f>
        <v/>
      </c>
      <c r="V92" t="s">
        <v>259</v>
      </c>
      <c r="W92">
        <f>VLOOKUP(A92,gen!$A$2:$BD$159,MATCH(gen!$AO$1,gen!$1:$1,0),FALSE)</f>
        <v>0</v>
      </c>
      <c r="X92" t="s">
        <v>273</v>
      </c>
      <c r="Y92" s="6">
        <f>VLOOKUP(A92,gen!$A$2:$BD$159,MATCH(gen!$U$1,gen!$1:$1,0),FALSE)*gen!AD92+VLOOKUP(A92,gen!$A$2:$BD$159,MATCH(gen!$W$1,gen!$1:$1,0),FALSE)</f>
        <v>0</v>
      </c>
      <c r="Z92" t="s">
        <v>274</v>
      </c>
      <c r="AA92" s="6">
        <f>VLOOKUP(A92,gen!$A$2:$BD$159,MATCH(gen!$U$1,gen!$1:$1,0),FALSE)*gen!AD92+VLOOKUP(A92,gen!$A$2:$BD$159,MATCH(gen!$X$1,gen!$1:$1,0),FALSE)</f>
        <v>0</v>
      </c>
      <c r="AB92" t="s">
        <v>433</v>
      </c>
      <c r="AC92" s="2">
        <f>VLOOKUP(A92,gen!$A$2:$BD$159,MATCH(gen!$Q$1,gen!$1:$1,0),FALSE)*60</f>
        <v>3000</v>
      </c>
      <c r="AD92" t="s">
        <v>434</v>
      </c>
      <c r="AE92" s="6">
        <f>VLOOKUP(A92,gen!$A$2:$BD$159,MATCH(gen!$Q$1,gen!$1:$1,0),FALSE)*60</f>
        <v>3000</v>
      </c>
    </row>
    <row r="93" spans="1:31" x14ac:dyDescent="0.2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264</v>
      </c>
      <c r="G93" s="3">
        <f>IF(VLOOKUP(A93,gen!$A$2:$BD$159,MATCH(gen!$K$1,gen!$1:$1,0),FALSE)=0,0,VLOOKUP(A93,gen!$A$2:$BD$159,MATCH(gen!$L$1,gen!$1:$1,0),FALSE)/VLOOKUP(A93,gen!$A$2:$BD$159,MATCH(gen!$K$1,gen!$1:$1,0),FALSE))</f>
        <v>0</v>
      </c>
      <c r="H93" t="s">
        <v>370</v>
      </c>
      <c r="I93">
        <f>VLOOKUP(A93,gen!$A$2:$BD$159,MATCH(gen!$AD$1,gen!$1:$1,0),FALSE)</f>
        <v>0</v>
      </c>
      <c r="J93" t="s">
        <v>446</v>
      </c>
      <c r="K93" s="5" t="str">
        <f>IF(AND($I93&lt;&gt;0,ISNUMBER(VLOOKUP($A93,gen!$A$2:$BD$159,MATCH(gen!AE$1,gen!$1:$1,0),FALSE))),VLOOKUP($A93,gen!$A$2:$BD$159,MATCH(gen!AE$1,gen!$1:$1,0),FALSE),"")</f>
        <v/>
      </c>
      <c r="L93" s="5" t="str">
        <f>IF(AND($I93&lt;&gt;0,ISNUMBER(VLOOKUP($A93,gen!$A$2:$BD$159,MATCH(gen!AF$1,gen!$1:$1,0),FALSE))),VLOOKUP($A93,gen!$A$2:$BD$159,MATCH(gen!AF$1,gen!$1:$1,0),FALSE),"")</f>
        <v/>
      </c>
      <c r="M93" s="5" t="str">
        <f>IF(AND($I93&lt;&gt;0,ISNUMBER(VLOOKUP($A93,gen!$A$2:$BD$159,MATCH(gen!AG$1,gen!$1:$1,0),FALSE))),VLOOKUP($A93,gen!$A$2:$BD$159,MATCH(gen!AG$1,gen!$1:$1,0),FALSE),"")</f>
        <v/>
      </c>
      <c r="N93" s="5" t="str">
        <f>IF(AND($I93&lt;&gt;0,ISNUMBER(VLOOKUP($A93,gen!$A$2:$BD$159,MATCH(gen!AH$1,gen!$1:$1,0),FALSE))),VLOOKUP($A93,gen!$A$2:$BD$159,MATCH(gen!AH$1,gen!$1:$1,0),FALSE),"")</f>
        <v/>
      </c>
      <c r="O93" s="5" t="str">
        <f>IF(AND($I93&lt;&gt;0,ISNUMBER(VLOOKUP($A93,gen!$A$2:$BD$159,MATCH(gen!AI$1,gen!$1:$1,0),FALSE))),VLOOKUP($A93,gen!$A$2:$BD$159,MATCH(gen!AI$1,gen!$1:$1,0),FALSE),"")</f>
        <v/>
      </c>
      <c r="P93" t="s">
        <v>451</v>
      </c>
      <c r="Q93" t="str">
        <f>IF(AND($I93&lt;&gt;0,ISNUMBER(VLOOKUP($A93,gen!$A$2:$BD$159,MATCH(gen!AJ$1,gen!$1:$1,0),FALSE))),VLOOKUP($A93,gen!$A$2:$BD$159,MATCH(gen!AJ$1,gen!$1:$1,0),FALSE)/1000,"")</f>
        <v/>
      </c>
      <c r="R93" t="str">
        <f>IF(AND($I93&lt;&gt;0,ISNUMBER(VLOOKUP($A93,gen!$A$2:$BD$159,MATCH(gen!AK$1,gen!$1:$1,0),FALSE))),VLOOKUP($A93,gen!$A$2:$BD$159,MATCH(gen!AK$1,gen!$1:$1,0),FALSE)/1000,"")</f>
        <v/>
      </c>
      <c r="S93" t="str">
        <f>IF(AND($I93&lt;&gt;0,ISNUMBER(VLOOKUP($A93,gen!$A$2:$BD$159,MATCH(gen!AL$1,gen!$1:$1,0),FALSE))),VLOOKUP($A93,gen!$A$2:$BD$159,MATCH(gen!AL$1,gen!$1:$1,0),FALSE)/1000,"")</f>
        <v/>
      </c>
      <c r="T93" t="str">
        <f>IF(AND($I93&lt;&gt;0,ISNUMBER(VLOOKUP($A93,gen!$A$2:$BD$159,MATCH(gen!AM$1,gen!$1:$1,0),FALSE))),VLOOKUP($A93,gen!$A$2:$BD$159,MATCH(gen!AM$1,gen!$1:$1,0),FALSE)/1000,"")</f>
        <v/>
      </c>
      <c r="U93" t="str">
        <f>IF(AND($I93&lt;&gt;0,ISNUMBER(VLOOKUP($A93,gen!$A$2:$BD$159,MATCH(gen!AN$1,gen!$1:$1,0),FALSE))),VLOOKUP($A93,gen!$A$2:$BD$159,MATCH(gen!AN$1,gen!$1:$1,0),FALSE)/1000,"")</f>
        <v/>
      </c>
      <c r="V93" t="s">
        <v>259</v>
      </c>
      <c r="W93">
        <f>VLOOKUP(A93,gen!$A$2:$BD$159,MATCH(gen!$AO$1,gen!$1:$1,0),FALSE)</f>
        <v>0</v>
      </c>
      <c r="X93" t="s">
        <v>273</v>
      </c>
      <c r="Y93" s="6">
        <f>VLOOKUP(A93,gen!$A$2:$BD$159,MATCH(gen!$U$1,gen!$1:$1,0),FALSE)*gen!AD93+VLOOKUP(A93,gen!$A$2:$BD$159,MATCH(gen!$W$1,gen!$1:$1,0),FALSE)</f>
        <v>0</v>
      </c>
      <c r="Z93" t="s">
        <v>274</v>
      </c>
      <c r="AA93" s="6">
        <f>VLOOKUP(A93,gen!$A$2:$BD$159,MATCH(gen!$U$1,gen!$1:$1,0),FALSE)*gen!AD93+VLOOKUP(A93,gen!$A$2:$BD$159,MATCH(gen!$X$1,gen!$1:$1,0),FALSE)</f>
        <v>0</v>
      </c>
      <c r="AB93" t="s">
        <v>433</v>
      </c>
      <c r="AC93" s="2">
        <f>VLOOKUP(A93,gen!$A$2:$BD$159,MATCH(gen!$Q$1,gen!$1:$1,0),FALSE)*60</f>
        <v>0</v>
      </c>
      <c r="AD93" t="s">
        <v>434</v>
      </c>
      <c r="AE93" s="6">
        <f>VLOOKUP(A93,gen!$A$2:$BD$159,MATCH(gen!$Q$1,gen!$1:$1,0),FALSE)*60</f>
        <v>0</v>
      </c>
    </row>
    <row r="94" spans="1:31" x14ac:dyDescent="0.2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264</v>
      </c>
      <c r="G94" s="3">
        <f>IF(VLOOKUP(A94,gen!$A$2:$BD$159,MATCH(gen!$K$1,gen!$1:$1,0),FALSE)=0,0,VLOOKUP(A94,gen!$A$2:$BD$159,MATCH(gen!$L$1,gen!$1:$1,0),FALSE)/VLOOKUP(A94,gen!$A$2:$BD$159,MATCH(gen!$K$1,gen!$1:$1,0),FALSE))</f>
        <v>0</v>
      </c>
      <c r="H94" t="s">
        <v>370</v>
      </c>
      <c r="I94">
        <f>VLOOKUP(A94,gen!$A$2:$BD$159,MATCH(gen!$AD$1,gen!$1:$1,0),FALSE)</f>
        <v>0</v>
      </c>
      <c r="J94" t="s">
        <v>446</v>
      </c>
      <c r="K94" s="5" t="str">
        <f>IF(AND($I94&lt;&gt;0,ISNUMBER(VLOOKUP($A94,gen!$A$2:$BD$159,MATCH(gen!AE$1,gen!$1:$1,0),FALSE))),VLOOKUP($A94,gen!$A$2:$BD$159,MATCH(gen!AE$1,gen!$1:$1,0),FALSE),"")</f>
        <v/>
      </c>
      <c r="L94" s="5" t="str">
        <f>IF(AND($I94&lt;&gt;0,ISNUMBER(VLOOKUP($A94,gen!$A$2:$BD$159,MATCH(gen!AF$1,gen!$1:$1,0),FALSE))),VLOOKUP($A94,gen!$A$2:$BD$159,MATCH(gen!AF$1,gen!$1:$1,0),FALSE),"")</f>
        <v/>
      </c>
      <c r="M94" s="5" t="str">
        <f>IF(AND($I94&lt;&gt;0,ISNUMBER(VLOOKUP($A94,gen!$A$2:$BD$159,MATCH(gen!AG$1,gen!$1:$1,0),FALSE))),VLOOKUP($A94,gen!$A$2:$BD$159,MATCH(gen!AG$1,gen!$1:$1,0),FALSE),"")</f>
        <v/>
      </c>
      <c r="N94" s="5" t="str">
        <f>IF(AND($I94&lt;&gt;0,ISNUMBER(VLOOKUP($A94,gen!$A$2:$BD$159,MATCH(gen!AH$1,gen!$1:$1,0),FALSE))),VLOOKUP($A94,gen!$A$2:$BD$159,MATCH(gen!AH$1,gen!$1:$1,0),FALSE),"")</f>
        <v/>
      </c>
      <c r="O94" s="5" t="str">
        <f>IF(AND($I94&lt;&gt;0,ISNUMBER(VLOOKUP($A94,gen!$A$2:$BD$159,MATCH(gen!AI$1,gen!$1:$1,0),FALSE))),VLOOKUP($A94,gen!$A$2:$BD$159,MATCH(gen!AI$1,gen!$1:$1,0),FALSE),"")</f>
        <v/>
      </c>
      <c r="P94" t="s">
        <v>451</v>
      </c>
      <c r="Q94" t="str">
        <f>IF(AND($I94&lt;&gt;0,ISNUMBER(VLOOKUP($A94,gen!$A$2:$BD$159,MATCH(gen!AJ$1,gen!$1:$1,0),FALSE))),VLOOKUP($A94,gen!$A$2:$BD$159,MATCH(gen!AJ$1,gen!$1:$1,0),FALSE)/1000,"")</f>
        <v/>
      </c>
      <c r="R94" t="str">
        <f>IF(AND($I94&lt;&gt;0,ISNUMBER(VLOOKUP($A94,gen!$A$2:$BD$159,MATCH(gen!AK$1,gen!$1:$1,0),FALSE))),VLOOKUP($A94,gen!$A$2:$BD$159,MATCH(gen!AK$1,gen!$1:$1,0),FALSE)/1000,"")</f>
        <v/>
      </c>
      <c r="S94" t="str">
        <f>IF(AND($I94&lt;&gt;0,ISNUMBER(VLOOKUP($A94,gen!$A$2:$BD$159,MATCH(gen!AL$1,gen!$1:$1,0),FALSE))),VLOOKUP($A94,gen!$A$2:$BD$159,MATCH(gen!AL$1,gen!$1:$1,0),FALSE)/1000,"")</f>
        <v/>
      </c>
      <c r="T94" t="str">
        <f>IF(AND($I94&lt;&gt;0,ISNUMBER(VLOOKUP($A94,gen!$A$2:$BD$159,MATCH(gen!AM$1,gen!$1:$1,0),FALSE))),VLOOKUP($A94,gen!$A$2:$BD$159,MATCH(gen!AM$1,gen!$1:$1,0),FALSE)/1000,"")</f>
        <v/>
      </c>
      <c r="U94" t="str">
        <f>IF(AND($I94&lt;&gt;0,ISNUMBER(VLOOKUP($A94,gen!$A$2:$BD$159,MATCH(gen!AN$1,gen!$1:$1,0),FALSE))),VLOOKUP($A94,gen!$A$2:$BD$159,MATCH(gen!AN$1,gen!$1:$1,0),FALSE)/1000,"")</f>
        <v/>
      </c>
      <c r="V94" t="s">
        <v>259</v>
      </c>
      <c r="W94">
        <f>VLOOKUP(A94,gen!$A$2:$BD$159,MATCH(gen!$AO$1,gen!$1:$1,0),FALSE)</f>
        <v>0</v>
      </c>
      <c r="X94" t="s">
        <v>273</v>
      </c>
      <c r="Y94" s="6">
        <f>VLOOKUP(A94,gen!$A$2:$BD$159,MATCH(gen!$U$1,gen!$1:$1,0),FALSE)*gen!AD94+VLOOKUP(A94,gen!$A$2:$BD$159,MATCH(gen!$W$1,gen!$1:$1,0),FALSE)</f>
        <v>0</v>
      </c>
      <c r="Z94" t="s">
        <v>274</v>
      </c>
      <c r="AA94" s="6">
        <f>VLOOKUP(A94,gen!$A$2:$BD$159,MATCH(gen!$U$1,gen!$1:$1,0),FALSE)*gen!AD94+VLOOKUP(A94,gen!$A$2:$BD$159,MATCH(gen!$X$1,gen!$1:$1,0),FALSE)</f>
        <v>0</v>
      </c>
      <c r="AB94" t="s">
        <v>433</v>
      </c>
      <c r="AC94" s="2">
        <f>VLOOKUP(A94,gen!$A$2:$BD$159,MATCH(gen!$Q$1,gen!$1:$1,0),FALSE)*60</f>
        <v>3000</v>
      </c>
      <c r="AD94" t="s">
        <v>434</v>
      </c>
      <c r="AE94" s="6">
        <f>VLOOKUP(A94,gen!$A$2:$BD$159,MATCH(gen!$Q$1,gen!$1:$1,0),FALSE)*60</f>
        <v>3000</v>
      </c>
    </row>
    <row r="95" spans="1:31" x14ac:dyDescent="0.2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264</v>
      </c>
      <c r="G95" s="3">
        <f>IF(VLOOKUP(A95,gen!$A$2:$BD$159,MATCH(gen!$K$1,gen!$1:$1,0),FALSE)=0,0,VLOOKUP(A95,gen!$A$2:$BD$159,MATCH(gen!$L$1,gen!$1:$1,0),FALSE)/VLOOKUP(A95,gen!$A$2:$BD$159,MATCH(gen!$K$1,gen!$1:$1,0),FALSE))</f>
        <v>0</v>
      </c>
      <c r="H95" t="s">
        <v>370</v>
      </c>
      <c r="I95">
        <f>VLOOKUP(A95,gen!$A$2:$BD$159,MATCH(gen!$AD$1,gen!$1:$1,0),FALSE)</f>
        <v>0</v>
      </c>
      <c r="J95" t="s">
        <v>446</v>
      </c>
      <c r="K95" s="5" t="str">
        <f>IF(AND($I95&lt;&gt;0,ISNUMBER(VLOOKUP($A95,gen!$A$2:$BD$159,MATCH(gen!AE$1,gen!$1:$1,0),FALSE))),VLOOKUP($A95,gen!$A$2:$BD$159,MATCH(gen!AE$1,gen!$1:$1,0),FALSE),"")</f>
        <v/>
      </c>
      <c r="L95" s="5" t="str">
        <f>IF(AND($I95&lt;&gt;0,ISNUMBER(VLOOKUP($A95,gen!$A$2:$BD$159,MATCH(gen!AF$1,gen!$1:$1,0),FALSE))),VLOOKUP($A95,gen!$A$2:$BD$159,MATCH(gen!AF$1,gen!$1:$1,0),FALSE),"")</f>
        <v/>
      </c>
      <c r="M95" s="5" t="str">
        <f>IF(AND($I95&lt;&gt;0,ISNUMBER(VLOOKUP($A95,gen!$A$2:$BD$159,MATCH(gen!AG$1,gen!$1:$1,0),FALSE))),VLOOKUP($A95,gen!$A$2:$BD$159,MATCH(gen!AG$1,gen!$1:$1,0),FALSE),"")</f>
        <v/>
      </c>
      <c r="N95" s="5" t="str">
        <f>IF(AND($I95&lt;&gt;0,ISNUMBER(VLOOKUP($A95,gen!$A$2:$BD$159,MATCH(gen!AH$1,gen!$1:$1,0),FALSE))),VLOOKUP($A95,gen!$A$2:$BD$159,MATCH(gen!AH$1,gen!$1:$1,0),FALSE),"")</f>
        <v/>
      </c>
      <c r="O95" s="5" t="str">
        <f>IF(AND($I95&lt;&gt;0,ISNUMBER(VLOOKUP($A95,gen!$A$2:$BD$159,MATCH(gen!AI$1,gen!$1:$1,0),FALSE))),VLOOKUP($A95,gen!$A$2:$BD$159,MATCH(gen!AI$1,gen!$1:$1,0),FALSE),"")</f>
        <v/>
      </c>
      <c r="P95" t="s">
        <v>451</v>
      </c>
      <c r="Q95" t="str">
        <f>IF(AND($I95&lt;&gt;0,ISNUMBER(VLOOKUP($A95,gen!$A$2:$BD$159,MATCH(gen!AJ$1,gen!$1:$1,0),FALSE))),VLOOKUP($A95,gen!$A$2:$BD$159,MATCH(gen!AJ$1,gen!$1:$1,0),FALSE)/1000,"")</f>
        <v/>
      </c>
      <c r="R95" t="str">
        <f>IF(AND($I95&lt;&gt;0,ISNUMBER(VLOOKUP($A95,gen!$A$2:$BD$159,MATCH(gen!AK$1,gen!$1:$1,0),FALSE))),VLOOKUP($A95,gen!$A$2:$BD$159,MATCH(gen!AK$1,gen!$1:$1,0),FALSE)/1000,"")</f>
        <v/>
      </c>
      <c r="S95" t="str">
        <f>IF(AND($I95&lt;&gt;0,ISNUMBER(VLOOKUP($A95,gen!$A$2:$BD$159,MATCH(gen!AL$1,gen!$1:$1,0),FALSE))),VLOOKUP($A95,gen!$A$2:$BD$159,MATCH(gen!AL$1,gen!$1:$1,0),FALSE)/1000,"")</f>
        <v/>
      </c>
      <c r="T95" t="str">
        <f>IF(AND($I95&lt;&gt;0,ISNUMBER(VLOOKUP($A95,gen!$A$2:$BD$159,MATCH(gen!AM$1,gen!$1:$1,0),FALSE))),VLOOKUP($A95,gen!$A$2:$BD$159,MATCH(gen!AM$1,gen!$1:$1,0),FALSE)/1000,"")</f>
        <v/>
      </c>
      <c r="U95" t="str">
        <f>IF(AND($I95&lt;&gt;0,ISNUMBER(VLOOKUP($A95,gen!$A$2:$BD$159,MATCH(gen!AN$1,gen!$1:$1,0),FALSE))),VLOOKUP($A95,gen!$A$2:$BD$159,MATCH(gen!AN$1,gen!$1:$1,0),FALSE)/1000,"")</f>
        <v/>
      </c>
      <c r="V95" t="s">
        <v>259</v>
      </c>
      <c r="W95">
        <f>VLOOKUP(A95,gen!$A$2:$BD$159,MATCH(gen!$AO$1,gen!$1:$1,0),FALSE)</f>
        <v>0</v>
      </c>
      <c r="X95" t="s">
        <v>273</v>
      </c>
      <c r="Y95" s="6">
        <f>VLOOKUP(A95,gen!$A$2:$BD$159,MATCH(gen!$U$1,gen!$1:$1,0),FALSE)*gen!AD95+VLOOKUP(A95,gen!$A$2:$BD$159,MATCH(gen!$W$1,gen!$1:$1,0),FALSE)</f>
        <v>0</v>
      </c>
      <c r="Z95" t="s">
        <v>274</v>
      </c>
      <c r="AA95" s="6">
        <f>VLOOKUP(A95,gen!$A$2:$BD$159,MATCH(gen!$U$1,gen!$1:$1,0),FALSE)*gen!AD95+VLOOKUP(A95,gen!$A$2:$BD$159,MATCH(gen!$X$1,gen!$1:$1,0),FALSE)</f>
        <v>0</v>
      </c>
      <c r="AB95" t="s">
        <v>433</v>
      </c>
      <c r="AC95" s="2">
        <f>VLOOKUP(A95,gen!$A$2:$BD$159,MATCH(gen!$Q$1,gen!$1:$1,0),FALSE)*60</f>
        <v>3000</v>
      </c>
      <c r="AD95" t="s">
        <v>434</v>
      </c>
      <c r="AE95" s="6">
        <f>VLOOKUP(A95,gen!$A$2:$BD$159,MATCH(gen!$Q$1,gen!$1:$1,0),FALSE)*60</f>
        <v>3000</v>
      </c>
    </row>
    <row r="96" spans="1:31" x14ac:dyDescent="0.2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264</v>
      </c>
      <c r="G96" s="3">
        <f>IF(VLOOKUP(A96,gen!$A$2:$BD$159,MATCH(gen!$K$1,gen!$1:$1,0),FALSE)=0,0,VLOOKUP(A96,gen!$A$2:$BD$159,MATCH(gen!$L$1,gen!$1:$1,0),FALSE)/VLOOKUP(A96,gen!$A$2:$BD$159,MATCH(gen!$K$1,gen!$1:$1,0),FALSE))</f>
        <v>0</v>
      </c>
      <c r="H96" t="s">
        <v>370</v>
      </c>
      <c r="I96">
        <f>VLOOKUP(A96,gen!$A$2:$BD$159,MATCH(gen!$AD$1,gen!$1:$1,0),FALSE)</f>
        <v>0</v>
      </c>
      <c r="J96" t="s">
        <v>446</v>
      </c>
      <c r="K96" s="5" t="str">
        <f>IF(AND($I96&lt;&gt;0,ISNUMBER(VLOOKUP($A96,gen!$A$2:$BD$159,MATCH(gen!AE$1,gen!$1:$1,0),FALSE))),VLOOKUP($A96,gen!$A$2:$BD$159,MATCH(gen!AE$1,gen!$1:$1,0),FALSE),"")</f>
        <v/>
      </c>
      <c r="L96" s="5" t="str">
        <f>IF(AND($I96&lt;&gt;0,ISNUMBER(VLOOKUP($A96,gen!$A$2:$BD$159,MATCH(gen!AF$1,gen!$1:$1,0),FALSE))),VLOOKUP($A96,gen!$A$2:$BD$159,MATCH(gen!AF$1,gen!$1:$1,0),FALSE),"")</f>
        <v/>
      </c>
      <c r="M96" s="5" t="str">
        <f>IF(AND($I96&lt;&gt;0,ISNUMBER(VLOOKUP($A96,gen!$A$2:$BD$159,MATCH(gen!AG$1,gen!$1:$1,0),FALSE))),VLOOKUP($A96,gen!$A$2:$BD$159,MATCH(gen!AG$1,gen!$1:$1,0),FALSE),"")</f>
        <v/>
      </c>
      <c r="N96" s="5" t="str">
        <f>IF(AND($I96&lt;&gt;0,ISNUMBER(VLOOKUP($A96,gen!$A$2:$BD$159,MATCH(gen!AH$1,gen!$1:$1,0),FALSE))),VLOOKUP($A96,gen!$A$2:$BD$159,MATCH(gen!AH$1,gen!$1:$1,0),FALSE),"")</f>
        <v/>
      </c>
      <c r="O96" s="5" t="str">
        <f>IF(AND($I96&lt;&gt;0,ISNUMBER(VLOOKUP($A96,gen!$A$2:$BD$159,MATCH(gen!AI$1,gen!$1:$1,0),FALSE))),VLOOKUP($A96,gen!$A$2:$BD$159,MATCH(gen!AI$1,gen!$1:$1,0),FALSE),"")</f>
        <v/>
      </c>
      <c r="P96" t="s">
        <v>451</v>
      </c>
      <c r="Q96" t="str">
        <f>IF(AND($I96&lt;&gt;0,ISNUMBER(VLOOKUP($A96,gen!$A$2:$BD$159,MATCH(gen!AJ$1,gen!$1:$1,0),FALSE))),VLOOKUP($A96,gen!$A$2:$BD$159,MATCH(gen!AJ$1,gen!$1:$1,0),FALSE)/1000,"")</f>
        <v/>
      </c>
      <c r="R96" t="str">
        <f>IF(AND($I96&lt;&gt;0,ISNUMBER(VLOOKUP($A96,gen!$A$2:$BD$159,MATCH(gen!AK$1,gen!$1:$1,0),FALSE))),VLOOKUP($A96,gen!$A$2:$BD$159,MATCH(gen!AK$1,gen!$1:$1,0),FALSE)/1000,"")</f>
        <v/>
      </c>
      <c r="S96" t="str">
        <f>IF(AND($I96&lt;&gt;0,ISNUMBER(VLOOKUP($A96,gen!$A$2:$BD$159,MATCH(gen!AL$1,gen!$1:$1,0),FALSE))),VLOOKUP($A96,gen!$A$2:$BD$159,MATCH(gen!AL$1,gen!$1:$1,0),FALSE)/1000,"")</f>
        <v/>
      </c>
      <c r="T96" t="str">
        <f>IF(AND($I96&lt;&gt;0,ISNUMBER(VLOOKUP($A96,gen!$A$2:$BD$159,MATCH(gen!AM$1,gen!$1:$1,0),FALSE))),VLOOKUP($A96,gen!$A$2:$BD$159,MATCH(gen!AM$1,gen!$1:$1,0),FALSE)/1000,"")</f>
        <v/>
      </c>
      <c r="U96" t="str">
        <f>IF(AND($I96&lt;&gt;0,ISNUMBER(VLOOKUP($A96,gen!$A$2:$BD$159,MATCH(gen!AN$1,gen!$1:$1,0),FALSE))),VLOOKUP($A96,gen!$A$2:$BD$159,MATCH(gen!AN$1,gen!$1:$1,0),FALSE)/1000,"")</f>
        <v/>
      </c>
      <c r="V96" t="s">
        <v>259</v>
      </c>
      <c r="W96">
        <f>VLOOKUP(A96,gen!$A$2:$BD$159,MATCH(gen!$AO$1,gen!$1:$1,0),FALSE)</f>
        <v>0</v>
      </c>
      <c r="X96" t="s">
        <v>273</v>
      </c>
      <c r="Y96" s="6">
        <f>VLOOKUP(A96,gen!$A$2:$BD$159,MATCH(gen!$U$1,gen!$1:$1,0),FALSE)*gen!AD96+VLOOKUP(A96,gen!$A$2:$BD$159,MATCH(gen!$W$1,gen!$1:$1,0),FALSE)</f>
        <v>0</v>
      </c>
      <c r="Z96" t="s">
        <v>274</v>
      </c>
      <c r="AA96" s="6">
        <f>VLOOKUP(A96,gen!$A$2:$BD$159,MATCH(gen!$U$1,gen!$1:$1,0),FALSE)*gen!AD96+VLOOKUP(A96,gen!$A$2:$BD$159,MATCH(gen!$X$1,gen!$1:$1,0),FALSE)</f>
        <v>0</v>
      </c>
      <c r="AB96" t="s">
        <v>433</v>
      </c>
      <c r="AC96" s="2">
        <f>VLOOKUP(A96,gen!$A$2:$BD$159,MATCH(gen!$Q$1,gen!$1:$1,0),FALSE)*60</f>
        <v>3000</v>
      </c>
      <c r="AD96" t="s">
        <v>434</v>
      </c>
      <c r="AE96" s="6">
        <f>VLOOKUP(A96,gen!$A$2:$BD$159,MATCH(gen!$Q$1,gen!$1:$1,0),FALSE)*60</f>
        <v>3000</v>
      </c>
    </row>
    <row r="97" spans="1:31" x14ac:dyDescent="0.2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264</v>
      </c>
      <c r="G97" s="3">
        <f>IF(VLOOKUP(A97,gen!$A$2:$BD$159,MATCH(gen!$K$1,gen!$1:$1,0),FALSE)=0,0,VLOOKUP(A97,gen!$A$2:$BD$159,MATCH(gen!$L$1,gen!$1:$1,0),FALSE)/VLOOKUP(A97,gen!$A$2:$BD$159,MATCH(gen!$K$1,gen!$1:$1,0),FALSE))</f>
        <v>0</v>
      </c>
      <c r="H97" t="s">
        <v>370</v>
      </c>
      <c r="I97">
        <f>VLOOKUP(A97,gen!$A$2:$BD$159,MATCH(gen!$AD$1,gen!$1:$1,0),FALSE)</f>
        <v>0</v>
      </c>
      <c r="J97" t="s">
        <v>446</v>
      </c>
      <c r="K97" s="5" t="str">
        <f>IF(AND($I97&lt;&gt;0,ISNUMBER(VLOOKUP($A97,gen!$A$2:$BD$159,MATCH(gen!AE$1,gen!$1:$1,0),FALSE))),VLOOKUP($A97,gen!$A$2:$BD$159,MATCH(gen!AE$1,gen!$1:$1,0),FALSE),"")</f>
        <v/>
      </c>
      <c r="L97" s="5" t="str">
        <f>IF(AND($I97&lt;&gt;0,ISNUMBER(VLOOKUP($A97,gen!$A$2:$BD$159,MATCH(gen!AF$1,gen!$1:$1,0),FALSE))),VLOOKUP($A97,gen!$A$2:$BD$159,MATCH(gen!AF$1,gen!$1:$1,0),FALSE),"")</f>
        <v/>
      </c>
      <c r="M97" s="5" t="str">
        <f>IF(AND($I97&lt;&gt;0,ISNUMBER(VLOOKUP($A97,gen!$A$2:$BD$159,MATCH(gen!AG$1,gen!$1:$1,0),FALSE))),VLOOKUP($A97,gen!$A$2:$BD$159,MATCH(gen!AG$1,gen!$1:$1,0),FALSE),"")</f>
        <v/>
      </c>
      <c r="N97" s="5" t="str">
        <f>IF(AND($I97&lt;&gt;0,ISNUMBER(VLOOKUP($A97,gen!$A$2:$BD$159,MATCH(gen!AH$1,gen!$1:$1,0),FALSE))),VLOOKUP($A97,gen!$A$2:$BD$159,MATCH(gen!AH$1,gen!$1:$1,0),FALSE),"")</f>
        <v/>
      </c>
      <c r="O97" s="5" t="str">
        <f>IF(AND($I97&lt;&gt;0,ISNUMBER(VLOOKUP($A97,gen!$A$2:$BD$159,MATCH(gen!AI$1,gen!$1:$1,0),FALSE))),VLOOKUP($A97,gen!$A$2:$BD$159,MATCH(gen!AI$1,gen!$1:$1,0),FALSE),"")</f>
        <v/>
      </c>
      <c r="P97" t="s">
        <v>451</v>
      </c>
      <c r="Q97" t="str">
        <f>IF(AND($I97&lt;&gt;0,ISNUMBER(VLOOKUP($A97,gen!$A$2:$BD$159,MATCH(gen!AJ$1,gen!$1:$1,0),FALSE))),VLOOKUP($A97,gen!$A$2:$BD$159,MATCH(gen!AJ$1,gen!$1:$1,0),FALSE)/1000,"")</f>
        <v/>
      </c>
      <c r="R97" t="str">
        <f>IF(AND($I97&lt;&gt;0,ISNUMBER(VLOOKUP($A97,gen!$A$2:$BD$159,MATCH(gen!AK$1,gen!$1:$1,0),FALSE))),VLOOKUP($A97,gen!$A$2:$BD$159,MATCH(gen!AK$1,gen!$1:$1,0),FALSE)/1000,"")</f>
        <v/>
      </c>
      <c r="S97" t="str">
        <f>IF(AND($I97&lt;&gt;0,ISNUMBER(VLOOKUP($A97,gen!$A$2:$BD$159,MATCH(gen!AL$1,gen!$1:$1,0),FALSE))),VLOOKUP($A97,gen!$A$2:$BD$159,MATCH(gen!AL$1,gen!$1:$1,0),FALSE)/1000,"")</f>
        <v/>
      </c>
      <c r="T97" t="str">
        <f>IF(AND($I97&lt;&gt;0,ISNUMBER(VLOOKUP($A97,gen!$A$2:$BD$159,MATCH(gen!AM$1,gen!$1:$1,0),FALSE))),VLOOKUP($A97,gen!$A$2:$BD$159,MATCH(gen!AM$1,gen!$1:$1,0),FALSE)/1000,"")</f>
        <v/>
      </c>
      <c r="U97" t="str">
        <f>IF(AND($I97&lt;&gt;0,ISNUMBER(VLOOKUP($A97,gen!$A$2:$BD$159,MATCH(gen!AN$1,gen!$1:$1,0),FALSE))),VLOOKUP($A97,gen!$A$2:$BD$159,MATCH(gen!AN$1,gen!$1:$1,0),FALSE)/1000,"")</f>
        <v/>
      </c>
      <c r="V97" t="s">
        <v>259</v>
      </c>
      <c r="W97">
        <f>VLOOKUP(A97,gen!$A$2:$BD$159,MATCH(gen!$AO$1,gen!$1:$1,0),FALSE)</f>
        <v>0</v>
      </c>
      <c r="X97" t="s">
        <v>273</v>
      </c>
      <c r="Y97" s="6">
        <f>VLOOKUP(A97,gen!$A$2:$BD$159,MATCH(gen!$U$1,gen!$1:$1,0),FALSE)*gen!AD97+VLOOKUP(A97,gen!$A$2:$BD$159,MATCH(gen!$W$1,gen!$1:$1,0),FALSE)</f>
        <v>0</v>
      </c>
      <c r="Z97" t="s">
        <v>274</v>
      </c>
      <c r="AA97" s="6">
        <f>VLOOKUP(A97,gen!$A$2:$BD$159,MATCH(gen!$U$1,gen!$1:$1,0),FALSE)*gen!AD97+VLOOKUP(A97,gen!$A$2:$BD$159,MATCH(gen!$X$1,gen!$1:$1,0),FALSE)</f>
        <v>0</v>
      </c>
      <c r="AB97" t="s">
        <v>433</v>
      </c>
      <c r="AC97" s="2">
        <f>VLOOKUP(A97,gen!$A$2:$BD$159,MATCH(gen!$Q$1,gen!$1:$1,0),FALSE)*60</f>
        <v>3000</v>
      </c>
      <c r="AD97" t="s">
        <v>434</v>
      </c>
      <c r="AE97" s="6">
        <f>VLOOKUP(A97,gen!$A$2:$BD$159,MATCH(gen!$Q$1,gen!$1:$1,0),FALSE)*60</f>
        <v>3000</v>
      </c>
    </row>
    <row r="98" spans="1:31" x14ac:dyDescent="0.2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264</v>
      </c>
      <c r="G98" s="3">
        <f>IF(VLOOKUP(A98,gen!$A$2:$BD$159,MATCH(gen!$K$1,gen!$1:$1,0),FALSE)=0,0,VLOOKUP(A98,gen!$A$2:$BD$159,MATCH(gen!$L$1,gen!$1:$1,0),FALSE)/VLOOKUP(A98,gen!$A$2:$BD$159,MATCH(gen!$K$1,gen!$1:$1,0),FALSE))</f>
        <v>0</v>
      </c>
      <c r="H98" t="s">
        <v>370</v>
      </c>
      <c r="I98">
        <f>VLOOKUP(A98,gen!$A$2:$BD$159,MATCH(gen!$AD$1,gen!$1:$1,0),FALSE)</f>
        <v>0</v>
      </c>
      <c r="J98" t="s">
        <v>446</v>
      </c>
      <c r="K98" s="5" t="str">
        <f>IF(AND($I98&lt;&gt;0,ISNUMBER(VLOOKUP($A98,gen!$A$2:$BD$159,MATCH(gen!AE$1,gen!$1:$1,0),FALSE))),VLOOKUP($A98,gen!$A$2:$BD$159,MATCH(gen!AE$1,gen!$1:$1,0),FALSE),"")</f>
        <v/>
      </c>
      <c r="L98" s="5" t="str">
        <f>IF(AND($I98&lt;&gt;0,ISNUMBER(VLOOKUP($A98,gen!$A$2:$BD$159,MATCH(gen!AF$1,gen!$1:$1,0),FALSE))),VLOOKUP($A98,gen!$A$2:$BD$159,MATCH(gen!AF$1,gen!$1:$1,0),FALSE),"")</f>
        <v/>
      </c>
      <c r="M98" s="5" t="str">
        <f>IF(AND($I98&lt;&gt;0,ISNUMBER(VLOOKUP($A98,gen!$A$2:$BD$159,MATCH(gen!AG$1,gen!$1:$1,0),FALSE))),VLOOKUP($A98,gen!$A$2:$BD$159,MATCH(gen!AG$1,gen!$1:$1,0),FALSE),"")</f>
        <v/>
      </c>
      <c r="N98" s="5" t="str">
        <f>IF(AND($I98&lt;&gt;0,ISNUMBER(VLOOKUP($A98,gen!$A$2:$BD$159,MATCH(gen!AH$1,gen!$1:$1,0),FALSE))),VLOOKUP($A98,gen!$A$2:$BD$159,MATCH(gen!AH$1,gen!$1:$1,0),FALSE),"")</f>
        <v/>
      </c>
      <c r="O98" s="5" t="str">
        <f>IF(AND($I98&lt;&gt;0,ISNUMBER(VLOOKUP($A98,gen!$A$2:$BD$159,MATCH(gen!AI$1,gen!$1:$1,0),FALSE))),VLOOKUP($A98,gen!$A$2:$BD$159,MATCH(gen!AI$1,gen!$1:$1,0),FALSE),"")</f>
        <v/>
      </c>
      <c r="P98" t="s">
        <v>451</v>
      </c>
      <c r="Q98" t="str">
        <f>IF(AND($I98&lt;&gt;0,ISNUMBER(VLOOKUP($A98,gen!$A$2:$BD$159,MATCH(gen!AJ$1,gen!$1:$1,0),FALSE))),VLOOKUP($A98,gen!$A$2:$BD$159,MATCH(gen!AJ$1,gen!$1:$1,0),FALSE)/1000,"")</f>
        <v/>
      </c>
      <c r="R98" t="str">
        <f>IF(AND($I98&lt;&gt;0,ISNUMBER(VLOOKUP($A98,gen!$A$2:$BD$159,MATCH(gen!AK$1,gen!$1:$1,0),FALSE))),VLOOKUP($A98,gen!$A$2:$BD$159,MATCH(gen!AK$1,gen!$1:$1,0),FALSE)/1000,"")</f>
        <v/>
      </c>
      <c r="S98" t="str">
        <f>IF(AND($I98&lt;&gt;0,ISNUMBER(VLOOKUP($A98,gen!$A$2:$BD$159,MATCH(gen!AL$1,gen!$1:$1,0),FALSE))),VLOOKUP($A98,gen!$A$2:$BD$159,MATCH(gen!AL$1,gen!$1:$1,0),FALSE)/1000,"")</f>
        <v/>
      </c>
      <c r="T98" t="str">
        <f>IF(AND($I98&lt;&gt;0,ISNUMBER(VLOOKUP($A98,gen!$A$2:$BD$159,MATCH(gen!AM$1,gen!$1:$1,0),FALSE))),VLOOKUP($A98,gen!$A$2:$BD$159,MATCH(gen!AM$1,gen!$1:$1,0),FALSE)/1000,"")</f>
        <v/>
      </c>
      <c r="U98" t="str">
        <f>IF(AND($I98&lt;&gt;0,ISNUMBER(VLOOKUP($A98,gen!$A$2:$BD$159,MATCH(gen!AN$1,gen!$1:$1,0),FALSE))),VLOOKUP($A98,gen!$A$2:$BD$159,MATCH(gen!AN$1,gen!$1:$1,0),FALSE)/1000,"")</f>
        <v/>
      </c>
      <c r="V98" t="s">
        <v>259</v>
      </c>
      <c r="W98">
        <f>VLOOKUP(A98,gen!$A$2:$BD$159,MATCH(gen!$AO$1,gen!$1:$1,0),FALSE)</f>
        <v>0</v>
      </c>
      <c r="X98" t="s">
        <v>273</v>
      </c>
      <c r="Y98" s="6">
        <f>VLOOKUP(A98,gen!$A$2:$BD$159,MATCH(gen!$U$1,gen!$1:$1,0),FALSE)*gen!AD98+VLOOKUP(A98,gen!$A$2:$BD$159,MATCH(gen!$W$1,gen!$1:$1,0),FALSE)</f>
        <v>0</v>
      </c>
      <c r="Z98" t="s">
        <v>274</v>
      </c>
      <c r="AA98" s="6">
        <f>VLOOKUP(A98,gen!$A$2:$BD$159,MATCH(gen!$U$1,gen!$1:$1,0),FALSE)*gen!AD98+VLOOKUP(A98,gen!$A$2:$BD$159,MATCH(gen!$X$1,gen!$1:$1,0),FALSE)</f>
        <v>0</v>
      </c>
      <c r="AB98" t="s">
        <v>433</v>
      </c>
      <c r="AC98" s="2">
        <f>VLOOKUP(A98,gen!$A$2:$BD$159,MATCH(gen!$Q$1,gen!$1:$1,0),FALSE)*60</f>
        <v>3096</v>
      </c>
      <c r="AD98" t="s">
        <v>434</v>
      </c>
      <c r="AE98" s="6">
        <f>VLOOKUP(A98,gen!$A$2:$BD$159,MATCH(gen!$Q$1,gen!$1:$1,0),FALSE)*60</f>
        <v>3096</v>
      </c>
    </row>
    <row r="99" spans="1:31" x14ac:dyDescent="0.2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264</v>
      </c>
      <c r="G99" s="3">
        <f>IF(VLOOKUP(A99,gen!$A$2:$BD$159,MATCH(gen!$K$1,gen!$1:$1,0),FALSE)=0,0,VLOOKUP(A99,gen!$A$2:$BD$159,MATCH(gen!$L$1,gen!$1:$1,0),FALSE)/VLOOKUP(A99,gen!$A$2:$BD$159,MATCH(gen!$K$1,gen!$1:$1,0),FALSE))</f>
        <v>0</v>
      </c>
      <c r="H99" t="s">
        <v>370</v>
      </c>
      <c r="I99">
        <f>VLOOKUP(A99,gen!$A$2:$BD$159,MATCH(gen!$AD$1,gen!$1:$1,0),FALSE)</f>
        <v>0</v>
      </c>
      <c r="J99" t="s">
        <v>446</v>
      </c>
      <c r="K99" s="5" t="str">
        <f>IF(AND($I99&lt;&gt;0,ISNUMBER(VLOOKUP($A99,gen!$A$2:$BD$159,MATCH(gen!AE$1,gen!$1:$1,0),FALSE))),VLOOKUP($A99,gen!$A$2:$BD$159,MATCH(gen!AE$1,gen!$1:$1,0),FALSE),"")</f>
        <v/>
      </c>
      <c r="L99" s="5" t="str">
        <f>IF(AND($I99&lt;&gt;0,ISNUMBER(VLOOKUP($A99,gen!$A$2:$BD$159,MATCH(gen!AF$1,gen!$1:$1,0),FALSE))),VLOOKUP($A99,gen!$A$2:$BD$159,MATCH(gen!AF$1,gen!$1:$1,0),FALSE),"")</f>
        <v/>
      </c>
      <c r="M99" s="5" t="str">
        <f>IF(AND($I99&lt;&gt;0,ISNUMBER(VLOOKUP($A99,gen!$A$2:$BD$159,MATCH(gen!AG$1,gen!$1:$1,0),FALSE))),VLOOKUP($A99,gen!$A$2:$BD$159,MATCH(gen!AG$1,gen!$1:$1,0),FALSE),"")</f>
        <v/>
      </c>
      <c r="N99" s="5" t="str">
        <f>IF(AND($I99&lt;&gt;0,ISNUMBER(VLOOKUP($A99,gen!$A$2:$BD$159,MATCH(gen!AH$1,gen!$1:$1,0),FALSE))),VLOOKUP($A99,gen!$A$2:$BD$159,MATCH(gen!AH$1,gen!$1:$1,0),FALSE),"")</f>
        <v/>
      </c>
      <c r="O99" s="5" t="str">
        <f>IF(AND($I99&lt;&gt;0,ISNUMBER(VLOOKUP($A99,gen!$A$2:$BD$159,MATCH(gen!AI$1,gen!$1:$1,0),FALSE))),VLOOKUP($A99,gen!$A$2:$BD$159,MATCH(gen!AI$1,gen!$1:$1,0),FALSE),"")</f>
        <v/>
      </c>
      <c r="P99" t="s">
        <v>451</v>
      </c>
      <c r="Q99" t="str">
        <f>IF(AND($I99&lt;&gt;0,ISNUMBER(VLOOKUP($A99,gen!$A$2:$BD$159,MATCH(gen!AJ$1,gen!$1:$1,0),FALSE))),VLOOKUP($A99,gen!$A$2:$BD$159,MATCH(gen!AJ$1,gen!$1:$1,0),FALSE)/1000,"")</f>
        <v/>
      </c>
      <c r="R99" t="str">
        <f>IF(AND($I99&lt;&gt;0,ISNUMBER(VLOOKUP($A99,gen!$A$2:$BD$159,MATCH(gen!AK$1,gen!$1:$1,0),FALSE))),VLOOKUP($A99,gen!$A$2:$BD$159,MATCH(gen!AK$1,gen!$1:$1,0),FALSE)/1000,"")</f>
        <v/>
      </c>
      <c r="S99" t="str">
        <f>IF(AND($I99&lt;&gt;0,ISNUMBER(VLOOKUP($A99,gen!$A$2:$BD$159,MATCH(gen!AL$1,gen!$1:$1,0),FALSE))),VLOOKUP($A99,gen!$A$2:$BD$159,MATCH(gen!AL$1,gen!$1:$1,0),FALSE)/1000,"")</f>
        <v/>
      </c>
      <c r="T99" t="str">
        <f>IF(AND($I99&lt;&gt;0,ISNUMBER(VLOOKUP($A99,gen!$A$2:$BD$159,MATCH(gen!AM$1,gen!$1:$1,0),FALSE))),VLOOKUP($A99,gen!$A$2:$BD$159,MATCH(gen!AM$1,gen!$1:$1,0),FALSE)/1000,"")</f>
        <v/>
      </c>
      <c r="U99" t="str">
        <f>IF(AND($I99&lt;&gt;0,ISNUMBER(VLOOKUP($A99,gen!$A$2:$BD$159,MATCH(gen!AN$1,gen!$1:$1,0),FALSE))),VLOOKUP($A99,gen!$A$2:$BD$159,MATCH(gen!AN$1,gen!$1:$1,0),FALSE)/1000,"")</f>
        <v/>
      </c>
      <c r="V99" t="s">
        <v>259</v>
      </c>
      <c r="W99">
        <f>VLOOKUP(A99,gen!$A$2:$BD$159,MATCH(gen!$AO$1,gen!$1:$1,0),FALSE)</f>
        <v>0</v>
      </c>
      <c r="X99" t="s">
        <v>273</v>
      </c>
      <c r="Y99" s="6">
        <f>VLOOKUP(A99,gen!$A$2:$BD$159,MATCH(gen!$U$1,gen!$1:$1,0),FALSE)*gen!AD99+VLOOKUP(A99,gen!$A$2:$BD$159,MATCH(gen!$W$1,gen!$1:$1,0),FALSE)</f>
        <v>0</v>
      </c>
      <c r="Z99" t="s">
        <v>274</v>
      </c>
      <c r="AA99" s="6">
        <f>VLOOKUP(A99,gen!$A$2:$BD$159,MATCH(gen!$U$1,gen!$1:$1,0),FALSE)*gen!AD99+VLOOKUP(A99,gen!$A$2:$BD$159,MATCH(gen!$X$1,gen!$1:$1,0),FALSE)</f>
        <v>0</v>
      </c>
      <c r="AB99" t="s">
        <v>433</v>
      </c>
      <c r="AC99" s="2">
        <f>VLOOKUP(A99,gen!$A$2:$BD$159,MATCH(gen!$Q$1,gen!$1:$1,0),FALSE)*60</f>
        <v>3096</v>
      </c>
      <c r="AD99" t="s">
        <v>434</v>
      </c>
      <c r="AE99" s="6">
        <f>VLOOKUP(A99,gen!$A$2:$BD$159,MATCH(gen!$Q$1,gen!$1:$1,0),FALSE)*60</f>
        <v>3096</v>
      </c>
    </row>
    <row r="100" spans="1:31" x14ac:dyDescent="0.2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264</v>
      </c>
      <c r="G100" s="3">
        <f>IF(VLOOKUP(A100,gen!$A$2:$BD$159,MATCH(gen!$K$1,gen!$1:$1,0),FALSE)=0,0,VLOOKUP(A100,gen!$A$2:$BD$159,MATCH(gen!$L$1,gen!$1:$1,0),FALSE)/VLOOKUP(A100,gen!$A$2:$BD$159,MATCH(gen!$K$1,gen!$1:$1,0),FALSE))</f>
        <v>0</v>
      </c>
      <c r="H100" t="s">
        <v>370</v>
      </c>
      <c r="I100">
        <f>VLOOKUP(A100,gen!$A$2:$BD$159,MATCH(gen!$AD$1,gen!$1:$1,0),FALSE)</f>
        <v>0</v>
      </c>
      <c r="J100" t="s">
        <v>446</v>
      </c>
      <c r="K100" s="5" t="str">
        <f>IF(AND($I100&lt;&gt;0,ISNUMBER(VLOOKUP($A100,gen!$A$2:$BD$159,MATCH(gen!AE$1,gen!$1:$1,0),FALSE))),VLOOKUP($A100,gen!$A$2:$BD$159,MATCH(gen!AE$1,gen!$1:$1,0),FALSE),"")</f>
        <v/>
      </c>
      <c r="L100" s="5" t="str">
        <f>IF(AND($I100&lt;&gt;0,ISNUMBER(VLOOKUP($A100,gen!$A$2:$BD$159,MATCH(gen!AF$1,gen!$1:$1,0),FALSE))),VLOOKUP($A100,gen!$A$2:$BD$159,MATCH(gen!AF$1,gen!$1:$1,0),FALSE),"")</f>
        <v/>
      </c>
      <c r="M100" s="5" t="str">
        <f>IF(AND($I100&lt;&gt;0,ISNUMBER(VLOOKUP($A100,gen!$A$2:$BD$159,MATCH(gen!AG$1,gen!$1:$1,0),FALSE))),VLOOKUP($A100,gen!$A$2:$BD$159,MATCH(gen!AG$1,gen!$1:$1,0),FALSE),"")</f>
        <v/>
      </c>
      <c r="N100" s="5" t="str">
        <f>IF(AND($I100&lt;&gt;0,ISNUMBER(VLOOKUP($A100,gen!$A$2:$BD$159,MATCH(gen!AH$1,gen!$1:$1,0),FALSE))),VLOOKUP($A100,gen!$A$2:$BD$159,MATCH(gen!AH$1,gen!$1:$1,0),FALSE),"")</f>
        <v/>
      </c>
      <c r="O100" s="5" t="str">
        <f>IF(AND($I100&lt;&gt;0,ISNUMBER(VLOOKUP($A100,gen!$A$2:$BD$159,MATCH(gen!AI$1,gen!$1:$1,0),FALSE))),VLOOKUP($A100,gen!$A$2:$BD$159,MATCH(gen!AI$1,gen!$1:$1,0),FALSE),"")</f>
        <v/>
      </c>
      <c r="P100" t="s">
        <v>451</v>
      </c>
      <c r="Q100" t="str">
        <f>IF(AND($I100&lt;&gt;0,ISNUMBER(VLOOKUP($A100,gen!$A$2:$BD$159,MATCH(gen!AJ$1,gen!$1:$1,0),FALSE))),VLOOKUP($A100,gen!$A$2:$BD$159,MATCH(gen!AJ$1,gen!$1:$1,0),FALSE)/1000,"")</f>
        <v/>
      </c>
      <c r="R100" t="str">
        <f>IF(AND($I100&lt;&gt;0,ISNUMBER(VLOOKUP($A100,gen!$A$2:$BD$159,MATCH(gen!AK$1,gen!$1:$1,0),FALSE))),VLOOKUP($A100,gen!$A$2:$BD$159,MATCH(gen!AK$1,gen!$1:$1,0),FALSE)/1000,"")</f>
        <v/>
      </c>
      <c r="S100" t="str">
        <f>IF(AND($I100&lt;&gt;0,ISNUMBER(VLOOKUP($A100,gen!$A$2:$BD$159,MATCH(gen!AL$1,gen!$1:$1,0),FALSE))),VLOOKUP($A100,gen!$A$2:$BD$159,MATCH(gen!AL$1,gen!$1:$1,0),FALSE)/1000,"")</f>
        <v/>
      </c>
      <c r="T100" t="str">
        <f>IF(AND($I100&lt;&gt;0,ISNUMBER(VLOOKUP($A100,gen!$A$2:$BD$159,MATCH(gen!AM$1,gen!$1:$1,0),FALSE))),VLOOKUP($A100,gen!$A$2:$BD$159,MATCH(gen!AM$1,gen!$1:$1,0),FALSE)/1000,"")</f>
        <v/>
      </c>
      <c r="U100" t="str">
        <f>IF(AND($I100&lt;&gt;0,ISNUMBER(VLOOKUP($A100,gen!$A$2:$BD$159,MATCH(gen!AN$1,gen!$1:$1,0),FALSE))),VLOOKUP($A100,gen!$A$2:$BD$159,MATCH(gen!AN$1,gen!$1:$1,0),FALSE)/1000,"")</f>
        <v/>
      </c>
      <c r="V100" t="s">
        <v>259</v>
      </c>
      <c r="W100">
        <f>VLOOKUP(A100,gen!$A$2:$BD$159,MATCH(gen!$AO$1,gen!$1:$1,0),FALSE)</f>
        <v>0</v>
      </c>
      <c r="X100" t="s">
        <v>273</v>
      </c>
      <c r="Y100" s="6">
        <f>VLOOKUP(A100,gen!$A$2:$BD$159,MATCH(gen!$U$1,gen!$1:$1,0),FALSE)*gen!AD100+VLOOKUP(A100,gen!$A$2:$BD$159,MATCH(gen!$W$1,gen!$1:$1,0),FALSE)</f>
        <v>0</v>
      </c>
      <c r="Z100" t="s">
        <v>274</v>
      </c>
      <c r="AA100" s="6">
        <f>VLOOKUP(A100,gen!$A$2:$BD$159,MATCH(gen!$U$1,gen!$1:$1,0),FALSE)*gen!AD100+VLOOKUP(A100,gen!$A$2:$BD$159,MATCH(gen!$X$1,gen!$1:$1,0),FALSE)</f>
        <v>0</v>
      </c>
      <c r="AB100" t="s">
        <v>433</v>
      </c>
      <c r="AC100" s="2">
        <f>VLOOKUP(A100,gen!$A$2:$BD$159,MATCH(gen!$Q$1,gen!$1:$1,0),FALSE)*60</f>
        <v>3096</v>
      </c>
      <c r="AD100" t="s">
        <v>434</v>
      </c>
      <c r="AE100" s="6">
        <f>VLOOKUP(A100,gen!$A$2:$BD$159,MATCH(gen!$Q$1,gen!$1:$1,0),FALSE)*60</f>
        <v>3096</v>
      </c>
    </row>
    <row r="101" spans="1:31" x14ac:dyDescent="0.2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264</v>
      </c>
      <c r="G101" s="3">
        <f>IF(VLOOKUP(A101,gen!$A$2:$BD$159,MATCH(gen!$K$1,gen!$1:$1,0),FALSE)=0,0,VLOOKUP(A101,gen!$A$2:$BD$159,MATCH(gen!$L$1,gen!$1:$1,0),FALSE)/VLOOKUP(A101,gen!$A$2:$BD$159,MATCH(gen!$K$1,gen!$1:$1,0),FALSE))</f>
        <v>0</v>
      </c>
      <c r="H101" t="s">
        <v>370</v>
      </c>
      <c r="I101">
        <f>VLOOKUP(A101,gen!$A$2:$BD$159,MATCH(gen!$AD$1,gen!$1:$1,0),FALSE)</f>
        <v>0</v>
      </c>
      <c r="J101" t="s">
        <v>446</v>
      </c>
      <c r="K101" s="5" t="str">
        <f>IF(AND($I101&lt;&gt;0,ISNUMBER(VLOOKUP($A101,gen!$A$2:$BD$159,MATCH(gen!AE$1,gen!$1:$1,0),FALSE))),VLOOKUP($A101,gen!$A$2:$BD$159,MATCH(gen!AE$1,gen!$1:$1,0),FALSE),"")</f>
        <v/>
      </c>
      <c r="L101" s="5" t="str">
        <f>IF(AND($I101&lt;&gt;0,ISNUMBER(VLOOKUP($A101,gen!$A$2:$BD$159,MATCH(gen!AF$1,gen!$1:$1,0),FALSE))),VLOOKUP($A101,gen!$A$2:$BD$159,MATCH(gen!AF$1,gen!$1:$1,0),FALSE),"")</f>
        <v/>
      </c>
      <c r="M101" s="5" t="str">
        <f>IF(AND($I101&lt;&gt;0,ISNUMBER(VLOOKUP($A101,gen!$A$2:$BD$159,MATCH(gen!AG$1,gen!$1:$1,0),FALSE))),VLOOKUP($A101,gen!$A$2:$BD$159,MATCH(gen!AG$1,gen!$1:$1,0),FALSE),"")</f>
        <v/>
      </c>
      <c r="N101" s="5" t="str">
        <f>IF(AND($I101&lt;&gt;0,ISNUMBER(VLOOKUP($A101,gen!$A$2:$BD$159,MATCH(gen!AH$1,gen!$1:$1,0),FALSE))),VLOOKUP($A101,gen!$A$2:$BD$159,MATCH(gen!AH$1,gen!$1:$1,0),FALSE),"")</f>
        <v/>
      </c>
      <c r="O101" s="5" t="str">
        <f>IF(AND($I101&lt;&gt;0,ISNUMBER(VLOOKUP($A101,gen!$A$2:$BD$159,MATCH(gen!AI$1,gen!$1:$1,0),FALSE))),VLOOKUP($A101,gen!$A$2:$BD$159,MATCH(gen!AI$1,gen!$1:$1,0),FALSE),"")</f>
        <v/>
      </c>
      <c r="P101" t="s">
        <v>451</v>
      </c>
      <c r="Q101" t="str">
        <f>IF(AND($I101&lt;&gt;0,ISNUMBER(VLOOKUP($A101,gen!$A$2:$BD$159,MATCH(gen!AJ$1,gen!$1:$1,0),FALSE))),VLOOKUP($A101,gen!$A$2:$BD$159,MATCH(gen!AJ$1,gen!$1:$1,0),FALSE)/1000,"")</f>
        <v/>
      </c>
      <c r="R101" t="str">
        <f>IF(AND($I101&lt;&gt;0,ISNUMBER(VLOOKUP($A101,gen!$A$2:$BD$159,MATCH(gen!AK$1,gen!$1:$1,0),FALSE))),VLOOKUP($A101,gen!$A$2:$BD$159,MATCH(gen!AK$1,gen!$1:$1,0),FALSE)/1000,"")</f>
        <v/>
      </c>
      <c r="S101" t="str">
        <f>IF(AND($I101&lt;&gt;0,ISNUMBER(VLOOKUP($A101,gen!$A$2:$BD$159,MATCH(gen!AL$1,gen!$1:$1,0),FALSE))),VLOOKUP($A101,gen!$A$2:$BD$159,MATCH(gen!AL$1,gen!$1:$1,0),FALSE)/1000,"")</f>
        <v/>
      </c>
      <c r="T101" t="str">
        <f>IF(AND($I101&lt;&gt;0,ISNUMBER(VLOOKUP($A101,gen!$A$2:$BD$159,MATCH(gen!AM$1,gen!$1:$1,0),FALSE))),VLOOKUP($A101,gen!$A$2:$BD$159,MATCH(gen!AM$1,gen!$1:$1,0),FALSE)/1000,"")</f>
        <v/>
      </c>
      <c r="U101" t="str">
        <f>IF(AND($I101&lt;&gt;0,ISNUMBER(VLOOKUP($A101,gen!$A$2:$BD$159,MATCH(gen!AN$1,gen!$1:$1,0),FALSE))),VLOOKUP($A101,gen!$A$2:$BD$159,MATCH(gen!AN$1,gen!$1:$1,0),FALSE)/1000,"")</f>
        <v/>
      </c>
      <c r="V101" t="s">
        <v>259</v>
      </c>
      <c r="W101">
        <f>VLOOKUP(A101,gen!$A$2:$BD$159,MATCH(gen!$AO$1,gen!$1:$1,0),FALSE)</f>
        <v>0</v>
      </c>
      <c r="X101" t="s">
        <v>273</v>
      </c>
      <c r="Y101" s="6">
        <f>VLOOKUP(A101,gen!$A$2:$BD$159,MATCH(gen!$U$1,gen!$1:$1,0),FALSE)*gen!AD101+VLOOKUP(A101,gen!$A$2:$BD$159,MATCH(gen!$W$1,gen!$1:$1,0),FALSE)</f>
        <v>0</v>
      </c>
      <c r="Z101" t="s">
        <v>274</v>
      </c>
      <c r="AA101" s="6">
        <f>VLOOKUP(A101,gen!$A$2:$BD$159,MATCH(gen!$U$1,gen!$1:$1,0),FALSE)*gen!AD101+VLOOKUP(A101,gen!$A$2:$BD$159,MATCH(gen!$X$1,gen!$1:$1,0),FALSE)</f>
        <v>0</v>
      </c>
      <c r="AB101" t="s">
        <v>433</v>
      </c>
      <c r="AC101" s="2">
        <f>VLOOKUP(A101,gen!$A$2:$BD$159,MATCH(gen!$Q$1,gen!$1:$1,0),FALSE)*60</f>
        <v>5706</v>
      </c>
      <c r="AD101" t="s">
        <v>434</v>
      </c>
      <c r="AE101" s="6">
        <f>VLOOKUP(A101,gen!$A$2:$BD$159,MATCH(gen!$Q$1,gen!$1:$1,0),FALSE)*60</f>
        <v>5706</v>
      </c>
    </row>
    <row r="102" spans="1:31" x14ac:dyDescent="0.2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264</v>
      </c>
      <c r="G102" s="3">
        <f>IF(VLOOKUP(A102,gen!$A$2:$BD$159,MATCH(gen!$K$1,gen!$1:$1,0),FALSE)=0,0,VLOOKUP(A102,gen!$A$2:$BD$159,MATCH(gen!$L$1,gen!$1:$1,0),FALSE)/VLOOKUP(A102,gen!$A$2:$BD$159,MATCH(gen!$K$1,gen!$1:$1,0),FALSE))</f>
        <v>0</v>
      </c>
      <c r="H102" t="s">
        <v>370</v>
      </c>
      <c r="I102">
        <f>VLOOKUP(A102,gen!$A$2:$BD$159,MATCH(gen!$AD$1,gen!$1:$1,0),FALSE)</f>
        <v>0</v>
      </c>
      <c r="J102" t="s">
        <v>446</v>
      </c>
      <c r="K102" s="5" t="str">
        <f>IF(AND($I102&lt;&gt;0,ISNUMBER(VLOOKUP($A102,gen!$A$2:$BD$159,MATCH(gen!AE$1,gen!$1:$1,0),FALSE))),VLOOKUP($A102,gen!$A$2:$BD$159,MATCH(gen!AE$1,gen!$1:$1,0),FALSE),"")</f>
        <v/>
      </c>
      <c r="L102" s="5" t="str">
        <f>IF(AND($I102&lt;&gt;0,ISNUMBER(VLOOKUP($A102,gen!$A$2:$BD$159,MATCH(gen!AF$1,gen!$1:$1,0),FALSE))),VLOOKUP($A102,gen!$A$2:$BD$159,MATCH(gen!AF$1,gen!$1:$1,0),FALSE),"")</f>
        <v/>
      </c>
      <c r="M102" s="5" t="str">
        <f>IF(AND($I102&lt;&gt;0,ISNUMBER(VLOOKUP($A102,gen!$A$2:$BD$159,MATCH(gen!AG$1,gen!$1:$1,0),FALSE))),VLOOKUP($A102,gen!$A$2:$BD$159,MATCH(gen!AG$1,gen!$1:$1,0),FALSE),"")</f>
        <v/>
      </c>
      <c r="N102" s="5" t="str">
        <f>IF(AND($I102&lt;&gt;0,ISNUMBER(VLOOKUP($A102,gen!$A$2:$BD$159,MATCH(gen!AH$1,gen!$1:$1,0),FALSE))),VLOOKUP($A102,gen!$A$2:$BD$159,MATCH(gen!AH$1,gen!$1:$1,0),FALSE),"")</f>
        <v/>
      </c>
      <c r="O102" s="5" t="str">
        <f>IF(AND($I102&lt;&gt;0,ISNUMBER(VLOOKUP($A102,gen!$A$2:$BD$159,MATCH(gen!AI$1,gen!$1:$1,0),FALSE))),VLOOKUP($A102,gen!$A$2:$BD$159,MATCH(gen!AI$1,gen!$1:$1,0),FALSE),"")</f>
        <v/>
      </c>
      <c r="P102" t="s">
        <v>451</v>
      </c>
      <c r="Q102" t="str">
        <f>IF(AND($I102&lt;&gt;0,ISNUMBER(VLOOKUP($A102,gen!$A$2:$BD$159,MATCH(gen!AJ$1,gen!$1:$1,0),FALSE))),VLOOKUP($A102,gen!$A$2:$BD$159,MATCH(gen!AJ$1,gen!$1:$1,0),FALSE)/1000,"")</f>
        <v/>
      </c>
      <c r="R102" t="str">
        <f>IF(AND($I102&lt;&gt;0,ISNUMBER(VLOOKUP($A102,gen!$A$2:$BD$159,MATCH(gen!AK$1,gen!$1:$1,0),FALSE))),VLOOKUP($A102,gen!$A$2:$BD$159,MATCH(gen!AK$1,gen!$1:$1,0),FALSE)/1000,"")</f>
        <v/>
      </c>
      <c r="S102" t="str">
        <f>IF(AND($I102&lt;&gt;0,ISNUMBER(VLOOKUP($A102,gen!$A$2:$BD$159,MATCH(gen!AL$1,gen!$1:$1,0),FALSE))),VLOOKUP($A102,gen!$A$2:$BD$159,MATCH(gen!AL$1,gen!$1:$1,0),FALSE)/1000,"")</f>
        <v/>
      </c>
      <c r="T102" t="str">
        <f>IF(AND($I102&lt;&gt;0,ISNUMBER(VLOOKUP($A102,gen!$A$2:$BD$159,MATCH(gen!AM$1,gen!$1:$1,0),FALSE))),VLOOKUP($A102,gen!$A$2:$BD$159,MATCH(gen!AM$1,gen!$1:$1,0),FALSE)/1000,"")</f>
        <v/>
      </c>
      <c r="U102" t="str">
        <f>IF(AND($I102&lt;&gt;0,ISNUMBER(VLOOKUP($A102,gen!$A$2:$BD$159,MATCH(gen!AN$1,gen!$1:$1,0),FALSE))),VLOOKUP($A102,gen!$A$2:$BD$159,MATCH(gen!AN$1,gen!$1:$1,0),FALSE)/1000,"")</f>
        <v/>
      </c>
      <c r="V102" t="s">
        <v>259</v>
      </c>
      <c r="W102">
        <f>VLOOKUP(A102,gen!$A$2:$BD$159,MATCH(gen!$AO$1,gen!$1:$1,0),FALSE)</f>
        <v>0</v>
      </c>
      <c r="X102" t="s">
        <v>273</v>
      </c>
      <c r="Y102" s="6">
        <f>VLOOKUP(A102,gen!$A$2:$BD$159,MATCH(gen!$U$1,gen!$1:$1,0),FALSE)*gen!AD102+VLOOKUP(A102,gen!$A$2:$BD$159,MATCH(gen!$W$1,gen!$1:$1,0),FALSE)</f>
        <v>0</v>
      </c>
      <c r="Z102" t="s">
        <v>274</v>
      </c>
      <c r="AA102" s="6">
        <f>VLOOKUP(A102,gen!$A$2:$BD$159,MATCH(gen!$U$1,gen!$1:$1,0),FALSE)*gen!AD102+VLOOKUP(A102,gen!$A$2:$BD$159,MATCH(gen!$X$1,gen!$1:$1,0),FALSE)</f>
        <v>0</v>
      </c>
      <c r="AB102" t="s">
        <v>433</v>
      </c>
      <c r="AC102" s="2">
        <f>VLOOKUP(A102,gen!$A$2:$BD$159,MATCH(gen!$Q$1,gen!$1:$1,0),FALSE)*60</f>
        <v>5562</v>
      </c>
      <c r="AD102" t="s">
        <v>434</v>
      </c>
      <c r="AE102" s="6">
        <f>VLOOKUP(A102,gen!$A$2:$BD$159,MATCH(gen!$Q$1,gen!$1:$1,0),FALSE)*60</f>
        <v>5562</v>
      </c>
    </row>
    <row r="103" spans="1:31" x14ac:dyDescent="0.2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264</v>
      </c>
      <c r="G103" s="3">
        <f>IF(VLOOKUP(A103,gen!$A$2:$BD$159,MATCH(gen!$K$1,gen!$1:$1,0),FALSE)=0,0,VLOOKUP(A103,gen!$A$2:$BD$159,MATCH(gen!$L$1,gen!$1:$1,0),FALSE)/VLOOKUP(A103,gen!$A$2:$BD$159,MATCH(gen!$K$1,gen!$1:$1,0),FALSE))</f>
        <v>0</v>
      </c>
      <c r="H103" t="s">
        <v>370</v>
      </c>
      <c r="I103">
        <f>VLOOKUP(A103,gen!$A$2:$BD$159,MATCH(gen!$AD$1,gen!$1:$1,0),FALSE)</f>
        <v>0</v>
      </c>
      <c r="J103" t="s">
        <v>446</v>
      </c>
      <c r="K103" s="5" t="str">
        <f>IF(AND($I103&lt;&gt;0,ISNUMBER(VLOOKUP($A103,gen!$A$2:$BD$159,MATCH(gen!AE$1,gen!$1:$1,0),FALSE))),VLOOKUP($A103,gen!$A$2:$BD$159,MATCH(gen!AE$1,gen!$1:$1,0),FALSE),"")</f>
        <v/>
      </c>
      <c r="L103" s="5" t="str">
        <f>IF(AND($I103&lt;&gt;0,ISNUMBER(VLOOKUP($A103,gen!$A$2:$BD$159,MATCH(gen!AF$1,gen!$1:$1,0),FALSE))),VLOOKUP($A103,gen!$A$2:$BD$159,MATCH(gen!AF$1,gen!$1:$1,0),FALSE),"")</f>
        <v/>
      </c>
      <c r="M103" s="5" t="str">
        <f>IF(AND($I103&lt;&gt;0,ISNUMBER(VLOOKUP($A103,gen!$A$2:$BD$159,MATCH(gen!AG$1,gen!$1:$1,0),FALSE))),VLOOKUP($A103,gen!$A$2:$BD$159,MATCH(gen!AG$1,gen!$1:$1,0),FALSE),"")</f>
        <v/>
      </c>
      <c r="N103" s="5" t="str">
        <f>IF(AND($I103&lt;&gt;0,ISNUMBER(VLOOKUP($A103,gen!$A$2:$BD$159,MATCH(gen!AH$1,gen!$1:$1,0),FALSE))),VLOOKUP($A103,gen!$A$2:$BD$159,MATCH(gen!AH$1,gen!$1:$1,0),FALSE),"")</f>
        <v/>
      </c>
      <c r="O103" s="5" t="str">
        <f>IF(AND($I103&lt;&gt;0,ISNUMBER(VLOOKUP($A103,gen!$A$2:$BD$159,MATCH(gen!AI$1,gen!$1:$1,0),FALSE))),VLOOKUP($A103,gen!$A$2:$BD$159,MATCH(gen!AI$1,gen!$1:$1,0),FALSE),"")</f>
        <v/>
      </c>
      <c r="P103" t="s">
        <v>451</v>
      </c>
      <c r="Q103" t="str">
        <f>IF(AND($I103&lt;&gt;0,ISNUMBER(VLOOKUP($A103,gen!$A$2:$BD$159,MATCH(gen!AJ$1,gen!$1:$1,0),FALSE))),VLOOKUP($A103,gen!$A$2:$BD$159,MATCH(gen!AJ$1,gen!$1:$1,0),FALSE)/1000,"")</f>
        <v/>
      </c>
      <c r="R103" t="str">
        <f>IF(AND($I103&lt;&gt;0,ISNUMBER(VLOOKUP($A103,gen!$A$2:$BD$159,MATCH(gen!AK$1,gen!$1:$1,0),FALSE))),VLOOKUP($A103,gen!$A$2:$BD$159,MATCH(gen!AK$1,gen!$1:$1,0),FALSE)/1000,"")</f>
        <v/>
      </c>
      <c r="S103" t="str">
        <f>IF(AND($I103&lt;&gt;0,ISNUMBER(VLOOKUP($A103,gen!$A$2:$BD$159,MATCH(gen!AL$1,gen!$1:$1,0),FALSE))),VLOOKUP($A103,gen!$A$2:$BD$159,MATCH(gen!AL$1,gen!$1:$1,0),FALSE)/1000,"")</f>
        <v/>
      </c>
      <c r="T103" t="str">
        <f>IF(AND($I103&lt;&gt;0,ISNUMBER(VLOOKUP($A103,gen!$A$2:$BD$159,MATCH(gen!AM$1,gen!$1:$1,0),FALSE))),VLOOKUP($A103,gen!$A$2:$BD$159,MATCH(gen!AM$1,gen!$1:$1,0),FALSE)/1000,"")</f>
        <v/>
      </c>
      <c r="U103" t="str">
        <f>IF(AND($I103&lt;&gt;0,ISNUMBER(VLOOKUP($A103,gen!$A$2:$BD$159,MATCH(gen!AN$1,gen!$1:$1,0),FALSE))),VLOOKUP($A103,gen!$A$2:$BD$159,MATCH(gen!AN$1,gen!$1:$1,0),FALSE)/1000,"")</f>
        <v/>
      </c>
      <c r="V103" t="s">
        <v>259</v>
      </c>
      <c r="W103">
        <f>VLOOKUP(A103,gen!$A$2:$BD$159,MATCH(gen!$AO$1,gen!$1:$1,0),FALSE)</f>
        <v>0</v>
      </c>
      <c r="X103" t="s">
        <v>273</v>
      </c>
      <c r="Y103" s="6">
        <f>VLOOKUP(A103,gen!$A$2:$BD$159,MATCH(gen!$U$1,gen!$1:$1,0),FALSE)*gen!AD103+VLOOKUP(A103,gen!$A$2:$BD$159,MATCH(gen!$W$1,gen!$1:$1,0),FALSE)</f>
        <v>0</v>
      </c>
      <c r="Z103" t="s">
        <v>274</v>
      </c>
      <c r="AA103" s="6">
        <f>VLOOKUP(A103,gen!$A$2:$BD$159,MATCH(gen!$U$1,gen!$1:$1,0),FALSE)*gen!AD103+VLOOKUP(A103,gen!$A$2:$BD$159,MATCH(gen!$X$1,gen!$1:$1,0),FALSE)</f>
        <v>0</v>
      </c>
      <c r="AB103" t="s">
        <v>433</v>
      </c>
      <c r="AC103" s="2">
        <f>VLOOKUP(A103,gen!$A$2:$BD$159,MATCH(gen!$Q$1,gen!$1:$1,0),FALSE)*60</f>
        <v>3096</v>
      </c>
      <c r="AD103" t="s">
        <v>434</v>
      </c>
      <c r="AE103" s="6">
        <f>VLOOKUP(A103,gen!$A$2:$BD$159,MATCH(gen!$Q$1,gen!$1:$1,0),FALSE)*60</f>
        <v>3096</v>
      </c>
    </row>
    <row r="104" spans="1:31" x14ac:dyDescent="0.2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264</v>
      </c>
      <c r="G104" s="3">
        <f>IF(VLOOKUP(A104,gen!$A$2:$BD$159,MATCH(gen!$K$1,gen!$1:$1,0),FALSE)=0,0,VLOOKUP(A104,gen!$A$2:$BD$159,MATCH(gen!$L$1,gen!$1:$1,0),FALSE)/VLOOKUP(A104,gen!$A$2:$BD$159,MATCH(gen!$K$1,gen!$1:$1,0),FALSE))</f>
        <v>0</v>
      </c>
      <c r="H104" t="s">
        <v>370</v>
      </c>
      <c r="I104">
        <f>VLOOKUP(A104,gen!$A$2:$BD$159,MATCH(gen!$AD$1,gen!$1:$1,0),FALSE)</f>
        <v>0</v>
      </c>
      <c r="J104" t="s">
        <v>446</v>
      </c>
      <c r="K104" s="5" t="str">
        <f>IF(AND($I104&lt;&gt;0,ISNUMBER(VLOOKUP($A104,gen!$A$2:$BD$159,MATCH(gen!AE$1,gen!$1:$1,0),FALSE))),VLOOKUP($A104,gen!$A$2:$BD$159,MATCH(gen!AE$1,gen!$1:$1,0),FALSE),"")</f>
        <v/>
      </c>
      <c r="L104" s="5" t="str">
        <f>IF(AND($I104&lt;&gt;0,ISNUMBER(VLOOKUP($A104,gen!$A$2:$BD$159,MATCH(gen!AF$1,gen!$1:$1,0),FALSE))),VLOOKUP($A104,gen!$A$2:$BD$159,MATCH(gen!AF$1,gen!$1:$1,0),FALSE),"")</f>
        <v/>
      </c>
      <c r="M104" s="5" t="str">
        <f>IF(AND($I104&lt;&gt;0,ISNUMBER(VLOOKUP($A104,gen!$A$2:$BD$159,MATCH(gen!AG$1,gen!$1:$1,0),FALSE))),VLOOKUP($A104,gen!$A$2:$BD$159,MATCH(gen!AG$1,gen!$1:$1,0),FALSE),"")</f>
        <v/>
      </c>
      <c r="N104" s="5" t="str">
        <f>IF(AND($I104&lt;&gt;0,ISNUMBER(VLOOKUP($A104,gen!$A$2:$BD$159,MATCH(gen!AH$1,gen!$1:$1,0),FALSE))),VLOOKUP($A104,gen!$A$2:$BD$159,MATCH(gen!AH$1,gen!$1:$1,0),FALSE),"")</f>
        <v/>
      </c>
      <c r="O104" s="5" t="str">
        <f>IF(AND($I104&lt;&gt;0,ISNUMBER(VLOOKUP($A104,gen!$A$2:$BD$159,MATCH(gen!AI$1,gen!$1:$1,0),FALSE))),VLOOKUP($A104,gen!$A$2:$BD$159,MATCH(gen!AI$1,gen!$1:$1,0),FALSE),"")</f>
        <v/>
      </c>
      <c r="P104" t="s">
        <v>451</v>
      </c>
      <c r="Q104" t="str">
        <f>IF(AND($I104&lt;&gt;0,ISNUMBER(VLOOKUP($A104,gen!$A$2:$BD$159,MATCH(gen!AJ$1,gen!$1:$1,0),FALSE))),VLOOKUP($A104,gen!$A$2:$BD$159,MATCH(gen!AJ$1,gen!$1:$1,0),FALSE)/1000,"")</f>
        <v/>
      </c>
      <c r="R104" t="str">
        <f>IF(AND($I104&lt;&gt;0,ISNUMBER(VLOOKUP($A104,gen!$A$2:$BD$159,MATCH(gen!AK$1,gen!$1:$1,0),FALSE))),VLOOKUP($A104,gen!$A$2:$BD$159,MATCH(gen!AK$1,gen!$1:$1,0),FALSE)/1000,"")</f>
        <v/>
      </c>
      <c r="S104" t="str">
        <f>IF(AND($I104&lt;&gt;0,ISNUMBER(VLOOKUP($A104,gen!$A$2:$BD$159,MATCH(gen!AL$1,gen!$1:$1,0),FALSE))),VLOOKUP($A104,gen!$A$2:$BD$159,MATCH(gen!AL$1,gen!$1:$1,0),FALSE)/1000,"")</f>
        <v/>
      </c>
      <c r="T104" t="str">
        <f>IF(AND($I104&lt;&gt;0,ISNUMBER(VLOOKUP($A104,gen!$A$2:$BD$159,MATCH(gen!AM$1,gen!$1:$1,0),FALSE))),VLOOKUP($A104,gen!$A$2:$BD$159,MATCH(gen!AM$1,gen!$1:$1,0),FALSE)/1000,"")</f>
        <v/>
      </c>
      <c r="U104" t="str">
        <f>IF(AND($I104&lt;&gt;0,ISNUMBER(VLOOKUP($A104,gen!$A$2:$BD$159,MATCH(gen!AN$1,gen!$1:$1,0),FALSE))),VLOOKUP($A104,gen!$A$2:$BD$159,MATCH(gen!AN$1,gen!$1:$1,0),FALSE)/1000,"")</f>
        <v/>
      </c>
      <c r="V104" t="s">
        <v>259</v>
      </c>
      <c r="W104">
        <f>VLOOKUP(A104,gen!$A$2:$BD$159,MATCH(gen!$AO$1,gen!$1:$1,0),FALSE)</f>
        <v>0</v>
      </c>
      <c r="X104" t="s">
        <v>273</v>
      </c>
      <c r="Y104" s="6">
        <f>VLOOKUP(A104,gen!$A$2:$BD$159,MATCH(gen!$U$1,gen!$1:$1,0),FALSE)*gen!AD104+VLOOKUP(A104,gen!$A$2:$BD$159,MATCH(gen!$W$1,gen!$1:$1,0),FALSE)</f>
        <v>0</v>
      </c>
      <c r="Z104" t="s">
        <v>274</v>
      </c>
      <c r="AA104" s="6">
        <f>VLOOKUP(A104,gen!$A$2:$BD$159,MATCH(gen!$U$1,gen!$1:$1,0),FALSE)*gen!AD104+VLOOKUP(A104,gen!$A$2:$BD$159,MATCH(gen!$X$1,gen!$1:$1,0),FALSE)</f>
        <v>0</v>
      </c>
      <c r="AB104" t="s">
        <v>433</v>
      </c>
      <c r="AC104" s="2">
        <f>VLOOKUP(A104,gen!$A$2:$BD$159,MATCH(gen!$Q$1,gen!$1:$1,0),FALSE)*60</f>
        <v>5598</v>
      </c>
      <c r="AD104" t="s">
        <v>434</v>
      </c>
      <c r="AE104" s="6">
        <f>VLOOKUP(A104,gen!$A$2:$BD$159,MATCH(gen!$Q$1,gen!$1:$1,0),FALSE)*60</f>
        <v>5598</v>
      </c>
    </row>
    <row r="105" spans="1:31" x14ac:dyDescent="0.2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264</v>
      </c>
      <c r="G105" s="3">
        <f>IF(VLOOKUP(A105,gen!$A$2:$BD$159,MATCH(gen!$K$1,gen!$1:$1,0),FALSE)=0,0,VLOOKUP(A105,gen!$A$2:$BD$159,MATCH(gen!$L$1,gen!$1:$1,0),FALSE)/VLOOKUP(A105,gen!$A$2:$BD$159,MATCH(gen!$K$1,gen!$1:$1,0),FALSE))</f>
        <v>0</v>
      </c>
      <c r="H105" t="s">
        <v>370</v>
      </c>
      <c r="I105">
        <f>VLOOKUP(A105,gen!$A$2:$BD$159,MATCH(gen!$AD$1,gen!$1:$1,0),FALSE)</f>
        <v>0</v>
      </c>
      <c r="J105" t="s">
        <v>446</v>
      </c>
      <c r="K105" s="5" t="str">
        <f>IF(AND($I105&lt;&gt;0,ISNUMBER(VLOOKUP($A105,gen!$A$2:$BD$159,MATCH(gen!AE$1,gen!$1:$1,0),FALSE))),VLOOKUP($A105,gen!$A$2:$BD$159,MATCH(gen!AE$1,gen!$1:$1,0),FALSE),"")</f>
        <v/>
      </c>
      <c r="L105" s="5" t="str">
        <f>IF(AND($I105&lt;&gt;0,ISNUMBER(VLOOKUP($A105,gen!$A$2:$BD$159,MATCH(gen!AF$1,gen!$1:$1,0),FALSE))),VLOOKUP($A105,gen!$A$2:$BD$159,MATCH(gen!AF$1,gen!$1:$1,0),FALSE),"")</f>
        <v/>
      </c>
      <c r="M105" s="5" t="str">
        <f>IF(AND($I105&lt;&gt;0,ISNUMBER(VLOOKUP($A105,gen!$A$2:$BD$159,MATCH(gen!AG$1,gen!$1:$1,0),FALSE))),VLOOKUP($A105,gen!$A$2:$BD$159,MATCH(gen!AG$1,gen!$1:$1,0),FALSE),"")</f>
        <v/>
      </c>
      <c r="N105" s="5" t="str">
        <f>IF(AND($I105&lt;&gt;0,ISNUMBER(VLOOKUP($A105,gen!$A$2:$BD$159,MATCH(gen!AH$1,gen!$1:$1,0),FALSE))),VLOOKUP($A105,gen!$A$2:$BD$159,MATCH(gen!AH$1,gen!$1:$1,0),FALSE),"")</f>
        <v/>
      </c>
      <c r="O105" s="5" t="str">
        <f>IF(AND($I105&lt;&gt;0,ISNUMBER(VLOOKUP($A105,gen!$A$2:$BD$159,MATCH(gen!AI$1,gen!$1:$1,0),FALSE))),VLOOKUP($A105,gen!$A$2:$BD$159,MATCH(gen!AI$1,gen!$1:$1,0),FALSE),"")</f>
        <v/>
      </c>
      <c r="P105" t="s">
        <v>451</v>
      </c>
      <c r="Q105" t="str">
        <f>IF(AND($I105&lt;&gt;0,ISNUMBER(VLOOKUP($A105,gen!$A$2:$BD$159,MATCH(gen!AJ$1,gen!$1:$1,0),FALSE))),VLOOKUP($A105,gen!$A$2:$BD$159,MATCH(gen!AJ$1,gen!$1:$1,0),FALSE)/1000,"")</f>
        <v/>
      </c>
      <c r="R105" t="str">
        <f>IF(AND($I105&lt;&gt;0,ISNUMBER(VLOOKUP($A105,gen!$A$2:$BD$159,MATCH(gen!AK$1,gen!$1:$1,0),FALSE))),VLOOKUP($A105,gen!$A$2:$BD$159,MATCH(gen!AK$1,gen!$1:$1,0),FALSE)/1000,"")</f>
        <v/>
      </c>
      <c r="S105" t="str">
        <f>IF(AND($I105&lt;&gt;0,ISNUMBER(VLOOKUP($A105,gen!$A$2:$BD$159,MATCH(gen!AL$1,gen!$1:$1,0),FALSE))),VLOOKUP($A105,gen!$A$2:$BD$159,MATCH(gen!AL$1,gen!$1:$1,0),FALSE)/1000,"")</f>
        <v/>
      </c>
      <c r="T105" t="str">
        <f>IF(AND($I105&lt;&gt;0,ISNUMBER(VLOOKUP($A105,gen!$A$2:$BD$159,MATCH(gen!AM$1,gen!$1:$1,0),FALSE))),VLOOKUP($A105,gen!$A$2:$BD$159,MATCH(gen!AM$1,gen!$1:$1,0),FALSE)/1000,"")</f>
        <v/>
      </c>
      <c r="U105" t="str">
        <f>IF(AND($I105&lt;&gt;0,ISNUMBER(VLOOKUP($A105,gen!$A$2:$BD$159,MATCH(gen!AN$1,gen!$1:$1,0),FALSE))),VLOOKUP($A105,gen!$A$2:$BD$159,MATCH(gen!AN$1,gen!$1:$1,0),FALSE)/1000,"")</f>
        <v/>
      </c>
      <c r="V105" t="s">
        <v>259</v>
      </c>
      <c r="W105">
        <f>VLOOKUP(A105,gen!$A$2:$BD$159,MATCH(gen!$AO$1,gen!$1:$1,0),FALSE)</f>
        <v>0</v>
      </c>
      <c r="X105" t="s">
        <v>273</v>
      </c>
      <c r="Y105" s="6">
        <f>VLOOKUP(A105,gen!$A$2:$BD$159,MATCH(gen!$U$1,gen!$1:$1,0),FALSE)*gen!AD105+VLOOKUP(A105,gen!$A$2:$BD$159,MATCH(gen!$W$1,gen!$1:$1,0),FALSE)</f>
        <v>0</v>
      </c>
      <c r="Z105" t="s">
        <v>274</v>
      </c>
      <c r="AA105" s="6">
        <f>VLOOKUP(A105,gen!$A$2:$BD$159,MATCH(gen!$U$1,gen!$1:$1,0),FALSE)*gen!AD105+VLOOKUP(A105,gen!$A$2:$BD$159,MATCH(gen!$X$1,gen!$1:$1,0),FALSE)</f>
        <v>0</v>
      </c>
      <c r="AB105" t="s">
        <v>433</v>
      </c>
      <c r="AC105" s="2">
        <f>VLOOKUP(A105,gen!$A$2:$BD$159,MATCH(gen!$Q$1,gen!$1:$1,0),FALSE)*60</f>
        <v>3102</v>
      </c>
      <c r="AD105" t="s">
        <v>434</v>
      </c>
      <c r="AE105" s="6">
        <f>VLOOKUP(A105,gen!$A$2:$BD$159,MATCH(gen!$Q$1,gen!$1:$1,0),FALSE)*60</f>
        <v>3102</v>
      </c>
    </row>
    <row r="106" spans="1:31" x14ac:dyDescent="0.2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264</v>
      </c>
      <c r="G106" s="3">
        <f>IF(VLOOKUP(A106,gen!$A$2:$BD$159,MATCH(gen!$K$1,gen!$1:$1,0),FALSE)=0,0,VLOOKUP(A106,gen!$A$2:$BD$159,MATCH(gen!$L$1,gen!$1:$1,0),FALSE)/VLOOKUP(A106,gen!$A$2:$BD$159,MATCH(gen!$K$1,gen!$1:$1,0),FALSE))</f>
        <v>0</v>
      </c>
      <c r="H106" t="s">
        <v>370</v>
      </c>
      <c r="I106">
        <f>VLOOKUP(A106,gen!$A$2:$BD$159,MATCH(gen!$AD$1,gen!$1:$1,0),FALSE)</f>
        <v>0</v>
      </c>
      <c r="J106" t="s">
        <v>446</v>
      </c>
      <c r="K106" s="5" t="str">
        <f>IF(AND($I106&lt;&gt;0,ISNUMBER(VLOOKUP($A106,gen!$A$2:$BD$159,MATCH(gen!AE$1,gen!$1:$1,0),FALSE))),VLOOKUP($A106,gen!$A$2:$BD$159,MATCH(gen!AE$1,gen!$1:$1,0),FALSE),"")</f>
        <v/>
      </c>
      <c r="L106" s="5" t="str">
        <f>IF(AND($I106&lt;&gt;0,ISNUMBER(VLOOKUP($A106,gen!$A$2:$BD$159,MATCH(gen!AF$1,gen!$1:$1,0),FALSE))),VLOOKUP($A106,gen!$A$2:$BD$159,MATCH(gen!AF$1,gen!$1:$1,0),FALSE),"")</f>
        <v/>
      </c>
      <c r="M106" s="5" t="str">
        <f>IF(AND($I106&lt;&gt;0,ISNUMBER(VLOOKUP($A106,gen!$A$2:$BD$159,MATCH(gen!AG$1,gen!$1:$1,0),FALSE))),VLOOKUP($A106,gen!$A$2:$BD$159,MATCH(gen!AG$1,gen!$1:$1,0),FALSE),"")</f>
        <v/>
      </c>
      <c r="N106" s="5" t="str">
        <f>IF(AND($I106&lt;&gt;0,ISNUMBER(VLOOKUP($A106,gen!$A$2:$BD$159,MATCH(gen!AH$1,gen!$1:$1,0),FALSE))),VLOOKUP($A106,gen!$A$2:$BD$159,MATCH(gen!AH$1,gen!$1:$1,0),FALSE),"")</f>
        <v/>
      </c>
      <c r="O106" s="5" t="str">
        <f>IF(AND($I106&lt;&gt;0,ISNUMBER(VLOOKUP($A106,gen!$A$2:$BD$159,MATCH(gen!AI$1,gen!$1:$1,0),FALSE))),VLOOKUP($A106,gen!$A$2:$BD$159,MATCH(gen!AI$1,gen!$1:$1,0),FALSE),"")</f>
        <v/>
      </c>
      <c r="P106" t="s">
        <v>451</v>
      </c>
      <c r="Q106" t="str">
        <f>IF(AND($I106&lt;&gt;0,ISNUMBER(VLOOKUP($A106,gen!$A$2:$BD$159,MATCH(gen!AJ$1,gen!$1:$1,0),FALSE))),VLOOKUP($A106,gen!$A$2:$BD$159,MATCH(gen!AJ$1,gen!$1:$1,0),FALSE)/1000,"")</f>
        <v/>
      </c>
      <c r="R106" t="str">
        <f>IF(AND($I106&lt;&gt;0,ISNUMBER(VLOOKUP($A106,gen!$A$2:$BD$159,MATCH(gen!AK$1,gen!$1:$1,0),FALSE))),VLOOKUP($A106,gen!$A$2:$BD$159,MATCH(gen!AK$1,gen!$1:$1,0),FALSE)/1000,"")</f>
        <v/>
      </c>
      <c r="S106" t="str">
        <f>IF(AND($I106&lt;&gt;0,ISNUMBER(VLOOKUP($A106,gen!$A$2:$BD$159,MATCH(gen!AL$1,gen!$1:$1,0),FALSE))),VLOOKUP($A106,gen!$A$2:$BD$159,MATCH(gen!AL$1,gen!$1:$1,0),FALSE)/1000,"")</f>
        <v/>
      </c>
      <c r="T106" t="str">
        <f>IF(AND($I106&lt;&gt;0,ISNUMBER(VLOOKUP($A106,gen!$A$2:$BD$159,MATCH(gen!AM$1,gen!$1:$1,0),FALSE))),VLOOKUP($A106,gen!$A$2:$BD$159,MATCH(gen!AM$1,gen!$1:$1,0),FALSE)/1000,"")</f>
        <v/>
      </c>
      <c r="U106" t="str">
        <f>IF(AND($I106&lt;&gt;0,ISNUMBER(VLOOKUP($A106,gen!$A$2:$BD$159,MATCH(gen!AN$1,gen!$1:$1,0),FALSE))),VLOOKUP($A106,gen!$A$2:$BD$159,MATCH(gen!AN$1,gen!$1:$1,0),FALSE)/1000,"")</f>
        <v/>
      </c>
      <c r="V106" t="s">
        <v>259</v>
      </c>
      <c r="W106">
        <f>VLOOKUP(A106,gen!$A$2:$BD$159,MATCH(gen!$AO$1,gen!$1:$1,0),FALSE)</f>
        <v>0</v>
      </c>
      <c r="X106" t="s">
        <v>273</v>
      </c>
      <c r="Y106" s="6">
        <f>VLOOKUP(A106,gen!$A$2:$BD$159,MATCH(gen!$U$1,gen!$1:$1,0),FALSE)*gen!AD106+VLOOKUP(A106,gen!$A$2:$BD$159,MATCH(gen!$W$1,gen!$1:$1,0),FALSE)</f>
        <v>0</v>
      </c>
      <c r="Z106" t="s">
        <v>274</v>
      </c>
      <c r="AA106" s="6">
        <f>VLOOKUP(A106,gen!$A$2:$BD$159,MATCH(gen!$U$1,gen!$1:$1,0),FALSE)*gen!AD106+VLOOKUP(A106,gen!$A$2:$BD$159,MATCH(gen!$X$1,gen!$1:$1,0),FALSE)</f>
        <v>0</v>
      </c>
      <c r="AB106" t="s">
        <v>433</v>
      </c>
      <c r="AC106" s="2">
        <f>VLOOKUP(A106,gen!$A$2:$BD$159,MATCH(gen!$Q$1,gen!$1:$1,0),FALSE)*60</f>
        <v>2982</v>
      </c>
      <c r="AD106" t="s">
        <v>434</v>
      </c>
      <c r="AE106" s="6">
        <f>VLOOKUP(A106,gen!$A$2:$BD$159,MATCH(gen!$Q$1,gen!$1:$1,0),FALSE)*60</f>
        <v>2982</v>
      </c>
    </row>
    <row r="107" spans="1:31" x14ac:dyDescent="0.2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264</v>
      </c>
      <c r="G107" s="3">
        <f>IF(VLOOKUP(A107,gen!$A$2:$BD$159,MATCH(gen!$K$1,gen!$1:$1,0),FALSE)=0,0,VLOOKUP(A107,gen!$A$2:$BD$159,MATCH(gen!$L$1,gen!$1:$1,0),FALSE)/VLOOKUP(A107,gen!$A$2:$BD$159,MATCH(gen!$K$1,gen!$1:$1,0),FALSE))</f>
        <v>0</v>
      </c>
      <c r="H107" t="s">
        <v>370</v>
      </c>
      <c r="I107">
        <f>VLOOKUP(A107,gen!$A$2:$BD$159,MATCH(gen!$AD$1,gen!$1:$1,0),FALSE)</f>
        <v>0</v>
      </c>
      <c r="J107" t="s">
        <v>446</v>
      </c>
      <c r="K107" s="5" t="str">
        <f>IF(AND($I107&lt;&gt;0,ISNUMBER(VLOOKUP($A107,gen!$A$2:$BD$159,MATCH(gen!AE$1,gen!$1:$1,0),FALSE))),VLOOKUP($A107,gen!$A$2:$BD$159,MATCH(gen!AE$1,gen!$1:$1,0),FALSE),"")</f>
        <v/>
      </c>
      <c r="L107" s="5" t="str">
        <f>IF(AND($I107&lt;&gt;0,ISNUMBER(VLOOKUP($A107,gen!$A$2:$BD$159,MATCH(gen!AF$1,gen!$1:$1,0),FALSE))),VLOOKUP($A107,gen!$A$2:$BD$159,MATCH(gen!AF$1,gen!$1:$1,0),FALSE),"")</f>
        <v/>
      </c>
      <c r="M107" s="5" t="str">
        <f>IF(AND($I107&lt;&gt;0,ISNUMBER(VLOOKUP($A107,gen!$A$2:$BD$159,MATCH(gen!AG$1,gen!$1:$1,0),FALSE))),VLOOKUP($A107,gen!$A$2:$BD$159,MATCH(gen!AG$1,gen!$1:$1,0),FALSE),"")</f>
        <v/>
      </c>
      <c r="N107" s="5" t="str">
        <f>IF(AND($I107&lt;&gt;0,ISNUMBER(VLOOKUP($A107,gen!$A$2:$BD$159,MATCH(gen!AH$1,gen!$1:$1,0),FALSE))),VLOOKUP($A107,gen!$A$2:$BD$159,MATCH(gen!AH$1,gen!$1:$1,0),FALSE),"")</f>
        <v/>
      </c>
      <c r="O107" s="5" t="str">
        <f>IF(AND($I107&lt;&gt;0,ISNUMBER(VLOOKUP($A107,gen!$A$2:$BD$159,MATCH(gen!AI$1,gen!$1:$1,0),FALSE))),VLOOKUP($A107,gen!$A$2:$BD$159,MATCH(gen!AI$1,gen!$1:$1,0),FALSE),"")</f>
        <v/>
      </c>
      <c r="P107" t="s">
        <v>451</v>
      </c>
      <c r="Q107" t="str">
        <f>IF(AND($I107&lt;&gt;0,ISNUMBER(VLOOKUP($A107,gen!$A$2:$BD$159,MATCH(gen!AJ$1,gen!$1:$1,0),FALSE))),VLOOKUP($A107,gen!$A$2:$BD$159,MATCH(gen!AJ$1,gen!$1:$1,0),FALSE)/1000,"")</f>
        <v/>
      </c>
      <c r="R107" t="str">
        <f>IF(AND($I107&lt;&gt;0,ISNUMBER(VLOOKUP($A107,gen!$A$2:$BD$159,MATCH(gen!AK$1,gen!$1:$1,0),FALSE))),VLOOKUP($A107,gen!$A$2:$BD$159,MATCH(gen!AK$1,gen!$1:$1,0),FALSE)/1000,"")</f>
        <v/>
      </c>
      <c r="S107" t="str">
        <f>IF(AND($I107&lt;&gt;0,ISNUMBER(VLOOKUP($A107,gen!$A$2:$BD$159,MATCH(gen!AL$1,gen!$1:$1,0),FALSE))),VLOOKUP($A107,gen!$A$2:$BD$159,MATCH(gen!AL$1,gen!$1:$1,0),FALSE)/1000,"")</f>
        <v/>
      </c>
      <c r="T107" t="str">
        <f>IF(AND($I107&lt;&gt;0,ISNUMBER(VLOOKUP($A107,gen!$A$2:$BD$159,MATCH(gen!AM$1,gen!$1:$1,0),FALSE))),VLOOKUP($A107,gen!$A$2:$BD$159,MATCH(gen!AM$1,gen!$1:$1,0),FALSE)/1000,"")</f>
        <v/>
      </c>
      <c r="U107" t="str">
        <f>IF(AND($I107&lt;&gt;0,ISNUMBER(VLOOKUP($A107,gen!$A$2:$BD$159,MATCH(gen!AN$1,gen!$1:$1,0),FALSE))),VLOOKUP($A107,gen!$A$2:$BD$159,MATCH(gen!AN$1,gen!$1:$1,0),FALSE)/1000,"")</f>
        <v/>
      </c>
      <c r="V107" t="s">
        <v>259</v>
      </c>
      <c r="W107">
        <f>VLOOKUP(A107,gen!$A$2:$BD$159,MATCH(gen!$AO$1,gen!$1:$1,0),FALSE)</f>
        <v>0</v>
      </c>
      <c r="X107" t="s">
        <v>273</v>
      </c>
      <c r="Y107" s="6">
        <f>VLOOKUP(A107,gen!$A$2:$BD$159,MATCH(gen!$U$1,gen!$1:$1,0),FALSE)*gen!AD107+VLOOKUP(A107,gen!$A$2:$BD$159,MATCH(gen!$W$1,gen!$1:$1,0),FALSE)</f>
        <v>0</v>
      </c>
      <c r="Z107" t="s">
        <v>274</v>
      </c>
      <c r="AA107" s="6">
        <f>VLOOKUP(A107,gen!$A$2:$BD$159,MATCH(gen!$U$1,gen!$1:$1,0),FALSE)*gen!AD107+VLOOKUP(A107,gen!$A$2:$BD$159,MATCH(gen!$X$1,gen!$1:$1,0),FALSE)</f>
        <v>0</v>
      </c>
      <c r="AB107" t="s">
        <v>433</v>
      </c>
      <c r="AC107" s="2">
        <f>VLOOKUP(A107,gen!$A$2:$BD$159,MATCH(gen!$Q$1,gen!$1:$1,0),FALSE)*60</f>
        <v>5646</v>
      </c>
      <c r="AD107" t="s">
        <v>434</v>
      </c>
      <c r="AE107" s="6">
        <f>VLOOKUP(A107,gen!$A$2:$BD$159,MATCH(gen!$Q$1,gen!$1:$1,0),FALSE)*60</f>
        <v>5646</v>
      </c>
    </row>
    <row r="108" spans="1:31" x14ac:dyDescent="0.2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264</v>
      </c>
      <c r="G108" s="3">
        <f>IF(VLOOKUP(A108,gen!$A$2:$BD$159,MATCH(gen!$K$1,gen!$1:$1,0),FALSE)=0,0,VLOOKUP(A108,gen!$A$2:$BD$159,MATCH(gen!$L$1,gen!$1:$1,0),FALSE)/VLOOKUP(A108,gen!$A$2:$BD$159,MATCH(gen!$K$1,gen!$1:$1,0),FALSE))</f>
        <v>0</v>
      </c>
      <c r="H108" t="s">
        <v>370</v>
      </c>
      <c r="I108">
        <f>VLOOKUP(A108,gen!$A$2:$BD$159,MATCH(gen!$AD$1,gen!$1:$1,0),FALSE)</f>
        <v>0</v>
      </c>
      <c r="J108" t="s">
        <v>446</v>
      </c>
      <c r="K108" s="5" t="str">
        <f>IF(AND($I108&lt;&gt;0,ISNUMBER(VLOOKUP($A108,gen!$A$2:$BD$159,MATCH(gen!AE$1,gen!$1:$1,0),FALSE))),VLOOKUP($A108,gen!$A$2:$BD$159,MATCH(gen!AE$1,gen!$1:$1,0),FALSE),"")</f>
        <v/>
      </c>
      <c r="L108" s="5" t="str">
        <f>IF(AND($I108&lt;&gt;0,ISNUMBER(VLOOKUP($A108,gen!$A$2:$BD$159,MATCH(gen!AF$1,gen!$1:$1,0),FALSE))),VLOOKUP($A108,gen!$A$2:$BD$159,MATCH(gen!AF$1,gen!$1:$1,0),FALSE),"")</f>
        <v/>
      </c>
      <c r="M108" s="5" t="str">
        <f>IF(AND($I108&lt;&gt;0,ISNUMBER(VLOOKUP($A108,gen!$A$2:$BD$159,MATCH(gen!AG$1,gen!$1:$1,0),FALSE))),VLOOKUP($A108,gen!$A$2:$BD$159,MATCH(gen!AG$1,gen!$1:$1,0),FALSE),"")</f>
        <v/>
      </c>
      <c r="N108" s="5" t="str">
        <f>IF(AND($I108&lt;&gt;0,ISNUMBER(VLOOKUP($A108,gen!$A$2:$BD$159,MATCH(gen!AH$1,gen!$1:$1,0),FALSE))),VLOOKUP($A108,gen!$A$2:$BD$159,MATCH(gen!AH$1,gen!$1:$1,0),FALSE),"")</f>
        <v/>
      </c>
      <c r="O108" s="5" t="str">
        <f>IF(AND($I108&lt;&gt;0,ISNUMBER(VLOOKUP($A108,gen!$A$2:$BD$159,MATCH(gen!AI$1,gen!$1:$1,0),FALSE))),VLOOKUP($A108,gen!$A$2:$BD$159,MATCH(gen!AI$1,gen!$1:$1,0),FALSE),"")</f>
        <v/>
      </c>
      <c r="P108" t="s">
        <v>451</v>
      </c>
      <c r="Q108" t="str">
        <f>IF(AND($I108&lt;&gt;0,ISNUMBER(VLOOKUP($A108,gen!$A$2:$BD$159,MATCH(gen!AJ$1,gen!$1:$1,0),FALSE))),VLOOKUP($A108,gen!$A$2:$BD$159,MATCH(gen!AJ$1,gen!$1:$1,0),FALSE)/1000,"")</f>
        <v/>
      </c>
      <c r="R108" t="str">
        <f>IF(AND($I108&lt;&gt;0,ISNUMBER(VLOOKUP($A108,gen!$A$2:$BD$159,MATCH(gen!AK$1,gen!$1:$1,0),FALSE))),VLOOKUP($A108,gen!$A$2:$BD$159,MATCH(gen!AK$1,gen!$1:$1,0),FALSE)/1000,"")</f>
        <v/>
      </c>
      <c r="S108" t="str">
        <f>IF(AND($I108&lt;&gt;0,ISNUMBER(VLOOKUP($A108,gen!$A$2:$BD$159,MATCH(gen!AL$1,gen!$1:$1,0),FALSE))),VLOOKUP($A108,gen!$A$2:$BD$159,MATCH(gen!AL$1,gen!$1:$1,0),FALSE)/1000,"")</f>
        <v/>
      </c>
      <c r="T108" t="str">
        <f>IF(AND($I108&lt;&gt;0,ISNUMBER(VLOOKUP($A108,gen!$A$2:$BD$159,MATCH(gen!AM$1,gen!$1:$1,0),FALSE))),VLOOKUP($A108,gen!$A$2:$BD$159,MATCH(gen!AM$1,gen!$1:$1,0),FALSE)/1000,"")</f>
        <v/>
      </c>
      <c r="U108" t="str">
        <f>IF(AND($I108&lt;&gt;0,ISNUMBER(VLOOKUP($A108,gen!$A$2:$BD$159,MATCH(gen!AN$1,gen!$1:$1,0),FALSE))),VLOOKUP($A108,gen!$A$2:$BD$159,MATCH(gen!AN$1,gen!$1:$1,0),FALSE)/1000,"")</f>
        <v/>
      </c>
      <c r="V108" t="s">
        <v>259</v>
      </c>
      <c r="W108">
        <f>VLOOKUP(A108,gen!$A$2:$BD$159,MATCH(gen!$AO$1,gen!$1:$1,0),FALSE)</f>
        <v>0</v>
      </c>
      <c r="X108" t="s">
        <v>273</v>
      </c>
      <c r="Y108" s="6">
        <f>VLOOKUP(A108,gen!$A$2:$BD$159,MATCH(gen!$U$1,gen!$1:$1,0),FALSE)*gen!AD108+VLOOKUP(A108,gen!$A$2:$BD$159,MATCH(gen!$W$1,gen!$1:$1,0),FALSE)</f>
        <v>0</v>
      </c>
      <c r="Z108" t="s">
        <v>274</v>
      </c>
      <c r="AA108" s="6">
        <f>VLOOKUP(A108,gen!$A$2:$BD$159,MATCH(gen!$U$1,gen!$1:$1,0),FALSE)*gen!AD108+VLOOKUP(A108,gen!$A$2:$BD$159,MATCH(gen!$X$1,gen!$1:$1,0),FALSE)</f>
        <v>0</v>
      </c>
      <c r="AB108" t="s">
        <v>433</v>
      </c>
      <c r="AC108" s="2">
        <f>VLOOKUP(A108,gen!$A$2:$BD$159,MATCH(gen!$Q$1,gen!$1:$1,0),FALSE)*60</f>
        <v>3096</v>
      </c>
      <c r="AD108" t="s">
        <v>434</v>
      </c>
      <c r="AE108" s="6">
        <f>VLOOKUP(A108,gen!$A$2:$BD$159,MATCH(gen!$Q$1,gen!$1:$1,0),FALSE)*60</f>
        <v>3096</v>
      </c>
    </row>
    <row r="109" spans="1:31" x14ac:dyDescent="0.2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264</v>
      </c>
      <c r="G109" s="3">
        <f>IF(VLOOKUP(A109,gen!$A$2:$BD$159,MATCH(gen!$K$1,gen!$1:$1,0),FALSE)=0,0,VLOOKUP(A109,gen!$A$2:$BD$159,MATCH(gen!$L$1,gen!$1:$1,0),FALSE)/VLOOKUP(A109,gen!$A$2:$BD$159,MATCH(gen!$K$1,gen!$1:$1,0),FALSE))</f>
        <v>0</v>
      </c>
      <c r="H109" t="s">
        <v>370</v>
      </c>
      <c r="I109">
        <f>VLOOKUP(A109,gen!$A$2:$BD$159,MATCH(gen!$AD$1,gen!$1:$1,0),FALSE)</f>
        <v>0</v>
      </c>
      <c r="J109" t="s">
        <v>446</v>
      </c>
      <c r="K109" s="5" t="str">
        <f>IF(AND($I109&lt;&gt;0,ISNUMBER(VLOOKUP($A109,gen!$A$2:$BD$159,MATCH(gen!AE$1,gen!$1:$1,0),FALSE))),VLOOKUP($A109,gen!$A$2:$BD$159,MATCH(gen!AE$1,gen!$1:$1,0),FALSE),"")</f>
        <v/>
      </c>
      <c r="L109" s="5" t="str">
        <f>IF(AND($I109&lt;&gt;0,ISNUMBER(VLOOKUP($A109,gen!$A$2:$BD$159,MATCH(gen!AF$1,gen!$1:$1,0),FALSE))),VLOOKUP($A109,gen!$A$2:$BD$159,MATCH(gen!AF$1,gen!$1:$1,0),FALSE),"")</f>
        <v/>
      </c>
      <c r="M109" s="5" t="str">
        <f>IF(AND($I109&lt;&gt;0,ISNUMBER(VLOOKUP($A109,gen!$A$2:$BD$159,MATCH(gen!AG$1,gen!$1:$1,0),FALSE))),VLOOKUP($A109,gen!$A$2:$BD$159,MATCH(gen!AG$1,gen!$1:$1,0),FALSE),"")</f>
        <v/>
      </c>
      <c r="N109" s="5" t="str">
        <f>IF(AND($I109&lt;&gt;0,ISNUMBER(VLOOKUP($A109,gen!$A$2:$BD$159,MATCH(gen!AH$1,gen!$1:$1,0),FALSE))),VLOOKUP($A109,gen!$A$2:$BD$159,MATCH(gen!AH$1,gen!$1:$1,0),FALSE),"")</f>
        <v/>
      </c>
      <c r="O109" s="5" t="str">
        <f>IF(AND($I109&lt;&gt;0,ISNUMBER(VLOOKUP($A109,gen!$A$2:$BD$159,MATCH(gen!AI$1,gen!$1:$1,0),FALSE))),VLOOKUP($A109,gen!$A$2:$BD$159,MATCH(gen!AI$1,gen!$1:$1,0),FALSE),"")</f>
        <v/>
      </c>
      <c r="P109" t="s">
        <v>451</v>
      </c>
      <c r="Q109" t="str">
        <f>IF(AND($I109&lt;&gt;0,ISNUMBER(VLOOKUP($A109,gen!$A$2:$BD$159,MATCH(gen!AJ$1,gen!$1:$1,0),FALSE))),VLOOKUP($A109,gen!$A$2:$BD$159,MATCH(gen!AJ$1,gen!$1:$1,0),FALSE)/1000,"")</f>
        <v/>
      </c>
      <c r="R109" t="str">
        <f>IF(AND($I109&lt;&gt;0,ISNUMBER(VLOOKUP($A109,gen!$A$2:$BD$159,MATCH(gen!AK$1,gen!$1:$1,0),FALSE))),VLOOKUP($A109,gen!$A$2:$BD$159,MATCH(gen!AK$1,gen!$1:$1,0),FALSE)/1000,"")</f>
        <v/>
      </c>
      <c r="S109" t="str">
        <f>IF(AND($I109&lt;&gt;0,ISNUMBER(VLOOKUP($A109,gen!$A$2:$BD$159,MATCH(gen!AL$1,gen!$1:$1,0),FALSE))),VLOOKUP($A109,gen!$A$2:$BD$159,MATCH(gen!AL$1,gen!$1:$1,0),FALSE)/1000,"")</f>
        <v/>
      </c>
      <c r="T109" t="str">
        <f>IF(AND($I109&lt;&gt;0,ISNUMBER(VLOOKUP($A109,gen!$A$2:$BD$159,MATCH(gen!AM$1,gen!$1:$1,0),FALSE))),VLOOKUP($A109,gen!$A$2:$BD$159,MATCH(gen!AM$1,gen!$1:$1,0),FALSE)/1000,"")</f>
        <v/>
      </c>
      <c r="U109" t="str">
        <f>IF(AND($I109&lt;&gt;0,ISNUMBER(VLOOKUP($A109,gen!$A$2:$BD$159,MATCH(gen!AN$1,gen!$1:$1,0),FALSE))),VLOOKUP($A109,gen!$A$2:$BD$159,MATCH(gen!AN$1,gen!$1:$1,0),FALSE)/1000,"")</f>
        <v/>
      </c>
      <c r="V109" t="s">
        <v>259</v>
      </c>
      <c r="W109">
        <f>VLOOKUP(A109,gen!$A$2:$BD$159,MATCH(gen!$AO$1,gen!$1:$1,0),FALSE)</f>
        <v>0</v>
      </c>
      <c r="X109" t="s">
        <v>273</v>
      </c>
      <c r="Y109" s="6">
        <f>VLOOKUP(A109,gen!$A$2:$BD$159,MATCH(gen!$U$1,gen!$1:$1,0),FALSE)*gen!AD109+VLOOKUP(A109,gen!$A$2:$BD$159,MATCH(gen!$W$1,gen!$1:$1,0),FALSE)</f>
        <v>0</v>
      </c>
      <c r="Z109" t="s">
        <v>274</v>
      </c>
      <c r="AA109" s="6">
        <f>VLOOKUP(A109,gen!$A$2:$BD$159,MATCH(gen!$U$1,gen!$1:$1,0),FALSE)*gen!AD109+VLOOKUP(A109,gen!$A$2:$BD$159,MATCH(gen!$X$1,gen!$1:$1,0),FALSE)</f>
        <v>0</v>
      </c>
      <c r="AB109" t="s">
        <v>433</v>
      </c>
      <c r="AC109" s="2">
        <f>VLOOKUP(A109,gen!$A$2:$BD$159,MATCH(gen!$Q$1,gen!$1:$1,0),FALSE)*60</f>
        <v>3096</v>
      </c>
      <c r="AD109" t="s">
        <v>434</v>
      </c>
      <c r="AE109" s="6">
        <f>VLOOKUP(A109,gen!$A$2:$BD$159,MATCH(gen!$Q$1,gen!$1:$1,0),FALSE)*60</f>
        <v>3096</v>
      </c>
    </row>
    <row r="110" spans="1:31" x14ac:dyDescent="0.2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264</v>
      </c>
      <c r="G110" s="3">
        <f>IF(VLOOKUP(A110,gen!$A$2:$BD$159,MATCH(gen!$K$1,gen!$1:$1,0),FALSE)=0,0,VLOOKUP(A110,gen!$A$2:$BD$159,MATCH(gen!$L$1,gen!$1:$1,0),FALSE)/VLOOKUP(A110,gen!$A$2:$BD$159,MATCH(gen!$K$1,gen!$1:$1,0),FALSE))</f>
        <v>0</v>
      </c>
      <c r="H110" t="s">
        <v>370</v>
      </c>
      <c r="I110">
        <f>VLOOKUP(A110,gen!$A$2:$BD$159,MATCH(gen!$AD$1,gen!$1:$1,0),FALSE)</f>
        <v>0</v>
      </c>
      <c r="J110" t="s">
        <v>446</v>
      </c>
      <c r="K110" s="5" t="str">
        <f>IF(AND($I110&lt;&gt;0,ISNUMBER(VLOOKUP($A110,gen!$A$2:$BD$159,MATCH(gen!AE$1,gen!$1:$1,0),FALSE))),VLOOKUP($A110,gen!$A$2:$BD$159,MATCH(gen!AE$1,gen!$1:$1,0),FALSE),"")</f>
        <v/>
      </c>
      <c r="L110" s="5" t="str">
        <f>IF(AND($I110&lt;&gt;0,ISNUMBER(VLOOKUP($A110,gen!$A$2:$BD$159,MATCH(gen!AF$1,gen!$1:$1,0),FALSE))),VLOOKUP($A110,gen!$A$2:$BD$159,MATCH(gen!AF$1,gen!$1:$1,0),FALSE),"")</f>
        <v/>
      </c>
      <c r="M110" s="5" t="str">
        <f>IF(AND($I110&lt;&gt;0,ISNUMBER(VLOOKUP($A110,gen!$A$2:$BD$159,MATCH(gen!AG$1,gen!$1:$1,0),FALSE))),VLOOKUP($A110,gen!$A$2:$BD$159,MATCH(gen!AG$1,gen!$1:$1,0),FALSE),"")</f>
        <v/>
      </c>
      <c r="N110" s="5" t="str">
        <f>IF(AND($I110&lt;&gt;0,ISNUMBER(VLOOKUP($A110,gen!$A$2:$BD$159,MATCH(gen!AH$1,gen!$1:$1,0),FALSE))),VLOOKUP($A110,gen!$A$2:$BD$159,MATCH(gen!AH$1,gen!$1:$1,0),FALSE),"")</f>
        <v/>
      </c>
      <c r="O110" s="5" t="str">
        <f>IF(AND($I110&lt;&gt;0,ISNUMBER(VLOOKUP($A110,gen!$A$2:$BD$159,MATCH(gen!AI$1,gen!$1:$1,0),FALSE))),VLOOKUP($A110,gen!$A$2:$BD$159,MATCH(gen!AI$1,gen!$1:$1,0),FALSE),"")</f>
        <v/>
      </c>
      <c r="P110" t="s">
        <v>451</v>
      </c>
      <c r="Q110" t="str">
        <f>IF(AND($I110&lt;&gt;0,ISNUMBER(VLOOKUP($A110,gen!$A$2:$BD$159,MATCH(gen!AJ$1,gen!$1:$1,0),FALSE))),VLOOKUP($A110,gen!$A$2:$BD$159,MATCH(gen!AJ$1,gen!$1:$1,0),FALSE)/1000,"")</f>
        <v/>
      </c>
      <c r="R110" t="str">
        <f>IF(AND($I110&lt;&gt;0,ISNUMBER(VLOOKUP($A110,gen!$A$2:$BD$159,MATCH(gen!AK$1,gen!$1:$1,0),FALSE))),VLOOKUP($A110,gen!$A$2:$BD$159,MATCH(gen!AK$1,gen!$1:$1,0),FALSE)/1000,"")</f>
        <v/>
      </c>
      <c r="S110" t="str">
        <f>IF(AND($I110&lt;&gt;0,ISNUMBER(VLOOKUP($A110,gen!$A$2:$BD$159,MATCH(gen!AL$1,gen!$1:$1,0),FALSE))),VLOOKUP($A110,gen!$A$2:$BD$159,MATCH(gen!AL$1,gen!$1:$1,0),FALSE)/1000,"")</f>
        <v/>
      </c>
      <c r="T110" t="str">
        <f>IF(AND($I110&lt;&gt;0,ISNUMBER(VLOOKUP($A110,gen!$A$2:$BD$159,MATCH(gen!AM$1,gen!$1:$1,0),FALSE))),VLOOKUP($A110,gen!$A$2:$BD$159,MATCH(gen!AM$1,gen!$1:$1,0),FALSE)/1000,"")</f>
        <v/>
      </c>
      <c r="U110" t="str">
        <f>IF(AND($I110&lt;&gt;0,ISNUMBER(VLOOKUP($A110,gen!$A$2:$BD$159,MATCH(gen!AN$1,gen!$1:$1,0),FALSE))),VLOOKUP($A110,gen!$A$2:$BD$159,MATCH(gen!AN$1,gen!$1:$1,0),FALSE)/1000,"")</f>
        <v/>
      </c>
      <c r="V110" t="s">
        <v>259</v>
      </c>
      <c r="W110">
        <f>VLOOKUP(A110,gen!$A$2:$BD$159,MATCH(gen!$AO$1,gen!$1:$1,0),FALSE)</f>
        <v>0</v>
      </c>
      <c r="X110" t="s">
        <v>273</v>
      </c>
      <c r="Y110" s="6">
        <f>VLOOKUP(A110,gen!$A$2:$BD$159,MATCH(gen!$U$1,gen!$1:$1,0),FALSE)*gen!AD110+VLOOKUP(A110,gen!$A$2:$BD$159,MATCH(gen!$W$1,gen!$1:$1,0),FALSE)</f>
        <v>0</v>
      </c>
      <c r="Z110" t="s">
        <v>274</v>
      </c>
      <c r="AA110" s="6">
        <f>VLOOKUP(A110,gen!$A$2:$BD$159,MATCH(gen!$U$1,gen!$1:$1,0),FALSE)*gen!AD110+VLOOKUP(A110,gen!$A$2:$BD$159,MATCH(gen!$X$1,gen!$1:$1,0),FALSE)</f>
        <v>0</v>
      </c>
      <c r="AB110" t="s">
        <v>433</v>
      </c>
      <c r="AC110" s="2">
        <f>VLOOKUP(A110,gen!$A$2:$BD$159,MATCH(gen!$Q$1,gen!$1:$1,0),FALSE)*60</f>
        <v>3060</v>
      </c>
      <c r="AD110" t="s">
        <v>434</v>
      </c>
      <c r="AE110" s="6">
        <f>VLOOKUP(A110,gen!$A$2:$BD$159,MATCH(gen!$Q$1,gen!$1:$1,0),FALSE)*60</f>
        <v>3060</v>
      </c>
    </row>
    <row r="111" spans="1:31" x14ac:dyDescent="0.2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264</v>
      </c>
      <c r="G111" s="3">
        <f>IF(VLOOKUP(A111,gen!$A$2:$BD$159,MATCH(gen!$K$1,gen!$1:$1,0),FALSE)=0,0,VLOOKUP(A111,gen!$A$2:$BD$159,MATCH(gen!$L$1,gen!$1:$1,0),FALSE)/VLOOKUP(A111,gen!$A$2:$BD$159,MATCH(gen!$K$1,gen!$1:$1,0),FALSE))</f>
        <v>0</v>
      </c>
      <c r="H111" t="s">
        <v>370</v>
      </c>
      <c r="I111">
        <f>VLOOKUP(A111,gen!$A$2:$BD$159,MATCH(gen!$AD$1,gen!$1:$1,0),FALSE)</f>
        <v>0</v>
      </c>
      <c r="J111" t="s">
        <v>446</v>
      </c>
      <c r="K111" s="5" t="str">
        <f>IF(AND($I111&lt;&gt;0,ISNUMBER(VLOOKUP($A111,gen!$A$2:$BD$159,MATCH(gen!AE$1,gen!$1:$1,0),FALSE))),VLOOKUP($A111,gen!$A$2:$BD$159,MATCH(gen!AE$1,gen!$1:$1,0),FALSE),"")</f>
        <v/>
      </c>
      <c r="L111" s="5" t="str">
        <f>IF(AND($I111&lt;&gt;0,ISNUMBER(VLOOKUP($A111,gen!$A$2:$BD$159,MATCH(gen!AF$1,gen!$1:$1,0),FALSE))),VLOOKUP($A111,gen!$A$2:$BD$159,MATCH(gen!AF$1,gen!$1:$1,0),FALSE),"")</f>
        <v/>
      </c>
      <c r="M111" s="5" t="str">
        <f>IF(AND($I111&lt;&gt;0,ISNUMBER(VLOOKUP($A111,gen!$A$2:$BD$159,MATCH(gen!AG$1,gen!$1:$1,0),FALSE))),VLOOKUP($A111,gen!$A$2:$BD$159,MATCH(gen!AG$1,gen!$1:$1,0),FALSE),"")</f>
        <v/>
      </c>
      <c r="N111" s="5" t="str">
        <f>IF(AND($I111&lt;&gt;0,ISNUMBER(VLOOKUP($A111,gen!$A$2:$BD$159,MATCH(gen!AH$1,gen!$1:$1,0),FALSE))),VLOOKUP($A111,gen!$A$2:$BD$159,MATCH(gen!AH$1,gen!$1:$1,0),FALSE),"")</f>
        <v/>
      </c>
      <c r="O111" s="5" t="str">
        <f>IF(AND($I111&lt;&gt;0,ISNUMBER(VLOOKUP($A111,gen!$A$2:$BD$159,MATCH(gen!AI$1,gen!$1:$1,0),FALSE))),VLOOKUP($A111,gen!$A$2:$BD$159,MATCH(gen!AI$1,gen!$1:$1,0),FALSE),"")</f>
        <v/>
      </c>
      <c r="P111" t="s">
        <v>451</v>
      </c>
      <c r="Q111" t="str">
        <f>IF(AND($I111&lt;&gt;0,ISNUMBER(VLOOKUP($A111,gen!$A$2:$BD$159,MATCH(gen!AJ$1,gen!$1:$1,0),FALSE))),VLOOKUP($A111,gen!$A$2:$BD$159,MATCH(gen!AJ$1,gen!$1:$1,0),FALSE)/1000,"")</f>
        <v/>
      </c>
      <c r="R111" t="str">
        <f>IF(AND($I111&lt;&gt;0,ISNUMBER(VLOOKUP($A111,gen!$A$2:$BD$159,MATCH(gen!AK$1,gen!$1:$1,0),FALSE))),VLOOKUP($A111,gen!$A$2:$BD$159,MATCH(gen!AK$1,gen!$1:$1,0),FALSE)/1000,"")</f>
        <v/>
      </c>
      <c r="S111" t="str">
        <f>IF(AND($I111&lt;&gt;0,ISNUMBER(VLOOKUP($A111,gen!$A$2:$BD$159,MATCH(gen!AL$1,gen!$1:$1,0),FALSE))),VLOOKUP($A111,gen!$A$2:$BD$159,MATCH(gen!AL$1,gen!$1:$1,0),FALSE)/1000,"")</f>
        <v/>
      </c>
      <c r="T111" t="str">
        <f>IF(AND($I111&lt;&gt;0,ISNUMBER(VLOOKUP($A111,gen!$A$2:$BD$159,MATCH(gen!AM$1,gen!$1:$1,0),FALSE))),VLOOKUP($A111,gen!$A$2:$BD$159,MATCH(gen!AM$1,gen!$1:$1,0),FALSE)/1000,"")</f>
        <v/>
      </c>
      <c r="U111" t="str">
        <f>IF(AND($I111&lt;&gt;0,ISNUMBER(VLOOKUP($A111,gen!$A$2:$BD$159,MATCH(gen!AN$1,gen!$1:$1,0),FALSE))),VLOOKUP($A111,gen!$A$2:$BD$159,MATCH(gen!AN$1,gen!$1:$1,0),FALSE)/1000,"")</f>
        <v/>
      </c>
      <c r="V111" t="s">
        <v>259</v>
      </c>
      <c r="W111">
        <f>VLOOKUP(A111,gen!$A$2:$BD$159,MATCH(gen!$AO$1,gen!$1:$1,0),FALSE)</f>
        <v>0</v>
      </c>
      <c r="X111" t="s">
        <v>273</v>
      </c>
      <c r="Y111" s="6">
        <f>VLOOKUP(A111,gen!$A$2:$BD$159,MATCH(gen!$U$1,gen!$1:$1,0),FALSE)*gen!AD111+VLOOKUP(A111,gen!$A$2:$BD$159,MATCH(gen!$W$1,gen!$1:$1,0),FALSE)</f>
        <v>0</v>
      </c>
      <c r="Z111" t="s">
        <v>274</v>
      </c>
      <c r="AA111" s="6">
        <f>VLOOKUP(A111,gen!$A$2:$BD$159,MATCH(gen!$U$1,gen!$1:$1,0),FALSE)*gen!AD111+VLOOKUP(A111,gen!$A$2:$BD$159,MATCH(gen!$X$1,gen!$1:$1,0),FALSE)</f>
        <v>0</v>
      </c>
      <c r="AB111" t="s">
        <v>433</v>
      </c>
      <c r="AC111" s="2">
        <f>VLOOKUP(A111,gen!$A$2:$BD$159,MATCH(gen!$Q$1,gen!$1:$1,0),FALSE)*60</f>
        <v>5616</v>
      </c>
      <c r="AD111" t="s">
        <v>434</v>
      </c>
      <c r="AE111" s="6">
        <f>VLOOKUP(A111,gen!$A$2:$BD$159,MATCH(gen!$Q$1,gen!$1:$1,0),FALSE)*60</f>
        <v>5616</v>
      </c>
    </row>
    <row r="112" spans="1:31" x14ac:dyDescent="0.2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264</v>
      </c>
      <c r="G112" s="3">
        <f>IF(VLOOKUP(A112,gen!$A$2:$BD$159,MATCH(gen!$K$1,gen!$1:$1,0),FALSE)=0,0,VLOOKUP(A112,gen!$A$2:$BD$159,MATCH(gen!$L$1,gen!$1:$1,0),FALSE)/VLOOKUP(A112,gen!$A$2:$BD$159,MATCH(gen!$K$1,gen!$1:$1,0),FALSE))</f>
        <v>0</v>
      </c>
      <c r="H112" t="s">
        <v>370</v>
      </c>
      <c r="I112">
        <f>VLOOKUP(A112,gen!$A$2:$BD$159,MATCH(gen!$AD$1,gen!$1:$1,0),FALSE)</f>
        <v>0</v>
      </c>
      <c r="J112" t="s">
        <v>446</v>
      </c>
      <c r="K112" s="5" t="str">
        <f>IF(AND($I112&lt;&gt;0,ISNUMBER(VLOOKUP($A112,gen!$A$2:$BD$159,MATCH(gen!AE$1,gen!$1:$1,0),FALSE))),VLOOKUP($A112,gen!$A$2:$BD$159,MATCH(gen!AE$1,gen!$1:$1,0),FALSE),"")</f>
        <v/>
      </c>
      <c r="L112" s="5" t="str">
        <f>IF(AND($I112&lt;&gt;0,ISNUMBER(VLOOKUP($A112,gen!$A$2:$BD$159,MATCH(gen!AF$1,gen!$1:$1,0),FALSE))),VLOOKUP($A112,gen!$A$2:$BD$159,MATCH(gen!AF$1,gen!$1:$1,0),FALSE),"")</f>
        <v/>
      </c>
      <c r="M112" s="5" t="str">
        <f>IF(AND($I112&lt;&gt;0,ISNUMBER(VLOOKUP($A112,gen!$A$2:$BD$159,MATCH(gen!AG$1,gen!$1:$1,0),FALSE))),VLOOKUP($A112,gen!$A$2:$BD$159,MATCH(gen!AG$1,gen!$1:$1,0),FALSE),"")</f>
        <v/>
      </c>
      <c r="N112" s="5" t="str">
        <f>IF(AND($I112&lt;&gt;0,ISNUMBER(VLOOKUP($A112,gen!$A$2:$BD$159,MATCH(gen!AH$1,gen!$1:$1,0),FALSE))),VLOOKUP($A112,gen!$A$2:$BD$159,MATCH(gen!AH$1,gen!$1:$1,0),FALSE),"")</f>
        <v/>
      </c>
      <c r="O112" s="5" t="str">
        <f>IF(AND($I112&lt;&gt;0,ISNUMBER(VLOOKUP($A112,gen!$A$2:$BD$159,MATCH(gen!AI$1,gen!$1:$1,0),FALSE))),VLOOKUP($A112,gen!$A$2:$BD$159,MATCH(gen!AI$1,gen!$1:$1,0),FALSE),"")</f>
        <v/>
      </c>
      <c r="P112" t="s">
        <v>451</v>
      </c>
      <c r="Q112" t="str">
        <f>IF(AND($I112&lt;&gt;0,ISNUMBER(VLOOKUP($A112,gen!$A$2:$BD$159,MATCH(gen!AJ$1,gen!$1:$1,0),FALSE))),VLOOKUP($A112,gen!$A$2:$BD$159,MATCH(gen!AJ$1,gen!$1:$1,0),FALSE)/1000,"")</f>
        <v/>
      </c>
      <c r="R112" t="str">
        <f>IF(AND($I112&lt;&gt;0,ISNUMBER(VLOOKUP($A112,gen!$A$2:$BD$159,MATCH(gen!AK$1,gen!$1:$1,0),FALSE))),VLOOKUP($A112,gen!$A$2:$BD$159,MATCH(gen!AK$1,gen!$1:$1,0),FALSE)/1000,"")</f>
        <v/>
      </c>
      <c r="S112" t="str">
        <f>IF(AND($I112&lt;&gt;0,ISNUMBER(VLOOKUP($A112,gen!$A$2:$BD$159,MATCH(gen!AL$1,gen!$1:$1,0),FALSE))),VLOOKUP($A112,gen!$A$2:$BD$159,MATCH(gen!AL$1,gen!$1:$1,0),FALSE)/1000,"")</f>
        <v/>
      </c>
      <c r="T112" t="str">
        <f>IF(AND($I112&lt;&gt;0,ISNUMBER(VLOOKUP($A112,gen!$A$2:$BD$159,MATCH(gen!AM$1,gen!$1:$1,0),FALSE))),VLOOKUP($A112,gen!$A$2:$BD$159,MATCH(gen!AM$1,gen!$1:$1,0),FALSE)/1000,"")</f>
        <v/>
      </c>
      <c r="U112" t="str">
        <f>IF(AND($I112&lt;&gt;0,ISNUMBER(VLOOKUP($A112,gen!$A$2:$BD$159,MATCH(gen!AN$1,gen!$1:$1,0),FALSE))),VLOOKUP($A112,gen!$A$2:$BD$159,MATCH(gen!AN$1,gen!$1:$1,0),FALSE)/1000,"")</f>
        <v/>
      </c>
      <c r="V112" t="s">
        <v>259</v>
      </c>
      <c r="W112">
        <f>VLOOKUP(A112,gen!$A$2:$BD$159,MATCH(gen!$AO$1,gen!$1:$1,0),FALSE)</f>
        <v>0</v>
      </c>
      <c r="X112" t="s">
        <v>273</v>
      </c>
      <c r="Y112" s="6">
        <f>VLOOKUP(A112,gen!$A$2:$BD$159,MATCH(gen!$U$1,gen!$1:$1,0),FALSE)*gen!AD112+VLOOKUP(A112,gen!$A$2:$BD$159,MATCH(gen!$W$1,gen!$1:$1,0),FALSE)</f>
        <v>0</v>
      </c>
      <c r="Z112" t="s">
        <v>274</v>
      </c>
      <c r="AA112" s="6">
        <f>VLOOKUP(A112,gen!$A$2:$BD$159,MATCH(gen!$U$1,gen!$1:$1,0),FALSE)*gen!AD112+VLOOKUP(A112,gen!$A$2:$BD$159,MATCH(gen!$X$1,gen!$1:$1,0),FALSE)</f>
        <v>0</v>
      </c>
      <c r="AB112" t="s">
        <v>433</v>
      </c>
      <c r="AC112" s="2">
        <f>VLOOKUP(A112,gen!$A$2:$BD$159,MATCH(gen!$Q$1,gen!$1:$1,0),FALSE)*60</f>
        <v>11292</v>
      </c>
      <c r="AD112" t="s">
        <v>434</v>
      </c>
      <c r="AE112" s="6">
        <f>VLOOKUP(A112,gen!$A$2:$BD$159,MATCH(gen!$Q$1,gen!$1:$1,0),FALSE)*60</f>
        <v>11292</v>
      </c>
    </row>
    <row r="113" spans="1:31" x14ac:dyDescent="0.2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264</v>
      </c>
      <c r="G113" s="3">
        <f>IF(VLOOKUP(A113,gen!$A$2:$BD$159,MATCH(gen!$K$1,gen!$1:$1,0),FALSE)=0,0,VLOOKUP(A113,gen!$A$2:$BD$159,MATCH(gen!$L$1,gen!$1:$1,0),FALSE)/VLOOKUP(A113,gen!$A$2:$BD$159,MATCH(gen!$K$1,gen!$1:$1,0),FALSE))</f>
        <v>0</v>
      </c>
      <c r="H113" t="s">
        <v>370</v>
      </c>
      <c r="I113">
        <f>VLOOKUP(A113,gen!$A$2:$BD$159,MATCH(gen!$AD$1,gen!$1:$1,0),FALSE)</f>
        <v>0</v>
      </c>
      <c r="J113" t="s">
        <v>446</v>
      </c>
      <c r="K113" s="5" t="str">
        <f>IF(AND($I113&lt;&gt;0,ISNUMBER(VLOOKUP($A113,gen!$A$2:$BD$159,MATCH(gen!AE$1,gen!$1:$1,0),FALSE))),VLOOKUP($A113,gen!$A$2:$BD$159,MATCH(gen!AE$1,gen!$1:$1,0),FALSE),"")</f>
        <v/>
      </c>
      <c r="L113" s="5" t="str">
        <f>IF(AND($I113&lt;&gt;0,ISNUMBER(VLOOKUP($A113,gen!$A$2:$BD$159,MATCH(gen!AF$1,gen!$1:$1,0),FALSE))),VLOOKUP($A113,gen!$A$2:$BD$159,MATCH(gen!AF$1,gen!$1:$1,0),FALSE),"")</f>
        <v/>
      </c>
      <c r="M113" s="5" t="str">
        <f>IF(AND($I113&lt;&gt;0,ISNUMBER(VLOOKUP($A113,gen!$A$2:$BD$159,MATCH(gen!AG$1,gen!$1:$1,0),FALSE))),VLOOKUP($A113,gen!$A$2:$BD$159,MATCH(gen!AG$1,gen!$1:$1,0),FALSE),"")</f>
        <v/>
      </c>
      <c r="N113" s="5" t="str">
        <f>IF(AND($I113&lt;&gt;0,ISNUMBER(VLOOKUP($A113,gen!$A$2:$BD$159,MATCH(gen!AH$1,gen!$1:$1,0),FALSE))),VLOOKUP($A113,gen!$A$2:$BD$159,MATCH(gen!AH$1,gen!$1:$1,0),FALSE),"")</f>
        <v/>
      </c>
      <c r="O113" s="5" t="str">
        <f>IF(AND($I113&lt;&gt;0,ISNUMBER(VLOOKUP($A113,gen!$A$2:$BD$159,MATCH(gen!AI$1,gen!$1:$1,0),FALSE))),VLOOKUP($A113,gen!$A$2:$BD$159,MATCH(gen!AI$1,gen!$1:$1,0),FALSE),"")</f>
        <v/>
      </c>
      <c r="P113" t="s">
        <v>451</v>
      </c>
      <c r="Q113" t="str">
        <f>IF(AND($I113&lt;&gt;0,ISNUMBER(VLOOKUP($A113,gen!$A$2:$BD$159,MATCH(gen!AJ$1,gen!$1:$1,0),FALSE))),VLOOKUP($A113,gen!$A$2:$BD$159,MATCH(gen!AJ$1,gen!$1:$1,0),FALSE)/1000,"")</f>
        <v/>
      </c>
      <c r="R113" t="str">
        <f>IF(AND($I113&lt;&gt;0,ISNUMBER(VLOOKUP($A113,gen!$A$2:$BD$159,MATCH(gen!AK$1,gen!$1:$1,0),FALSE))),VLOOKUP($A113,gen!$A$2:$BD$159,MATCH(gen!AK$1,gen!$1:$1,0),FALSE)/1000,"")</f>
        <v/>
      </c>
      <c r="S113" t="str">
        <f>IF(AND($I113&lt;&gt;0,ISNUMBER(VLOOKUP($A113,gen!$A$2:$BD$159,MATCH(gen!AL$1,gen!$1:$1,0),FALSE))),VLOOKUP($A113,gen!$A$2:$BD$159,MATCH(gen!AL$1,gen!$1:$1,0),FALSE)/1000,"")</f>
        <v/>
      </c>
      <c r="T113" t="str">
        <f>IF(AND($I113&lt;&gt;0,ISNUMBER(VLOOKUP($A113,gen!$A$2:$BD$159,MATCH(gen!AM$1,gen!$1:$1,0),FALSE))),VLOOKUP($A113,gen!$A$2:$BD$159,MATCH(gen!AM$1,gen!$1:$1,0),FALSE)/1000,"")</f>
        <v/>
      </c>
      <c r="U113" t="str">
        <f>IF(AND($I113&lt;&gt;0,ISNUMBER(VLOOKUP($A113,gen!$A$2:$BD$159,MATCH(gen!AN$1,gen!$1:$1,0),FALSE))),VLOOKUP($A113,gen!$A$2:$BD$159,MATCH(gen!AN$1,gen!$1:$1,0),FALSE)/1000,"")</f>
        <v/>
      </c>
      <c r="V113" t="s">
        <v>259</v>
      </c>
      <c r="W113">
        <f>VLOOKUP(A113,gen!$A$2:$BD$159,MATCH(gen!$AO$1,gen!$1:$1,0),FALSE)</f>
        <v>0</v>
      </c>
      <c r="X113" t="s">
        <v>273</v>
      </c>
      <c r="Y113" s="6">
        <f>VLOOKUP(A113,gen!$A$2:$BD$159,MATCH(gen!$U$1,gen!$1:$1,0),FALSE)*gen!AD113+VLOOKUP(A113,gen!$A$2:$BD$159,MATCH(gen!$W$1,gen!$1:$1,0),FALSE)</f>
        <v>0</v>
      </c>
      <c r="Z113" t="s">
        <v>274</v>
      </c>
      <c r="AA113" s="6">
        <f>VLOOKUP(A113,gen!$A$2:$BD$159,MATCH(gen!$U$1,gen!$1:$1,0),FALSE)*gen!AD113+VLOOKUP(A113,gen!$A$2:$BD$159,MATCH(gen!$X$1,gen!$1:$1,0),FALSE)</f>
        <v>0</v>
      </c>
      <c r="AB113" t="s">
        <v>433</v>
      </c>
      <c r="AC113" s="2">
        <f>VLOOKUP(A113,gen!$A$2:$BD$159,MATCH(gen!$Q$1,gen!$1:$1,0),FALSE)*60</f>
        <v>7506</v>
      </c>
      <c r="AD113" t="s">
        <v>434</v>
      </c>
      <c r="AE113" s="6">
        <f>VLOOKUP(A113,gen!$A$2:$BD$159,MATCH(gen!$Q$1,gen!$1:$1,0),FALSE)*60</f>
        <v>7506</v>
      </c>
    </row>
    <row r="114" spans="1:31" x14ac:dyDescent="0.2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264</v>
      </c>
      <c r="G114" s="3">
        <f>IF(VLOOKUP(A114,gen!$A$2:$BD$159,MATCH(gen!$K$1,gen!$1:$1,0),FALSE)=0,0,VLOOKUP(A114,gen!$A$2:$BD$159,MATCH(gen!$L$1,gen!$1:$1,0),FALSE)/VLOOKUP(A114,gen!$A$2:$BD$159,MATCH(gen!$K$1,gen!$1:$1,0),FALSE))</f>
        <v>0</v>
      </c>
      <c r="H114" t="s">
        <v>370</v>
      </c>
      <c r="I114">
        <f>VLOOKUP(A114,gen!$A$2:$BD$159,MATCH(gen!$AD$1,gen!$1:$1,0),FALSE)</f>
        <v>0</v>
      </c>
      <c r="J114" t="s">
        <v>446</v>
      </c>
      <c r="K114" s="5" t="str">
        <f>IF(AND($I114&lt;&gt;0,ISNUMBER(VLOOKUP($A114,gen!$A$2:$BD$159,MATCH(gen!AE$1,gen!$1:$1,0),FALSE))),VLOOKUP($A114,gen!$A$2:$BD$159,MATCH(gen!AE$1,gen!$1:$1,0),FALSE),"")</f>
        <v/>
      </c>
      <c r="L114" s="5" t="str">
        <f>IF(AND($I114&lt;&gt;0,ISNUMBER(VLOOKUP($A114,gen!$A$2:$BD$159,MATCH(gen!AF$1,gen!$1:$1,0),FALSE))),VLOOKUP($A114,gen!$A$2:$BD$159,MATCH(gen!AF$1,gen!$1:$1,0),FALSE),"")</f>
        <v/>
      </c>
      <c r="M114" s="5" t="str">
        <f>IF(AND($I114&lt;&gt;0,ISNUMBER(VLOOKUP($A114,gen!$A$2:$BD$159,MATCH(gen!AG$1,gen!$1:$1,0),FALSE))),VLOOKUP($A114,gen!$A$2:$BD$159,MATCH(gen!AG$1,gen!$1:$1,0),FALSE),"")</f>
        <v/>
      </c>
      <c r="N114" s="5" t="str">
        <f>IF(AND($I114&lt;&gt;0,ISNUMBER(VLOOKUP($A114,gen!$A$2:$BD$159,MATCH(gen!AH$1,gen!$1:$1,0),FALSE))),VLOOKUP($A114,gen!$A$2:$BD$159,MATCH(gen!AH$1,gen!$1:$1,0),FALSE),"")</f>
        <v/>
      </c>
      <c r="O114" s="5" t="str">
        <f>IF(AND($I114&lt;&gt;0,ISNUMBER(VLOOKUP($A114,gen!$A$2:$BD$159,MATCH(gen!AI$1,gen!$1:$1,0),FALSE))),VLOOKUP($A114,gen!$A$2:$BD$159,MATCH(gen!AI$1,gen!$1:$1,0),FALSE),"")</f>
        <v/>
      </c>
      <c r="P114" t="s">
        <v>451</v>
      </c>
      <c r="Q114" t="str">
        <f>IF(AND($I114&lt;&gt;0,ISNUMBER(VLOOKUP($A114,gen!$A$2:$BD$159,MATCH(gen!AJ$1,gen!$1:$1,0),FALSE))),VLOOKUP($A114,gen!$A$2:$BD$159,MATCH(gen!AJ$1,gen!$1:$1,0),FALSE)/1000,"")</f>
        <v/>
      </c>
      <c r="R114" t="str">
        <f>IF(AND($I114&lt;&gt;0,ISNUMBER(VLOOKUP($A114,gen!$A$2:$BD$159,MATCH(gen!AK$1,gen!$1:$1,0),FALSE))),VLOOKUP($A114,gen!$A$2:$BD$159,MATCH(gen!AK$1,gen!$1:$1,0),FALSE)/1000,"")</f>
        <v/>
      </c>
      <c r="S114" t="str">
        <f>IF(AND($I114&lt;&gt;0,ISNUMBER(VLOOKUP($A114,gen!$A$2:$BD$159,MATCH(gen!AL$1,gen!$1:$1,0),FALSE))),VLOOKUP($A114,gen!$A$2:$BD$159,MATCH(gen!AL$1,gen!$1:$1,0),FALSE)/1000,"")</f>
        <v/>
      </c>
      <c r="T114" t="str">
        <f>IF(AND($I114&lt;&gt;0,ISNUMBER(VLOOKUP($A114,gen!$A$2:$BD$159,MATCH(gen!AM$1,gen!$1:$1,0),FALSE))),VLOOKUP($A114,gen!$A$2:$BD$159,MATCH(gen!AM$1,gen!$1:$1,0),FALSE)/1000,"")</f>
        <v/>
      </c>
      <c r="U114" t="str">
        <f>IF(AND($I114&lt;&gt;0,ISNUMBER(VLOOKUP($A114,gen!$A$2:$BD$159,MATCH(gen!AN$1,gen!$1:$1,0),FALSE))),VLOOKUP($A114,gen!$A$2:$BD$159,MATCH(gen!AN$1,gen!$1:$1,0),FALSE)/1000,"")</f>
        <v/>
      </c>
      <c r="V114" t="s">
        <v>259</v>
      </c>
      <c r="W114">
        <f>VLOOKUP(A114,gen!$A$2:$BD$159,MATCH(gen!$AO$1,gen!$1:$1,0),FALSE)</f>
        <v>0</v>
      </c>
      <c r="X114" t="s">
        <v>273</v>
      </c>
      <c r="Y114" s="6">
        <f>VLOOKUP(A114,gen!$A$2:$BD$159,MATCH(gen!$U$1,gen!$1:$1,0),FALSE)*gen!AD114+VLOOKUP(A114,gen!$A$2:$BD$159,MATCH(gen!$W$1,gen!$1:$1,0),FALSE)</f>
        <v>0</v>
      </c>
      <c r="Z114" t="s">
        <v>274</v>
      </c>
      <c r="AA114" s="6">
        <f>VLOOKUP(A114,gen!$A$2:$BD$159,MATCH(gen!$U$1,gen!$1:$1,0),FALSE)*gen!AD114+VLOOKUP(A114,gen!$A$2:$BD$159,MATCH(gen!$X$1,gen!$1:$1,0),FALSE)</f>
        <v>0</v>
      </c>
      <c r="AB114" t="s">
        <v>433</v>
      </c>
      <c r="AC114" s="2">
        <f>VLOOKUP(A114,gen!$A$2:$BD$159,MATCH(gen!$Q$1,gen!$1:$1,0),FALSE)*60</f>
        <v>1536</v>
      </c>
      <c r="AD114" t="s">
        <v>434</v>
      </c>
      <c r="AE114" s="6">
        <f>VLOOKUP(A114,gen!$A$2:$BD$159,MATCH(gen!$Q$1,gen!$1:$1,0),FALSE)*60</f>
        <v>1536</v>
      </c>
    </row>
    <row r="115" spans="1:31" x14ac:dyDescent="0.2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264</v>
      </c>
      <c r="G115" s="3">
        <f>IF(VLOOKUP(A115,gen!$A$2:$BD$159,MATCH(gen!$K$1,gen!$1:$1,0),FALSE)=0,0,VLOOKUP(A115,gen!$A$2:$BD$159,MATCH(gen!$L$1,gen!$1:$1,0),FALSE)/VLOOKUP(A115,gen!$A$2:$BD$159,MATCH(gen!$K$1,gen!$1:$1,0),FALSE))</f>
        <v>0</v>
      </c>
      <c r="H115" t="s">
        <v>370</v>
      </c>
      <c r="I115">
        <f>VLOOKUP(A115,gen!$A$2:$BD$159,MATCH(gen!$AD$1,gen!$1:$1,0),FALSE)</f>
        <v>0</v>
      </c>
      <c r="J115" t="s">
        <v>446</v>
      </c>
      <c r="K115" s="5" t="str">
        <f>IF(AND($I115&lt;&gt;0,ISNUMBER(VLOOKUP($A115,gen!$A$2:$BD$159,MATCH(gen!AE$1,gen!$1:$1,0),FALSE))),VLOOKUP($A115,gen!$A$2:$BD$159,MATCH(gen!AE$1,gen!$1:$1,0),FALSE),"")</f>
        <v/>
      </c>
      <c r="L115" s="5" t="str">
        <f>IF(AND($I115&lt;&gt;0,ISNUMBER(VLOOKUP($A115,gen!$A$2:$BD$159,MATCH(gen!AF$1,gen!$1:$1,0),FALSE))),VLOOKUP($A115,gen!$A$2:$BD$159,MATCH(gen!AF$1,gen!$1:$1,0),FALSE),"")</f>
        <v/>
      </c>
      <c r="M115" s="5" t="str">
        <f>IF(AND($I115&lt;&gt;0,ISNUMBER(VLOOKUP($A115,gen!$A$2:$BD$159,MATCH(gen!AG$1,gen!$1:$1,0),FALSE))),VLOOKUP($A115,gen!$A$2:$BD$159,MATCH(gen!AG$1,gen!$1:$1,0),FALSE),"")</f>
        <v/>
      </c>
      <c r="N115" s="5" t="str">
        <f>IF(AND($I115&lt;&gt;0,ISNUMBER(VLOOKUP($A115,gen!$A$2:$BD$159,MATCH(gen!AH$1,gen!$1:$1,0),FALSE))),VLOOKUP($A115,gen!$A$2:$BD$159,MATCH(gen!AH$1,gen!$1:$1,0),FALSE),"")</f>
        <v/>
      </c>
      <c r="O115" s="5" t="str">
        <f>IF(AND($I115&lt;&gt;0,ISNUMBER(VLOOKUP($A115,gen!$A$2:$BD$159,MATCH(gen!AI$1,gen!$1:$1,0),FALSE))),VLOOKUP($A115,gen!$A$2:$BD$159,MATCH(gen!AI$1,gen!$1:$1,0),FALSE),"")</f>
        <v/>
      </c>
      <c r="P115" t="s">
        <v>451</v>
      </c>
      <c r="Q115" t="str">
        <f>IF(AND($I115&lt;&gt;0,ISNUMBER(VLOOKUP($A115,gen!$A$2:$BD$159,MATCH(gen!AJ$1,gen!$1:$1,0),FALSE))),VLOOKUP($A115,gen!$A$2:$BD$159,MATCH(gen!AJ$1,gen!$1:$1,0),FALSE)/1000,"")</f>
        <v/>
      </c>
      <c r="R115" t="str">
        <f>IF(AND($I115&lt;&gt;0,ISNUMBER(VLOOKUP($A115,gen!$A$2:$BD$159,MATCH(gen!AK$1,gen!$1:$1,0),FALSE))),VLOOKUP($A115,gen!$A$2:$BD$159,MATCH(gen!AK$1,gen!$1:$1,0),FALSE)/1000,"")</f>
        <v/>
      </c>
      <c r="S115" t="str">
        <f>IF(AND($I115&lt;&gt;0,ISNUMBER(VLOOKUP($A115,gen!$A$2:$BD$159,MATCH(gen!AL$1,gen!$1:$1,0),FALSE))),VLOOKUP($A115,gen!$A$2:$BD$159,MATCH(gen!AL$1,gen!$1:$1,0),FALSE)/1000,"")</f>
        <v/>
      </c>
      <c r="T115" t="str">
        <f>IF(AND($I115&lt;&gt;0,ISNUMBER(VLOOKUP($A115,gen!$A$2:$BD$159,MATCH(gen!AM$1,gen!$1:$1,0),FALSE))),VLOOKUP($A115,gen!$A$2:$BD$159,MATCH(gen!AM$1,gen!$1:$1,0),FALSE)/1000,"")</f>
        <v/>
      </c>
      <c r="U115" t="str">
        <f>IF(AND($I115&lt;&gt;0,ISNUMBER(VLOOKUP($A115,gen!$A$2:$BD$159,MATCH(gen!AN$1,gen!$1:$1,0),FALSE))),VLOOKUP($A115,gen!$A$2:$BD$159,MATCH(gen!AN$1,gen!$1:$1,0),FALSE)/1000,"")</f>
        <v/>
      </c>
      <c r="V115" t="s">
        <v>259</v>
      </c>
      <c r="W115">
        <f>VLOOKUP(A115,gen!$A$2:$BD$159,MATCH(gen!$AO$1,gen!$1:$1,0),FALSE)</f>
        <v>0</v>
      </c>
      <c r="X115" t="s">
        <v>273</v>
      </c>
      <c r="Y115" s="6">
        <f>VLOOKUP(A115,gen!$A$2:$BD$159,MATCH(gen!$U$1,gen!$1:$1,0),FALSE)*gen!AD115+VLOOKUP(A115,gen!$A$2:$BD$159,MATCH(gen!$W$1,gen!$1:$1,0),FALSE)</f>
        <v>0</v>
      </c>
      <c r="Z115" t="s">
        <v>274</v>
      </c>
      <c r="AA115" s="6">
        <f>VLOOKUP(A115,gen!$A$2:$BD$159,MATCH(gen!$U$1,gen!$1:$1,0),FALSE)*gen!AD115+VLOOKUP(A115,gen!$A$2:$BD$159,MATCH(gen!$X$1,gen!$1:$1,0),FALSE)</f>
        <v>0</v>
      </c>
      <c r="AB115" t="s">
        <v>433</v>
      </c>
      <c r="AC115" s="2">
        <f>VLOOKUP(A115,gen!$A$2:$BD$159,MATCH(gen!$Q$1,gen!$1:$1,0),FALSE)*60</f>
        <v>1554</v>
      </c>
      <c r="AD115" t="s">
        <v>434</v>
      </c>
      <c r="AE115" s="6">
        <f>VLOOKUP(A115,gen!$A$2:$BD$159,MATCH(gen!$Q$1,gen!$1:$1,0),FALSE)*60</f>
        <v>1554</v>
      </c>
    </row>
    <row r="116" spans="1:31" x14ac:dyDescent="0.2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264</v>
      </c>
      <c r="G116" s="3">
        <f>IF(VLOOKUP(A116,gen!$A$2:$BD$159,MATCH(gen!$K$1,gen!$1:$1,0),FALSE)=0,0,VLOOKUP(A116,gen!$A$2:$BD$159,MATCH(gen!$L$1,gen!$1:$1,0),FALSE)/VLOOKUP(A116,gen!$A$2:$BD$159,MATCH(gen!$K$1,gen!$1:$1,0),FALSE))</f>
        <v>0</v>
      </c>
      <c r="H116" t="s">
        <v>370</v>
      </c>
      <c r="I116">
        <f>VLOOKUP(A116,gen!$A$2:$BD$159,MATCH(gen!$AD$1,gen!$1:$1,0),FALSE)</f>
        <v>0</v>
      </c>
      <c r="J116" t="s">
        <v>446</v>
      </c>
      <c r="K116" s="5" t="str">
        <f>IF(AND($I116&lt;&gt;0,ISNUMBER(VLOOKUP($A116,gen!$A$2:$BD$159,MATCH(gen!AE$1,gen!$1:$1,0),FALSE))),VLOOKUP($A116,gen!$A$2:$BD$159,MATCH(gen!AE$1,gen!$1:$1,0),FALSE),"")</f>
        <v/>
      </c>
      <c r="L116" s="5" t="str">
        <f>IF(AND($I116&lt;&gt;0,ISNUMBER(VLOOKUP($A116,gen!$A$2:$BD$159,MATCH(gen!AF$1,gen!$1:$1,0),FALSE))),VLOOKUP($A116,gen!$A$2:$BD$159,MATCH(gen!AF$1,gen!$1:$1,0),FALSE),"")</f>
        <v/>
      </c>
      <c r="M116" s="5" t="str">
        <f>IF(AND($I116&lt;&gt;0,ISNUMBER(VLOOKUP($A116,gen!$A$2:$BD$159,MATCH(gen!AG$1,gen!$1:$1,0),FALSE))),VLOOKUP($A116,gen!$A$2:$BD$159,MATCH(gen!AG$1,gen!$1:$1,0),FALSE),"")</f>
        <v/>
      </c>
      <c r="N116" s="5" t="str">
        <f>IF(AND($I116&lt;&gt;0,ISNUMBER(VLOOKUP($A116,gen!$A$2:$BD$159,MATCH(gen!AH$1,gen!$1:$1,0),FALSE))),VLOOKUP($A116,gen!$A$2:$BD$159,MATCH(gen!AH$1,gen!$1:$1,0),FALSE),"")</f>
        <v/>
      </c>
      <c r="O116" s="5" t="str">
        <f>IF(AND($I116&lt;&gt;0,ISNUMBER(VLOOKUP($A116,gen!$A$2:$BD$159,MATCH(gen!AI$1,gen!$1:$1,0),FALSE))),VLOOKUP($A116,gen!$A$2:$BD$159,MATCH(gen!AI$1,gen!$1:$1,0),FALSE),"")</f>
        <v/>
      </c>
      <c r="P116" t="s">
        <v>451</v>
      </c>
      <c r="Q116" t="str">
        <f>IF(AND($I116&lt;&gt;0,ISNUMBER(VLOOKUP($A116,gen!$A$2:$BD$159,MATCH(gen!AJ$1,gen!$1:$1,0),FALSE))),VLOOKUP($A116,gen!$A$2:$BD$159,MATCH(gen!AJ$1,gen!$1:$1,0),FALSE)/1000,"")</f>
        <v/>
      </c>
      <c r="R116" t="str">
        <f>IF(AND($I116&lt;&gt;0,ISNUMBER(VLOOKUP($A116,gen!$A$2:$BD$159,MATCH(gen!AK$1,gen!$1:$1,0),FALSE))),VLOOKUP($A116,gen!$A$2:$BD$159,MATCH(gen!AK$1,gen!$1:$1,0),FALSE)/1000,"")</f>
        <v/>
      </c>
      <c r="S116" t="str">
        <f>IF(AND($I116&lt;&gt;0,ISNUMBER(VLOOKUP($A116,gen!$A$2:$BD$159,MATCH(gen!AL$1,gen!$1:$1,0),FALSE))),VLOOKUP($A116,gen!$A$2:$BD$159,MATCH(gen!AL$1,gen!$1:$1,0),FALSE)/1000,"")</f>
        <v/>
      </c>
      <c r="T116" t="str">
        <f>IF(AND($I116&lt;&gt;0,ISNUMBER(VLOOKUP($A116,gen!$A$2:$BD$159,MATCH(gen!AM$1,gen!$1:$1,0),FALSE))),VLOOKUP($A116,gen!$A$2:$BD$159,MATCH(gen!AM$1,gen!$1:$1,0),FALSE)/1000,"")</f>
        <v/>
      </c>
      <c r="U116" t="str">
        <f>IF(AND($I116&lt;&gt;0,ISNUMBER(VLOOKUP($A116,gen!$A$2:$BD$159,MATCH(gen!AN$1,gen!$1:$1,0),FALSE))),VLOOKUP($A116,gen!$A$2:$BD$159,MATCH(gen!AN$1,gen!$1:$1,0),FALSE)/1000,"")</f>
        <v/>
      </c>
      <c r="V116" t="s">
        <v>259</v>
      </c>
      <c r="W116">
        <f>VLOOKUP(A116,gen!$A$2:$BD$159,MATCH(gen!$AO$1,gen!$1:$1,0),FALSE)</f>
        <v>0</v>
      </c>
      <c r="X116" t="s">
        <v>273</v>
      </c>
      <c r="Y116" s="6">
        <f>VLOOKUP(A116,gen!$A$2:$BD$159,MATCH(gen!$U$1,gen!$1:$1,0),FALSE)*gen!AD116+VLOOKUP(A116,gen!$A$2:$BD$159,MATCH(gen!$W$1,gen!$1:$1,0),FALSE)</f>
        <v>0</v>
      </c>
      <c r="Z116" t="s">
        <v>274</v>
      </c>
      <c r="AA116" s="6">
        <f>VLOOKUP(A116,gen!$A$2:$BD$159,MATCH(gen!$U$1,gen!$1:$1,0),FALSE)*gen!AD116+VLOOKUP(A116,gen!$A$2:$BD$159,MATCH(gen!$X$1,gen!$1:$1,0),FALSE)</f>
        <v>0</v>
      </c>
      <c r="AB116" t="s">
        <v>433</v>
      </c>
      <c r="AC116" s="2">
        <f>VLOOKUP(A116,gen!$A$2:$BD$159,MATCH(gen!$Q$1,gen!$1:$1,0),FALSE)*60</f>
        <v>1518</v>
      </c>
      <c r="AD116" t="s">
        <v>434</v>
      </c>
      <c r="AE116" s="6">
        <f>VLOOKUP(A116,gen!$A$2:$BD$159,MATCH(gen!$Q$1,gen!$1:$1,0),FALSE)*60</f>
        <v>1518</v>
      </c>
    </row>
    <row r="117" spans="1:31" x14ac:dyDescent="0.2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264</v>
      </c>
      <c r="G117" s="3">
        <f>IF(VLOOKUP(A117,gen!$A$2:$BD$159,MATCH(gen!$K$1,gen!$1:$1,0),FALSE)=0,0,VLOOKUP(A117,gen!$A$2:$BD$159,MATCH(gen!$L$1,gen!$1:$1,0),FALSE)/VLOOKUP(A117,gen!$A$2:$BD$159,MATCH(gen!$K$1,gen!$1:$1,0),FALSE))</f>
        <v>0</v>
      </c>
      <c r="H117" t="s">
        <v>370</v>
      </c>
      <c r="I117">
        <f>VLOOKUP(A117,gen!$A$2:$BD$159,MATCH(gen!$AD$1,gen!$1:$1,0),FALSE)</f>
        <v>0</v>
      </c>
      <c r="J117" t="s">
        <v>446</v>
      </c>
      <c r="K117" s="5" t="str">
        <f>IF(AND($I117&lt;&gt;0,ISNUMBER(VLOOKUP($A117,gen!$A$2:$BD$159,MATCH(gen!AE$1,gen!$1:$1,0),FALSE))),VLOOKUP($A117,gen!$A$2:$BD$159,MATCH(gen!AE$1,gen!$1:$1,0),FALSE),"")</f>
        <v/>
      </c>
      <c r="L117" s="5" t="str">
        <f>IF(AND($I117&lt;&gt;0,ISNUMBER(VLOOKUP($A117,gen!$A$2:$BD$159,MATCH(gen!AF$1,gen!$1:$1,0),FALSE))),VLOOKUP($A117,gen!$A$2:$BD$159,MATCH(gen!AF$1,gen!$1:$1,0),FALSE),"")</f>
        <v/>
      </c>
      <c r="M117" s="5" t="str">
        <f>IF(AND($I117&lt;&gt;0,ISNUMBER(VLOOKUP($A117,gen!$A$2:$BD$159,MATCH(gen!AG$1,gen!$1:$1,0),FALSE))),VLOOKUP($A117,gen!$A$2:$BD$159,MATCH(gen!AG$1,gen!$1:$1,0),FALSE),"")</f>
        <v/>
      </c>
      <c r="N117" s="5" t="str">
        <f>IF(AND($I117&lt;&gt;0,ISNUMBER(VLOOKUP($A117,gen!$A$2:$BD$159,MATCH(gen!AH$1,gen!$1:$1,0),FALSE))),VLOOKUP($A117,gen!$A$2:$BD$159,MATCH(gen!AH$1,gen!$1:$1,0),FALSE),"")</f>
        <v/>
      </c>
      <c r="O117" s="5" t="str">
        <f>IF(AND($I117&lt;&gt;0,ISNUMBER(VLOOKUP($A117,gen!$A$2:$BD$159,MATCH(gen!AI$1,gen!$1:$1,0),FALSE))),VLOOKUP($A117,gen!$A$2:$BD$159,MATCH(gen!AI$1,gen!$1:$1,0),FALSE),"")</f>
        <v/>
      </c>
      <c r="P117" t="s">
        <v>451</v>
      </c>
      <c r="Q117" t="str">
        <f>IF(AND($I117&lt;&gt;0,ISNUMBER(VLOOKUP($A117,gen!$A$2:$BD$159,MATCH(gen!AJ$1,gen!$1:$1,0),FALSE))),VLOOKUP($A117,gen!$A$2:$BD$159,MATCH(gen!AJ$1,gen!$1:$1,0),FALSE)/1000,"")</f>
        <v/>
      </c>
      <c r="R117" t="str">
        <f>IF(AND($I117&lt;&gt;0,ISNUMBER(VLOOKUP($A117,gen!$A$2:$BD$159,MATCH(gen!AK$1,gen!$1:$1,0),FALSE))),VLOOKUP($A117,gen!$A$2:$BD$159,MATCH(gen!AK$1,gen!$1:$1,0),FALSE)/1000,"")</f>
        <v/>
      </c>
      <c r="S117" t="str">
        <f>IF(AND($I117&lt;&gt;0,ISNUMBER(VLOOKUP($A117,gen!$A$2:$BD$159,MATCH(gen!AL$1,gen!$1:$1,0),FALSE))),VLOOKUP($A117,gen!$A$2:$BD$159,MATCH(gen!AL$1,gen!$1:$1,0),FALSE)/1000,"")</f>
        <v/>
      </c>
      <c r="T117" t="str">
        <f>IF(AND($I117&lt;&gt;0,ISNUMBER(VLOOKUP($A117,gen!$A$2:$BD$159,MATCH(gen!AM$1,gen!$1:$1,0),FALSE))),VLOOKUP($A117,gen!$A$2:$BD$159,MATCH(gen!AM$1,gen!$1:$1,0),FALSE)/1000,"")</f>
        <v/>
      </c>
      <c r="U117" t="str">
        <f>IF(AND($I117&lt;&gt;0,ISNUMBER(VLOOKUP($A117,gen!$A$2:$BD$159,MATCH(gen!AN$1,gen!$1:$1,0),FALSE))),VLOOKUP($A117,gen!$A$2:$BD$159,MATCH(gen!AN$1,gen!$1:$1,0),FALSE)/1000,"")</f>
        <v/>
      </c>
      <c r="V117" t="s">
        <v>259</v>
      </c>
      <c r="W117">
        <f>VLOOKUP(A117,gen!$A$2:$BD$159,MATCH(gen!$AO$1,gen!$1:$1,0),FALSE)</f>
        <v>0</v>
      </c>
      <c r="X117" t="s">
        <v>273</v>
      </c>
      <c r="Y117" s="6">
        <f>VLOOKUP(A117,gen!$A$2:$BD$159,MATCH(gen!$U$1,gen!$1:$1,0),FALSE)*gen!AD117+VLOOKUP(A117,gen!$A$2:$BD$159,MATCH(gen!$W$1,gen!$1:$1,0),FALSE)</f>
        <v>0</v>
      </c>
      <c r="Z117" t="s">
        <v>274</v>
      </c>
      <c r="AA117" s="6">
        <f>VLOOKUP(A117,gen!$A$2:$BD$159,MATCH(gen!$U$1,gen!$1:$1,0),FALSE)*gen!AD117+VLOOKUP(A117,gen!$A$2:$BD$159,MATCH(gen!$X$1,gen!$1:$1,0),FALSE)</f>
        <v>0</v>
      </c>
      <c r="AB117" t="s">
        <v>433</v>
      </c>
      <c r="AC117" s="2">
        <f>VLOOKUP(A117,gen!$A$2:$BD$159,MATCH(gen!$Q$1,gen!$1:$1,0),FALSE)*60</f>
        <v>1608</v>
      </c>
      <c r="AD117" t="s">
        <v>434</v>
      </c>
      <c r="AE117" s="6">
        <f>VLOOKUP(A117,gen!$A$2:$BD$159,MATCH(gen!$Q$1,gen!$1:$1,0),FALSE)*60</f>
        <v>1608</v>
      </c>
    </row>
    <row r="118" spans="1:31" x14ac:dyDescent="0.2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264</v>
      </c>
      <c r="G118" s="3">
        <f>IF(VLOOKUP(A118,gen!$A$2:$BD$159,MATCH(gen!$K$1,gen!$1:$1,0),FALSE)=0,0,VLOOKUP(A118,gen!$A$2:$BD$159,MATCH(gen!$L$1,gen!$1:$1,0),FALSE)/VLOOKUP(A118,gen!$A$2:$BD$159,MATCH(gen!$K$1,gen!$1:$1,0),FALSE))</f>
        <v>0.15</v>
      </c>
      <c r="H118" t="s">
        <v>370</v>
      </c>
      <c r="I118">
        <f>VLOOKUP(A118,gen!$A$2:$BD$159,MATCH(gen!$AD$1,gen!$1:$1,0),FALSE)</f>
        <v>0</v>
      </c>
      <c r="J118" t="s">
        <v>446</v>
      </c>
      <c r="K118" s="8">
        <f>VLOOKUP($A118,gen!$A$2:$BD$159,MATCH(gen!AE$1,gen!$1:$1,0),FALSE)</f>
        <v>0.15</v>
      </c>
      <c r="L118" s="8">
        <f>VLOOKUP($A118,gen!$A$2:$BD$159,MATCH(gen!AF$1,gen!$1:$1,0),FALSE)</f>
        <v>0.33</v>
      </c>
      <c r="M118" s="8">
        <f>VLOOKUP($A118,gen!$A$2:$BD$159,MATCH(gen!AG$1,gen!$1:$1,0),FALSE)</f>
        <v>0.6</v>
      </c>
      <c r="N118" s="8">
        <f>VLOOKUP($A118,gen!$A$2:$BD$159,MATCH(gen!AH$1,gen!$1:$1,0),FALSE)</f>
        <v>0.8</v>
      </c>
      <c r="O118" s="8">
        <f>VLOOKUP($A118,gen!$A$2:$BD$159,MATCH(gen!AI$1,gen!$1:$1,0),FALSE)</f>
        <v>1</v>
      </c>
      <c r="P118" s="4" t="s">
        <v>478</v>
      </c>
      <c r="Q118" s="4">
        <f>VLOOKUP($A118,gen!$A$2:$BD$159,MATCH(gen!AJ$1,gen!$1:$1,0),FALSE)</f>
        <v>0.83</v>
      </c>
      <c r="R118" s="4">
        <f>VLOOKUP($A118,gen!$A$2:$BD$159,MATCH(gen!AK$1,gen!$1:$1,0),FALSE)</f>
        <v>0.98947598299999995</v>
      </c>
      <c r="S118" s="4">
        <f>VLOOKUP($A118,gen!$A$2:$BD$159,MATCH(gen!AL$1,gen!$1:$1,0),FALSE)</f>
        <v>1.0550199200000001</v>
      </c>
      <c r="T118" s="4">
        <f>VLOOKUP($A118,gen!$A$2:$BD$159,MATCH(gen!AM$1,gen!$1:$1,0),FALSE)</f>
        <v>1.0552747250000001</v>
      </c>
      <c r="U118" s="4">
        <f>VLOOKUP($A118,gen!$A$2:$BD$159,MATCH(gen!AN$1,gen!$1:$1,0),FALSE)</f>
        <v>1.0421052630000001</v>
      </c>
      <c r="V118" t="s">
        <v>259</v>
      </c>
      <c r="W118">
        <f>VLOOKUP(A118,gen!$A$2:$BD$159,MATCH(gen!$AO$1,gen!$1:$1,0),FALSE)</f>
        <v>1.1000000000000001</v>
      </c>
      <c r="X118" t="s">
        <v>273</v>
      </c>
      <c r="Y118" s="6">
        <f>VLOOKUP(A118,gen!$A$2:$BD$159,MATCH(gen!$U$1,gen!$1:$1,0),FALSE)*gen!AD118+VLOOKUP(A118,gen!$A$2:$BD$159,MATCH(gen!$W$1,gen!$1:$1,0),FALSE)</f>
        <v>0</v>
      </c>
      <c r="Z118" t="s">
        <v>274</v>
      </c>
      <c r="AA118" s="6">
        <f>VLOOKUP(A118,gen!$A$2:$BD$159,MATCH(gen!$U$1,gen!$1:$1,0),FALSE)*gen!AD118+VLOOKUP(A118,gen!$A$2:$BD$159,MATCH(gen!$X$1,gen!$1:$1,0),FALSE)</f>
        <v>10000</v>
      </c>
      <c r="AB118" t="s">
        <v>433</v>
      </c>
      <c r="AC118" s="2">
        <f>VLOOKUP(A118,gen!$A$2:$BD$159,MATCH(gen!$Q$1,gen!$1:$1,0),FALSE)*60</f>
        <v>1200</v>
      </c>
      <c r="AD118" t="s">
        <v>434</v>
      </c>
      <c r="AE118" s="6">
        <f>VLOOKUP(A118,gen!$A$2:$BD$159,MATCH(gen!$Q$1,gen!$1:$1,0),FALSE)*60</f>
        <v>1200</v>
      </c>
    </row>
    <row r="119" spans="1:31" x14ac:dyDescent="0.2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264</v>
      </c>
      <c r="G119" s="3">
        <f>IF(VLOOKUP(A119,gen!$A$2:$BD$159,MATCH(gen!$K$1,gen!$1:$1,0),FALSE)=0,0,VLOOKUP(A119,gen!$A$2:$BD$159,MATCH(gen!$L$1,gen!$1:$1,0),FALSE)/VLOOKUP(A119,gen!$A$2:$BD$159,MATCH(gen!$K$1,gen!$1:$1,0),FALSE))</f>
        <v>0</v>
      </c>
      <c r="H119" t="s">
        <v>370</v>
      </c>
      <c r="I119">
        <f>VLOOKUP(A119,gen!$A$2:$BD$159,MATCH(gen!$AD$1,gen!$1:$1,0),FALSE)</f>
        <v>0</v>
      </c>
      <c r="J119" t="s">
        <v>446</v>
      </c>
      <c r="K119" s="5" t="str">
        <f>IF(AND($I119&lt;&gt;0,ISNUMBER(VLOOKUP($A119,gen!$A$2:$BD$159,MATCH(gen!AE$1,gen!$1:$1,0),FALSE))),VLOOKUP($A119,gen!$A$2:$BD$159,MATCH(gen!AE$1,gen!$1:$1,0),FALSE),"")</f>
        <v/>
      </c>
      <c r="L119" s="5" t="str">
        <f>IF(AND($I119&lt;&gt;0,ISNUMBER(VLOOKUP($A119,gen!$A$2:$BD$159,MATCH(gen!AF$1,gen!$1:$1,0),FALSE))),VLOOKUP($A119,gen!$A$2:$BD$159,MATCH(gen!AF$1,gen!$1:$1,0),FALSE),"")</f>
        <v/>
      </c>
      <c r="M119" s="5" t="str">
        <f>IF(AND($I119&lt;&gt;0,ISNUMBER(VLOOKUP($A119,gen!$A$2:$BD$159,MATCH(gen!AG$1,gen!$1:$1,0),FALSE))),VLOOKUP($A119,gen!$A$2:$BD$159,MATCH(gen!AG$1,gen!$1:$1,0),FALSE),"")</f>
        <v/>
      </c>
      <c r="N119" s="5" t="str">
        <f>IF(AND($I119&lt;&gt;0,ISNUMBER(VLOOKUP($A119,gen!$A$2:$BD$159,MATCH(gen!AH$1,gen!$1:$1,0),FALSE))),VLOOKUP($A119,gen!$A$2:$BD$159,MATCH(gen!AH$1,gen!$1:$1,0),FALSE),"")</f>
        <v/>
      </c>
      <c r="O119" s="5" t="str">
        <f>IF(AND($I119&lt;&gt;0,ISNUMBER(VLOOKUP($A119,gen!$A$2:$BD$159,MATCH(gen!AI$1,gen!$1:$1,0),FALSE))),VLOOKUP($A119,gen!$A$2:$BD$159,MATCH(gen!AI$1,gen!$1:$1,0),FALSE),"")</f>
        <v/>
      </c>
      <c r="P119" t="s">
        <v>451</v>
      </c>
      <c r="Q119" t="str">
        <f>IF(AND($I119&lt;&gt;0,ISNUMBER(VLOOKUP($A119,gen!$A$2:$BD$159,MATCH(gen!AJ$1,gen!$1:$1,0),FALSE))),VLOOKUP($A119,gen!$A$2:$BD$159,MATCH(gen!AJ$1,gen!$1:$1,0),FALSE)/1000,"")</f>
        <v/>
      </c>
      <c r="R119" t="str">
        <f>IF(AND($I119&lt;&gt;0,ISNUMBER(VLOOKUP($A119,gen!$A$2:$BD$159,MATCH(gen!AK$1,gen!$1:$1,0),FALSE))),VLOOKUP($A119,gen!$A$2:$BD$159,MATCH(gen!AK$1,gen!$1:$1,0),FALSE)/1000,"")</f>
        <v/>
      </c>
      <c r="S119" t="str">
        <f>IF(AND($I119&lt;&gt;0,ISNUMBER(VLOOKUP($A119,gen!$A$2:$BD$159,MATCH(gen!AL$1,gen!$1:$1,0),FALSE))),VLOOKUP($A119,gen!$A$2:$BD$159,MATCH(gen!AL$1,gen!$1:$1,0),FALSE)/1000,"")</f>
        <v/>
      </c>
      <c r="T119" t="str">
        <f>IF(AND($I119&lt;&gt;0,ISNUMBER(VLOOKUP($A119,gen!$A$2:$BD$159,MATCH(gen!AM$1,gen!$1:$1,0),FALSE))),VLOOKUP($A119,gen!$A$2:$BD$159,MATCH(gen!AM$1,gen!$1:$1,0),FALSE)/1000,"")</f>
        <v/>
      </c>
      <c r="U119" t="str">
        <f>IF(AND($I119&lt;&gt;0,ISNUMBER(VLOOKUP($A119,gen!$A$2:$BD$159,MATCH(gen!AN$1,gen!$1:$1,0),FALSE))),VLOOKUP($A119,gen!$A$2:$BD$159,MATCH(gen!AN$1,gen!$1:$1,0),FALSE)/1000,"")</f>
        <v/>
      </c>
      <c r="V119" t="s">
        <v>259</v>
      </c>
      <c r="W119">
        <f>VLOOKUP(A119,gen!$A$2:$BD$159,MATCH(gen!$AO$1,gen!$1:$1,0),FALSE)</f>
        <v>0</v>
      </c>
      <c r="X119" t="s">
        <v>273</v>
      </c>
      <c r="Y119" s="6">
        <f>VLOOKUP(A119,gen!$A$2:$BD$159,MATCH(gen!$U$1,gen!$1:$1,0),FALSE)*gen!AD119+VLOOKUP(A119,gen!$A$2:$BD$159,MATCH(gen!$W$1,gen!$1:$1,0),FALSE)</f>
        <v>0</v>
      </c>
      <c r="Z119" t="s">
        <v>274</v>
      </c>
      <c r="AA119" s="6">
        <f>VLOOKUP(A119,gen!$A$2:$BD$159,MATCH(gen!$U$1,gen!$1:$1,0),FALSE)*gen!AD119+VLOOKUP(A119,gen!$A$2:$BD$159,MATCH(gen!$X$1,gen!$1:$1,0),FALSE)</f>
        <v>0</v>
      </c>
      <c r="AB119" t="s">
        <v>433</v>
      </c>
      <c r="AC119" s="2">
        <f>VLOOKUP(A119,gen!$A$2:$BD$159,MATCH(gen!$Q$1,gen!$1:$1,0),FALSE)*60</f>
        <v>1602</v>
      </c>
      <c r="AD119" t="s">
        <v>434</v>
      </c>
      <c r="AE119" s="6">
        <f>VLOOKUP(A119,gen!$A$2:$BD$159,MATCH(gen!$Q$1,gen!$1:$1,0),FALSE)*60</f>
        <v>1602</v>
      </c>
    </row>
    <row r="120" spans="1:31" x14ac:dyDescent="0.2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264</v>
      </c>
      <c r="G120" s="3">
        <f>IF(VLOOKUP(A120,gen!$A$2:$BD$159,MATCH(gen!$K$1,gen!$1:$1,0),FALSE)=0,0,VLOOKUP(A120,gen!$A$2:$BD$159,MATCH(gen!$L$1,gen!$1:$1,0),FALSE)/VLOOKUP(A120,gen!$A$2:$BD$159,MATCH(gen!$K$1,gen!$1:$1,0),FALSE))</f>
        <v>0</v>
      </c>
      <c r="H120" t="s">
        <v>370</v>
      </c>
      <c r="I120">
        <f>VLOOKUP(A120,gen!$A$2:$BD$159,MATCH(gen!$AD$1,gen!$1:$1,0),FALSE)</f>
        <v>0</v>
      </c>
      <c r="J120" t="s">
        <v>446</v>
      </c>
      <c r="K120" s="5" t="str">
        <f>IF(AND($I120&lt;&gt;0,ISNUMBER(VLOOKUP($A120,gen!$A$2:$BD$159,MATCH(gen!AE$1,gen!$1:$1,0),FALSE))),VLOOKUP($A120,gen!$A$2:$BD$159,MATCH(gen!AE$1,gen!$1:$1,0),FALSE),"")</f>
        <v/>
      </c>
      <c r="L120" s="5" t="str">
        <f>IF(AND($I120&lt;&gt;0,ISNUMBER(VLOOKUP($A120,gen!$A$2:$BD$159,MATCH(gen!AF$1,gen!$1:$1,0),FALSE))),VLOOKUP($A120,gen!$A$2:$BD$159,MATCH(gen!AF$1,gen!$1:$1,0),FALSE),"")</f>
        <v/>
      </c>
      <c r="M120" s="5" t="str">
        <f>IF(AND($I120&lt;&gt;0,ISNUMBER(VLOOKUP($A120,gen!$A$2:$BD$159,MATCH(gen!AG$1,gen!$1:$1,0),FALSE))),VLOOKUP($A120,gen!$A$2:$BD$159,MATCH(gen!AG$1,gen!$1:$1,0),FALSE),"")</f>
        <v/>
      </c>
      <c r="N120" s="5" t="str">
        <f>IF(AND($I120&lt;&gt;0,ISNUMBER(VLOOKUP($A120,gen!$A$2:$BD$159,MATCH(gen!AH$1,gen!$1:$1,0),FALSE))),VLOOKUP($A120,gen!$A$2:$BD$159,MATCH(gen!AH$1,gen!$1:$1,0),FALSE),"")</f>
        <v/>
      </c>
      <c r="O120" s="5" t="str">
        <f>IF(AND($I120&lt;&gt;0,ISNUMBER(VLOOKUP($A120,gen!$A$2:$BD$159,MATCH(gen!AI$1,gen!$1:$1,0),FALSE))),VLOOKUP($A120,gen!$A$2:$BD$159,MATCH(gen!AI$1,gen!$1:$1,0),FALSE),"")</f>
        <v/>
      </c>
      <c r="P120" t="s">
        <v>451</v>
      </c>
      <c r="Q120" t="str">
        <f>IF(AND($I120&lt;&gt;0,ISNUMBER(VLOOKUP($A120,gen!$A$2:$BD$159,MATCH(gen!AJ$1,gen!$1:$1,0),FALSE))),VLOOKUP($A120,gen!$A$2:$BD$159,MATCH(gen!AJ$1,gen!$1:$1,0),FALSE)/1000,"")</f>
        <v/>
      </c>
      <c r="R120" t="str">
        <f>IF(AND($I120&lt;&gt;0,ISNUMBER(VLOOKUP($A120,gen!$A$2:$BD$159,MATCH(gen!AK$1,gen!$1:$1,0),FALSE))),VLOOKUP($A120,gen!$A$2:$BD$159,MATCH(gen!AK$1,gen!$1:$1,0),FALSE)/1000,"")</f>
        <v/>
      </c>
      <c r="S120" t="str">
        <f>IF(AND($I120&lt;&gt;0,ISNUMBER(VLOOKUP($A120,gen!$A$2:$BD$159,MATCH(gen!AL$1,gen!$1:$1,0),FALSE))),VLOOKUP($A120,gen!$A$2:$BD$159,MATCH(gen!AL$1,gen!$1:$1,0),FALSE)/1000,"")</f>
        <v/>
      </c>
      <c r="T120" t="str">
        <f>IF(AND($I120&lt;&gt;0,ISNUMBER(VLOOKUP($A120,gen!$A$2:$BD$159,MATCH(gen!AM$1,gen!$1:$1,0),FALSE))),VLOOKUP($A120,gen!$A$2:$BD$159,MATCH(gen!AM$1,gen!$1:$1,0),FALSE)/1000,"")</f>
        <v/>
      </c>
      <c r="U120" t="str">
        <f>IF(AND($I120&lt;&gt;0,ISNUMBER(VLOOKUP($A120,gen!$A$2:$BD$159,MATCH(gen!AN$1,gen!$1:$1,0),FALSE))),VLOOKUP($A120,gen!$A$2:$BD$159,MATCH(gen!AN$1,gen!$1:$1,0),FALSE)/1000,"")</f>
        <v/>
      </c>
      <c r="V120" t="s">
        <v>259</v>
      </c>
      <c r="W120">
        <f>VLOOKUP(A120,gen!$A$2:$BD$159,MATCH(gen!$AO$1,gen!$1:$1,0),FALSE)</f>
        <v>0</v>
      </c>
      <c r="X120" t="s">
        <v>273</v>
      </c>
      <c r="Y120" s="6">
        <f>VLOOKUP(A120,gen!$A$2:$BD$159,MATCH(gen!$U$1,gen!$1:$1,0),FALSE)*gen!AD120+VLOOKUP(A120,gen!$A$2:$BD$159,MATCH(gen!$W$1,gen!$1:$1,0),FALSE)</f>
        <v>0</v>
      </c>
      <c r="Z120" t="s">
        <v>274</v>
      </c>
      <c r="AA120" s="6">
        <f>VLOOKUP(A120,gen!$A$2:$BD$159,MATCH(gen!$U$1,gen!$1:$1,0),FALSE)*gen!AD120+VLOOKUP(A120,gen!$A$2:$BD$159,MATCH(gen!$X$1,gen!$1:$1,0),FALSE)</f>
        <v>0</v>
      </c>
      <c r="AB120" t="s">
        <v>433</v>
      </c>
      <c r="AC120" s="2">
        <f>VLOOKUP(A120,gen!$A$2:$BD$159,MATCH(gen!$Q$1,gen!$1:$1,0),FALSE)*60</f>
        <v>1572</v>
      </c>
      <c r="AD120" t="s">
        <v>434</v>
      </c>
      <c r="AE120" s="6">
        <f>VLOOKUP(A120,gen!$A$2:$BD$159,MATCH(gen!$Q$1,gen!$1:$1,0),FALSE)*60</f>
        <v>1572</v>
      </c>
    </row>
    <row r="121" spans="1:31" x14ac:dyDescent="0.2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264</v>
      </c>
      <c r="G121" s="3">
        <f>IF(VLOOKUP(A121,gen!$A$2:$BD$159,MATCH(gen!$K$1,gen!$1:$1,0),FALSE)=0,0,VLOOKUP(A121,gen!$A$2:$BD$159,MATCH(gen!$L$1,gen!$1:$1,0),FALSE)/VLOOKUP(A121,gen!$A$2:$BD$159,MATCH(gen!$K$1,gen!$1:$1,0),FALSE))</f>
        <v>0</v>
      </c>
      <c r="H121" t="s">
        <v>370</v>
      </c>
      <c r="I121">
        <f>VLOOKUP(A121,gen!$A$2:$BD$159,MATCH(gen!$AD$1,gen!$1:$1,0),FALSE)</f>
        <v>0</v>
      </c>
      <c r="J121" t="s">
        <v>446</v>
      </c>
      <c r="K121" s="5" t="str">
        <f>IF(AND($I121&lt;&gt;0,ISNUMBER(VLOOKUP($A121,gen!$A$2:$BD$159,MATCH(gen!AE$1,gen!$1:$1,0),FALSE))),VLOOKUP($A121,gen!$A$2:$BD$159,MATCH(gen!AE$1,gen!$1:$1,0),FALSE),"")</f>
        <v/>
      </c>
      <c r="L121" s="5" t="str">
        <f>IF(AND($I121&lt;&gt;0,ISNUMBER(VLOOKUP($A121,gen!$A$2:$BD$159,MATCH(gen!AF$1,gen!$1:$1,0),FALSE))),VLOOKUP($A121,gen!$A$2:$BD$159,MATCH(gen!AF$1,gen!$1:$1,0),FALSE),"")</f>
        <v/>
      </c>
      <c r="M121" s="5" t="str">
        <f>IF(AND($I121&lt;&gt;0,ISNUMBER(VLOOKUP($A121,gen!$A$2:$BD$159,MATCH(gen!AG$1,gen!$1:$1,0),FALSE))),VLOOKUP($A121,gen!$A$2:$BD$159,MATCH(gen!AG$1,gen!$1:$1,0),FALSE),"")</f>
        <v/>
      </c>
      <c r="N121" s="5" t="str">
        <f>IF(AND($I121&lt;&gt;0,ISNUMBER(VLOOKUP($A121,gen!$A$2:$BD$159,MATCH(gen!AH$1,gen!$1:$1,0),FALSE))),VLOOKUP($A121,gen!$A$2:$BD$159,MATCH(gen!AH$1,gen!$1:$1,0),FALSE),"")</f>
        <v/>
      </c>
      <c r="O121" s="5" t="str">
        <f>IF(AND($I121&lt;&gt;0,ISNUMBER(VLOOKUP($A121,gen!$A$2:$BD$159,MATCH(gen!AI$1,gen!$1:$1,0),FALSE))),VLOOKUP($A121,gen!$A$2:$BD$159,MATCH(gen!AI$1,gen!$1:$1,0),FALSE),"")</f>
        <v/>
      </c>
      <c r="P121" t="s">
        <v>451</v>
      </c>
      <c r="Q121" t="str">
        <f>IF(AND($I121&lt;&gt;0,ISNUMBER(VLOOKUP($A121,gen!$A$2:$BD$159,MATCH(gen!AJ$1,gen!$1:$1,0),FALSE))),VLOOKUP($A121,gen!$A$2:$BD$159,MATCH(gen!AJ$1,gen!$1:$1,0),FALSE)/1000,"")</f>
        <v/>
      </c>
      <c r="R121" t="str">
        <f>IF(AND($I121&lt;&gt;0,ISNUMBER(VLOOKUP($A121,gen!$A$2:$BD$159,MATCH(gen!AK$1,gen!$1:$1,0),FALSE))),VLOOKUP($A121,gen!$A$2:$BD$159,MATCH(gen!AK$1,gen!$1:$1,0),FALSE)/1000,"")</f>
        <v/>
      </c>
      <c r="S121" t="str">
        <f>IF(AND($I121&lt;&gt;0,ISNUMBER(VLOOKUP($A121,gen!$A$2:$BD$159,MATCH(gen!AL$1,gen!$1:$1,0),FALSE))),VLOOKUP($A121,gen!$A$2:$BD$159,MATCH(gen!AL$1,gen!$1:$1,0),FALSE)/1000,"")</f>
        <v/>
      </c>
      <c r="T121" t="str">
        <f>IF(AND($I121&lt;&gt;0,ISNUMBER(VLOOKUP($A121,gen!$A$2:$BD$159,MATCH(gen!AM$1,gen!$1:$1,0),FALSE))),VLOOKUP($A121,gen!$A$2:$BD$159,MATCH(gen!AM$1,gen!$1:$1,0),FALSE)/1000,"")</f>
        <v/>
      </c>
      <c r="U121" t="str">
        <f>IF(AND($I121&lt;&gt;0,ISNUMBER(VLOOKUP($A121,gen!$A$2:$BD$159,MATCH(gen!AN$1,gen!$1:$1,0),FALSE))),VLOOKUP($A121,gen!$A$2:$BD$159,MATCH(gen!AN$1,gen!$1:$1,0),FALSE)/1000,"")</f>
        <v/>
      </c>
      <c r="V121" t="s">
        <v>259</v>
      </c>
      <c r="W121">
        <f>VLOOKUP(A121,gen!$A$2:$BD$159,MATCH(gen!$AO$1,gen!$1:$1,0),FALSE)</f>
        <v>0</v>
      </c>
      <c r="X121" t="s">
        <v>273</v>
      </c>
      <c r="Y121" s="6">
        <f>VLOOKUP(A121,gen!$A$2:$BD$159,MATCH(gen!$U$1,gen!$1:$1,0),FALSE)*gen!AD121+VLOOKUP(A121,gen!$A$2:$BD$159,MATCH(gen!$W$1,gen!$1:$1,0),FALSE)</f>
        <v>0</v>
      </c>
      <c r="Z121" t="s">
        <v>274</v>
      </c>
      <c r="AA121" s="6">
        <f>VLOOKUP(A121,gen!$A$2:$BD$159,MATCH(gen!$U$1,gen!$1:$1,0),FALSE)*gen!AD121+VLOOKUP(A121,gen!$A$2:$BD$159,MATCH(gen!$X$1,gen!$1:$1,0),FALSE)</f>
        <v>0</v>
      </c>
      <c r="AB121" t="s">
        <v>433</v>
      </c>
      <c r="AC121" s="2">
        <f>VLOOKUP(A121,gen!$A$2:$BD$159,MATCH(gen!$Q$1,gen!$1:$1,0),FALSE)*60</f>
        <v>1548</v>
      </c>
      <c r="AD121" t="s">
        <v>434</v>
      </c>
      <c r="AE121" s="6">
        <f>VLOOKUP(A121,gen!$A$2:$BD$159,MATCH(gen!$Q$1,gen!$1:$1,0),FALSE)*60</f>
        <v>1548</v>
      </c>
    </row>
    <row r="122" spans="1:31" x14ac:dyDescent="0.2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264</v>
      </c>
      <c r="G122" s="3">
        <f>IF(VLOOKUP(A122,gen!$A$2:$BD$159,MATCH(gen!$K$1,gen!$1:$1,0),FALSE)=0,0,VLOOKUP(A122,gen!$A$2:$BD$159,MATCH(gen!$L$1,gen!$1:$1,0),FALSE)/VLOOKUP(A122,gen!$A$2:$BD$159,MATCH(gen!$K$1,gen!$1:$1,0),FALSE))</f>
        <v>0</v>
      </c>
      <c r="H122" t="s">
        <v>370</v>
      </c>
      <c r="I122">
        <f>VLOOKUP(A122,gen!$A$2:$BD$159,MATCH(gen!$AD$1,gen!$1:$1,0),FALSE)</f>
        <v>0</v>
      </c>
      <c r="J122" t="s">
        <v>446</v>
      </c>
      <c r="K122" s="5" t="str">
        <f>IF(AND($I122&lt;&gt;0,ISNUMBER(VLOOKUP($A122,gen!$A$2:$BD$159,MATCH(gen!AE$1,gen!$1:$1,0),FALSE))),VLOOKUP($A122,gen!$A$2:$BD$159,MATCH(gen!AE$1,gen!$1:$1,0),FALSE),"")</f>
        <v/>
      </c>
      <c r="L122" s="5" t="str">
        <f>IF(AND($I122&lt;&gt;0,ISNUMBER(VLOOKUP($A122,gen!$A$2:$BD$159,MATCH(gen!AF$1,gen!$1:$1,0),FALSE))),VLOOKUP($A122,gen!$A$2:$BD$159,MATCH(gen!AF$1,gen!$1:$1,0),FALSE),"")</f>
        <v/>
      </c>
      <c r="M122" s="5" t="str">
        <f>IF(AND($I122&lt;&gt;0,ISNUMBER(VLOOKUP($A122,gen!$A$2:$BD$159,MATCH(gen!AG$1,gen!$1:$1,0),FALSE))),VLOOKUP($A122,gen!$A$2:$BD$159,MATCH(gen!AG$1,gen!$1:$1,0),FALSE),"")</f>
        <v/>
      </c>
      <c r="N122" s="5" t="str">
        <f>IF(AND($I122&lt;&gt;0,ISNUMBER(VLOOKUP($A122,gen!$A$2:$BD$159,MATCH(gen!AH$1,gen!$1:$1,0),FALSE))),VLOOKUP($A122,gen!$A$2:$BD$159,MATCH(gen!AH$1,gen!$1:$1,0),FALSE),"")</f>
        <v/>
      </c>
      <c r="O122" s="5" t="str">
        <f>IF(AND($I122&lt;&gt;0,ISNUMBER(VLOOKUP($A122,gen!$A$2:$BD$159,MATCH(gen!AI$1,gen!$1:$1,0),FALSE))),VLOOKUP($A122,gen!$A$2:$BD$159,MATCH(gen!AI$1,gen!$1:$1,0),FALSE),"")</f>
        <v/>
      </c>
      <c r="P122" t="s">
        <v>451</v>
      </c>
      <c r="Q122" t="str">
        <f>IF(AND($I122&lt;&gt;0,ISNUMBER(VLOOKUP($A122,gen!$A$2:$BD$159,MATCH(gen!AJ$1,gen!$1:$1,0),FALSE))),VLOOKUP($A122,gen!$A$2:$BD$159,MATCH(gen!AJ$1,gen!$1:$1,0),FALSE)/1000,"")</f>
        <v/>
      </c>
      <c r="R122" t="str">
        <f>IF(AND($I122&lt;&gt;0,ISNUMBER(VLOOKUP($A122,gen!$A$2:$BD$159,MATCH(gen!AK$1,gen!$1:$1,0),FALSE))),VLOOKUP($A122,gen!$A$2:$BD$159,MATCH(gen!AK$1,gen!$1:$1,0),FALSE)/1000,"")</f>
        <v/>
      </c>
      <c r="S122" t="str">
        <f>IF(AND($I122&lt;&gt;0,ISNUMBER(VLOOKUP($A122,gen!$A$2:$BD$159,MATCH(gen!AL$1,gen!$1:$1,0),FALSE))),VLOOKUP($A122,gen!$A$2:$BD$159,MATCH(gen!AL$1,gen!$1:$1,0),FALSE)/1000,"")</f>
        <v/>
      </c>
      <c r="T122" t="str">
        <f>IF(AND($I122&lt;&gt;0,ISNUMBER(VLOOKUP($A122,gen!$A$2:$BD$159,MATCH(gen!AM$1,gen!$1:$1,0),FALSE))),VLOOKUP($A122,gen!$A$2:$BD$159,MATCH(gen!AM$1,gen!$1:$1,0),FALSE)/1000,"")</f>
        <v/>
      </c>
      <c r="U122" t="str">
        <f>IF(AND($I122&lt;&gt;0,ISNUMBER(VLOOKUP($A122,gen!$A$2:$BD$159,MATCH(gen!AN$1,gen!$1:$1,0),FALSE))),VLOOKUP($A122,gen!$A$2:$BD$159,MATCH(gen!AN$1,gen!$1:$1,0),FALSE)/1000,"")</f>
        <v/>
      </c>
      <c r="V122" t="s">
        <v>259</v>
      </c>
      <c r="W122">
        <f>VLOOKUP(A122,gen!$A$2:$BD$159,MATCH(gen!$AO$1,gen!$1:$1,0),FALSE)</f>
        <v>0</v>
      </c>
      <c r="X122" t="s">
        <v>273</v>
      </c>
      <c r="Y122" s="6">
        <f>VLOOKUP(A122,gen!$A$2:$BD$159,MATCH(gen!$U$1,gen!$1:$1,0),FALSE)*gen!AD122+VLOOKUP(A122,gen!$A$2:$BD$159,MATCH(gen!$W$1,gen!$1:$1,0),FALSE)</f>
        <v>0</v>
      </c>
      <c r="Z122" t="s">
        <v>274</v>
      </c>
      <c r="AA122" s="6">
        <f>VLOOKUP(A122,gen!$A$2:$BD$159,MATCH(gen!$U$1,gen!$1:$1,0),FALSE)*gen!AD122+VLOOKUP(A122,gen!$A$2:$BD$159,MATCH(gen!$X$1,gen!$1:$1,0),FALSE)</f>
        <v>0</v>
      </c>
      <c r="AB122" t="s">
        <v>433</v>
      </c>
      <c r="AC122" s="2">
        <f>VLOOKUP(A122,gen!$A$2:$BD$159,MATCH(gen!$Q$1,gen!$1:$1,0),FALSE)*60</f>
        <v>3690</v>
      </c>
      <c r="AD122" t="s">
        <v>434</v>
      </c>
      <c r="AE122" s="6">
        <f>VLOOKUP(A122,gen!$A$2:$BD$159,MATCH(gen!$Q$1,gen!$1:$1,0),FALSE)*60</f>
        <v>3690</v>
      </c>
    </row>
    <row r="123" spans="1:31" x14ac:dyDescent="0.2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264</v>
      </c>
      <c r="G123" s="3">
        <f>IF(VLOOKUP(A123,gen!$A$2:$BD$159,MATCH(gen!$K$1,gen!$1:$1,0),FALSE)=0,0,VLOOKUP(A123,gen!$A$2:$BD$159,MATCH(gen!$L$1,gen!$1:$1,0),FALSE)/VLOOKUP(A123,gen!$A$2:$BD$159,MATCH(gen!$K$1,gen!$1:$1,0),FALSE))</f>
        <v>0</v>
      </c>
      <c r="H123" t="s">
        <v>370</v>
      </c>
      <c r="I123">
        <f>VLOOKUP(A123,gen!$A$2:$BD$159,MATCH(gen!$AD$1,gen!$1:$1,0),FALSE)</f>
        <v>0</v>
      </c>
      <c r="J123" t="s">
        <v>446</v>
      </c>
      <c r="K123" s="5" t="str">
        <f>IF(AND($I123&lt;&gt;0,ISNUMBER(VLOOKUP($A123,gen!$A$2:$BD$159,MATCH(gen!AE$1,gen!$1:$1,0),FALSE))),VLOOKUP($A123,gen!$A$2:$BD$159,MATCH(gen!AE$1,gen!$1:$1,0),FALSE),"")</f>
        <v/>
      </c>
      <c r="L123" s="5" t="str">
        <f>IF(AND($I123&lt;&gt;0,ISNUMBER(VLOOKUP($A123,gen!$A$2:$BD$159,MATCH(gen!AF$1,gen!$1:$1,0),FALSE))),VLOOKUP($A123,gen!$A$2:$BD$159,MATCH(gen!AF$1,gen!$1:$1,0),FALSE),"")</f>
        <v/>
      </c>
      <c r="M123" s="5" t="str">
        <f>IF(AND($I123&lt;&gt;0,ISNUMBER(VLOOKUP($A123,gen!$A$2:$BD$159,MATCH(gen!AG$1,gen!$1:$1,0),FALSE))),VLOOKUP($A123,gen!$A$2:$BD$159,MATCH(gen!AG$1,gen!$1:$1,0),FALSE),"")</f>
        <v/>
      </c>
      <c r="N123" s="5" t="str">
        <f>IF(AND($I123&lt;&gt;0,ISNUMBER(VLOOKUP($A123,gen!$A$2:$BD$159,MATCH(gen!AH$1,gen!$1:$1,0),FALSE))),VLOOKUP($A123,gen!$A$2:$BD$159,MATCH(gen!AH$1,gen!$1:$1,0),FALSE),"")</f>
        <v/>
      </c>
      <c r="O123" s="5" t="str">
        <f>IF(AND($I123&lt;&gt;0,ISNUMBER(VLOOKUP($A123,gen!$A$2:$BD$159,MATCH(gen!AI$1,gen!$1:$1,0),FALSE))),VLOOKUP($A123,gen!$A$2:$BD$159,MATCH(gen!AI$1,gen!$1:$1,0),FALSE),"")</f>
        <v/>
      </c>
      <c r="P123" t="s">
        <v>451</v>
      </c>
      <c r="Q123" t="str">
        <f>IF(AND($I123&lt;&gt;0,ISNUMBER(VLOOKUP($A123,gen!$A$2:$BD$159,MATCH(gen!AJ$1,gen!$1:$1,0),FALSE))),VLOOKUP($A123,gen!$A$2:$BD$159,MATCH(gen!AJ$1,gen!$1:$1,0),FALSE)/1000,"")</f>
        <v/>
      </c>
      <c r="R123" t="str">
        <f>IF(AND($I123&lt;&gt;0,ISNUMBER(VLOOKUP($A123,gen!$A$2:$BD$159,MATCH(gen!AK$1,gen!$1:$1,0),FALSE))),VLOOKUP($A123,gen!$A$2:$BD$159,MATCH(gen!AK$1,gen!$1:$1,0),FALSE)/1000,"")</f>
        <v/>
      </c>
      <c r="S123" t="str">
        <f>IF(AND($I123&lt;&gt;0,ISNUMBER(VLOOKUP($A123,gen!$A$2:$BD$159,MATCH(gen!AL$1,gen!$1:$1,0),FALSE))),VLOOKUP($A123,gen!$A$2:$BD$159,MATCH(gen!AL$1,gen!$1:$1,0),FALSE)/1000,"")</f>
        <v/>
      </c>
      <c r="T123" t="str">
        <f>IF(AND($I123&lt;&gt;0,ISNUMBER(VLOOKUP($A123,gen!$A$2:$BD$159,MATCH(gen!AM$1,gen!$1:$1,0),FALSE))),VLOOKUP($A123,gen!$A$2:$BD$159,MATCH(gen!AM$1,gen!$1:$1,0),FALSE)/1000,"")</f>
        <v/>
      </c>
      <c r="U123" t="str">
        <f>IF(AND($I123&lt;&gt;0,ISNUMBER(VLOOKUP($A123,gen!$A$2:$BD$159,MATCH(gen!AN$1,gen!$1:$1,0),FALSE))),VLOOKUP($A123,gen!$A$2:$BD$159,MATCH(gen!AN$1,gen!$1:$1,0),FALSE)/1000,"")</f>
        <v/>
      </c>
      <c r="V123" t="s">
        <v>259</v>
      </c>
      <c r="W123">
        <f>VLOOKUP(A123,gen!$A$2:$BD$159,MATCH(gen!$AO$1,gen!$1:$1,0),FALSE)</f>
        <v>0</v>
      </c>
      <c r="X123" t="s">
        <v>273</v>
      </c>
      <c r="Y123" s="6">
        <f>VLOOKUP(A123,gen!$A$2:$BD$159,MATCH(gen!$U$1,gen!$1:$1,0),FALSE)*gen!AD123+VLOOKUP(A123,gen!$A$2:$BD$159,MATCH(gen!$W$1,gen!$1:$1,0),FALSE)</f>
        <v>0</v>
      </c>
      <c r="Z123" t="s">
        <v>274</v>
      </c>
      <c r="AA123" s="6">
        <f>VLOOKUP(A123,gen!$A$2:$BD$159,MATCH(gen!$U$1,gen!$1:$1,0),FALSE)*gen!AD123+VLOOKUP(A123,gen!$A$2:$BD$159,MATCH(gen!$X$1,gen!$1:$1,0),FALSE)</f>
        <v>0</v>
      </c>
      <c r="AB123" t="s">
        <v>433</v>
      </c>
      <c r="AC123" s="2">
        <f>VLOOKUP(A123,gen!$A$2:$BD$159,MATCH(gen!$Q$1,gen!$1:$1,0),FALSE)*60</f>
        <v>3995.9999999999995</v>
      </c>
      <c r="AD123" t="s">
        <v>434</v>
      </c>
      <c r="AE123" s="6">
        <f>VLOOKUP(A123,gen!$A$2:$BD$159,MATCH(gen!$Q$1,gen!$1:$1,0),FALSE)*60</f>
        <v>3995.9999999999995</v>
      </c>
    </row>
    <row r="124" spans="1:31" x14ac:dyDescent="0.2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264</v>
      </c>
      <c r="G124" s="3">
        <f>IF(VLOOKUP(A124,gen!$A$2:$BD$159,MATCH(gen!$K$1,gen!$1:$1,0),FALSE)=0,0,VLOOKUP(A124,gen!$A$2:$BD$159,MATCH(gen!$L$1,gen!$1:$1,0),FALSE)/VLOOKUP(A124,gen!$A$2:$BD$159,MATCH(gen!$K$1,gen!$1:$1,0),FALSE))</f>
        <v>0</v>
      </c>
      <c r="H124" t="s">
        <v>370</v>
      </c>
      <c r="I124">
        <f>VLOOKUP(A124,gen!$A$2:$BD$159,MATCH(gen!$AD$1,gen!$1:$1,0),FALSE)</f>
        <v>0</v>
      </c>
      <c r="J124" t="s">
        <v>446</v>
      </c>
      <c r="K124" s="5" t="str">
        <f>IF(AND($I124&lt;&gt;0,ISNUMBER(VLOOKUP($A124,gen!$A$2:$BD$159,MATCH(gen!AE$1,gen!$1:$1,0),FALSE))),VLOOKUP($A124,gen!$A$2:$BD$159,MATCH(gen!AE$1,gen!$1:$1,0),FALSE),"")</f>
        <v/>
      </c>
      <c r="L124" s="5" t="str">
        <f>IF(AND($I124&lt;&gt;0,ISNUMBER(VLOOKUP($A124,gen!$A$2:$BD$159,MATCH(gen!AF$1,gen!$1:$1,0),FALSE))),VLOOKUP($A124,gen!$A$2:$BD$159,MATCH(gen!AF$1,gen!$1:$1,0),FALSE),"")</f>
        <v/>
      </c>
      <c r="M124" s="5" t="str">
        <f>IF(AND($I124&lt;&gt;0,ISNUMBER(VLOOKUP($A124,gen!$A$2:$BD$159,MATCH(gen!AG$1,gen!$1:$1,0),FALSE))),VLOOKUP($A124,gen!$A$2:$BD$159,MATCH(gen!AG$1,gen!$1:$1,0),FALSE),"")</f>
        <v/>
      </c>
      <c r="N124" s="5" t="str">
        <f>IF(AND($I124&lt;&gt;0,ISNUMBER(VLOOKUP($A124,gen!$A$2:$BD$159,MATCH(gen!AH$1,gen!$1:$1,0),FALSE))),VLOOKUP($A124,gen!$A$2:$BD$159,MATCH(gen!AH$1,gen!$1:$1,0),FALSE),"")</f>
        <v/>
      </c>
      <c r="O124" s="5" t="str">
        <f>IF(AND($I124&lt;&gt;0,ISNUMBER(VLOOKUP($A124,gen!$A$2:$BD$159,MATCH(gen!AI$1,gen!$1:$1,0),FALSE))),VLOOKUP($A124,gen!$A$2:$BD$159,MATCH(gen!AI$1,gen!$1:$1,0),FALSE),"")</f>
        <v/>
      </c>
      <c r="P124" t="s">
        <v>451</v>
      </c>
      <c r="Q124" t="str">
        <f>IF(AND($I124&lt;&gt;0,ISNUMBER(VLOOKUP($A124,gen!$A$2:$BD$159,MATCH(gen!AJ$1,gen!$1:$1,0),FALSE))),VLOOKUP($A124,gen!$A$2:$BD$159,MATCH(gen!AJ$1,gen!$1:$1,0),FALSE)/1000,"")</f>
        <v/>
      </c>
      <c r="R124" t="str">
        <f>IF(AND($I124&lt;&gt;0,ISNUMBER(VLOOKUP($A124,gen!$A$2:$BD$159,MATCH(gen!AK$1,gen!$1:$1,0),FALSE))),VLOOKUP($A124,gen!$A$2:$BD$159,MATCH(gen!AK$1,gen!$1:$1,0),FALSE)/1000,"")</f>
        <v/>
      </c>
      <c r="S124" t="str">
        <f>IF(AND($I124&lt;&gt;0,ISNUMBER(VLOOKUP($A124,gen!$A$2:$BD$159,MATCH(gen!AL$1,gen!$1:$1,0),FALSE))),VLOOKUP($A124,gen!$A$2:$BD$159,MATCH(gen!AL$1,gen!$1:$1,0),FALSE)/1000,"")</f>
        <v/>
      </c>
      <c r="T124" t="str">
        <f>IF(AND($I124&lt;&gt;0,ISNUMBER(VLOOKUP($A124,gen!$A$2:$BD$159,MATCH(gen!AM$1,gen!$1:$1,0),FALSE))),VLOOKUP($A124,gen!$A$2:$BD$159,MATCH(gen!AM$1,gen!$1:$1,0),FALSE)/1000,"")</f>
        <v/>
      </c>
      <c r="U124" t="str">
        <f>IF(AND($I124&lt;&gt;0,ISNUMBER(VLOOKUP($A124,gen!$A$2:$BD$159,MATCH(gen!AN$1,gen!$1:$1,0),FALSE))),VLOOKUP($A124,gen!$A$2:$BD$159,MATCH(gen!AN$1,gen!$1:$1,0),FALSE)/1000,"")</f>
        <v/>
      </c>
      <c r="V124" t="s">
        <v>259</v>
      </c>
      <c r="W124">
        <f>VLOOKUP(A124,gen!$A$2:$BD$159,MATCH(gen!$AO$1,gen!$1:$1,0),FALSE)</f>
        <v>0</v>
      </c>
      <c r="X124" t="s">
        <v>273</v>
      </c>
      <c r="Y124" s="6">
        <f>VLOOKUP(A124,gen!$A$2:$BD$159,MATCH(gen!$U$1,gen!$1:$1,0),FALSE)*gen!AD124+VLOOKUP(A124,gen!$A$2:$BD$159,MATCH(gen!$W$1,gen!$1:$1,0),FALSE)</f>
        <v>0</v>
      </c>
      <c r="Z124" t="s">
        <v>274</v>
      </c>
      <c r="AA124" s="6">
        <f>VLOOKUP(A124,gen!$A$2:$BD$159,MATCH(gen!$U$1,gen!$1:$1,0),FALSE)*gen!AD124+VLOOKUP(A124,gen!$A$2:$BD$159,MATCH(gen!$X$1,gen!$1:$1,0),FALSE)</f>
        <v>0</v>
      </c>
      <c r="AB124" t="s">
        <v>433</v>
      </c>
      <c r="AC124" s="2">
        <f>VLOOKUP(A124,gen!$A$2:$BD$159,MATCH(gen!$Q$1,gen!$1:$1,0),FALSE)*60</f>
        <v>6054</v>
      </c>
      <c r="AD124" t="s">
        <v>434</v>
      </c>
      <c r="AE124" s="6">
        <f>VLOOKUP(A124,gen!$A$2:$BD$159,MATCH(gen!$Q$1,gen!$1:$1,0),FALSE)*60</f>
        <v>6054</v>
      </c>
    </row>
    <row r="125" spans="1:31" x14ac:dyDescent="0.2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264</v>
      </c>
      <c r="G125" s="3">
        <f>IF(VLOOKUP(A125,gen!$A$2:$BD$159,MATCH(gen!$K$1,gen!$1:$1,0),FALSE)=0,0,VLOOKUP(A125,gen!$A$2:$BD$159,MATCH(gen!$L$1,gen!$1:$1,0),FALSE)/VLOOKUP(A125,gen!$A$2:$BD$159,MATCH(gen!$K$1,gen!$1:$1,0),FALSE))</f>
        <v>0</v>
      </c>
      <c r="H125" t="s">
        <v>370</v>
      </c>
      <c r="I125">
        <f>VLOOKUP(A125,gen!$A$2:$BD$159,MATCH(gen!$AD$1,gen!$1:$1,0),FALSE)</f>
        <v>0</v>
      </c>
      <c r="J125" t="s">
        <v>446</v>
      </c>
      <c r="K125" s="5" t="str">
        <f>IF(AND($I125&lt;&gt;0,ISNUMBER(VLOOKUP($A125,gen!$A$2:$BD$159,MATCH(gen!AE$1,gen!$1:$1,0),FALSE))),VLOOKUP($A125,gen!$A$2:$BD$159,MATCH(gen!AE$1,gen!$1:$1,0),FALSE),"")</f>
        <v/>
      </c>
      <c r="L125" s="5" t="str">
        <f>IF(AND($I125&lt;&gt;0,ISNUMBER(VLOOKUP($A125,gen!$A$2:$BD$159,MATCH(gen!AF$1,gen!$1:$1,0),FALSE))),VLOOKUP($A125,gen!$A$2:$BD$159,MATCH(gen!AF$1,gen!$1:$1,0),FALSE),"")</f>
        <v/>
      </c>
      <c r="M125" s="5" t="str">
        <f>IF(AND($I125&lt;&gt;0,ISNUMBER(VLOOKUP($A125,gen!$A$2:$BD$159,MATCH(gen!AG$1,gen!$1:$1,0),FALSE))),VLOOKUP($A125,gen!$A$2:$BD$159,MATCH(gen!AG$1,gen!$1:$1,0),FALSE),"")</f>
        <v/>
      </c>
      <c r="N125" s="5" t="str">
        <f>IF(AND($I125&lt;&gt;0,ISNUMBER(VLOOKUP($A125,gen!$A$2:$BD$159,MATCH(gen!AH$1,gen!$1:$1,0),FALSE))),VLOOKUP($A125,gen!$A$2:$BD$159,MATCH(gen!AH$1,gen!$1:$1,0),FALSE),"")</f>
        <v/>
      </c>
      <c r="O125" s="5" t="str">
        <f>IF(AND($I125&lt;&gt;0,ISNUMBER(VLOOKUP($A125,gen!$A$2:$BD$159,MATCH(gen!AI$1,gen!$1:$1,0),FALSE))),VLOOKUP($A125,gen!$A$2:$BD$159,MATCH(gen!AI$1,gen!$1:$1,0),FALSE),"")</f>
        <v/>
      </c>
      <c r="P125" t="s">
        <v>451</v>
      </c>
      <c r="Q125" t="str">
        <f>IF(AND($I125&lt;&gt;0,ISNUMBER(VLOOKUP($A125,gen!$A$2:$BD$159,MATCH(gen!AJ$1,gen!$1:$1,0),FALSE))),VLOOKUP($A125,gen!$A$2:$BD$159,MATCH(gen!AJ$1,gen!$1:$1,0),FALSE)/1000,"")</f>
        <v/>
      </c>
      <c r="R125" t="str">
        <f>IF(AND($I125&lt;&gt;0,ISNUMBER(VLOOKUP($A125,gen!$A$2:$BD$159,MATCH(gen!AK$1,gen!$1:$1,0),FALSE))),VLOOKUP($A125,gen!$A$2:$BD$159,MATCH(gen!AK$1,gen!$1:$1,0),FALSE)/1000,"")</f>
        <v/>
      </c>
      <c r="S125" t="str">
        <f>IF(AND($I125&lt;&gt;0,ISNUMBER(VLOOKUP($A125,gen!$A$2:$BD$159,MATCH(gen!AL$1,gen!$1:$1,0),FALSE))),VLOOKUP($A125,gen!$A$2:$BD$159,MATCH(gen!AL$1,gen!$1:$1,0),FALSE)/1000,"")</f>
        <v/>
      </c>
      <c r="T125" t="str">
        <f>IF(AND($I125&lt;&gt;0,ISNUMBER(VLOOKUP($A125,gen!$A$2:$BD$159,MATCH(gen!AM$1,gen!$1:$1,0),FALSE))),VLOOKUP($A125,gen!$A$2:$BD$159,MATCH(gen!AM$1,gen!$1:$1,0),FALSE)/1000,"")</f>
        <v/>
      </c>
      <c r="U125" t="str">
        <f>IF(AND($I125&lt;&gt;0,ISNUMBER(VLOOKUP($A125,gen!$A$2:$BD$159,MATCH(gen!AN$1,gen!$1:$1,0),FALSE))),VLOOKUP($A125,gen!$A$2:$BD$159,MATCH(gen!AN$1,gen!$1:$1,0),FALSE)/1000,"")</f>
        <v/>
      </c>
      <c r="V125" t="s">
        <v>259</v>
      </c>
      <c r="W125">
        <f>VLOOKUP(A125,gen!$A$2:$BD$159,MATCH(gen!$AO$1,gen!$1:$1,0),FALSE)</f>
        <v>0</v>
      </c>
      <c r="X125" t="s">
        <v>273</v>
      </c>
      <c r="Y125" s="6">
        <f>VLOOKUP(A125,gen!$A$2:$BD$159,MATCH(gen!$U$1,gen!$1:$1,0),FALSE)*gen!AD125+VLOOKUP(A125,gen!$A$2:$BD$159,MATCH(gen!$W$1,gen!$1:$1,0),FALSE)</f>
        <v>0</v>
      </c>
      <c r="Z125" t="s">
        <v>274</v>
      </c>
      <c r="AA125" s="6">
        <f>VLOOKUP(A125,gen!$A$2:$BD$159,MATCH(gen!$U$1,gen!$1:$1,0),FALSE)*gen!AD125+VLOOKUP(A125,gen!$A$2:$BD$159,MATCH(gen!$X$1,gen!$1:$1,0),FALSE)</f>
        <v>0</v>
      </c>
      <c r="AB125" t="s">
        <v>433</v>
      </c>
      <c r="AC125" s="2">
        <f>VLOOKUP(A125,gen!$A$2:$BD$159,MATCH(gen!$Q$1,gen!$1:$1,0),FALSE)*60</f>
        <v>6102</v>
      </c>
      <c r="AD125" t="s">
        <v>434</v>
      </c>
      <c r="AE125" s="6">
        <f>VLOOKUP(A125,gen!$A$2:$BD$159,MATCH(gen!$Q$1,gen!$1:$1,0),FALSE)*60</f>
        <v>6102</v>
      </c>
    </row>
    <row r="126" spans="1:31" x14ac:dyDescent="0.2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264</v>
      </c>
      <c r="G126" s="3">
        <f>IF(VLOOKUP(A126,gen!$A$2:$BD$159,MATCH(gen!$K$1,gen!$1:$1,0),FALSE)=0,0,VLOOKUP(A126,gen!$A$2:$BD$159,MATCH(gen!$L$1,gen!$1:$1,0),FALSE)/VLOOKUP(A126,gen!$A$2:$BD$159,MATCH(gen!$K$1,gen!$1:$1,0),FALSE))</f>
        <v>0</v>
      </c>
      <c r="H126" t="s">
        <v>370</v>
      </c>
      <c r="I126">
        <f>VLOOKUP(A126,gen!$A$2:$BD$159,MATCH(gen!$AD$1,gen!$1:$1,0),FALSE)</f>
        <v>0</v>
      </c>
      <c r="J126" t="s">
        <v>446</v>
      </c>
      <c r="K126" s="5" t="str">
        <f>IF(AND($I126&lt;&gt;0,ISNUMBER(VLOOKUP($A126,gen!$A$2:$BD$159,MATCH(gen!AE$1,gen!$1:$1,0),FALSE))),VLOOKUP($A126,gen!$A$2:$BD$159,MATCH(gen!AE$1,gen!$1:$1,0),FALSE),"")</f>
        <v/>
      </c>
      <c r="L126" s="5" t="str">
        <f>IF(AND($I126&lt;&gt;0,ISNUMBER(VLOOKUP($A126,gen!$A$2:$BD$159,MATCH(gen!AF$1,gen!$1:$1,0),FALSE))),VLOOKUP($A126,gen!$A$2:$BD$159,MATCH(gen!AF$1,gen!$1:$1,0),FALSE),"")</f>
        <v/>
      </c>
      <c r="M126" s="5" t="str">
        <f>IF(AND($I126&lt;&gt;0,ISNUMBER(VLOOKUP($A126,gen!$A$2:$BD$159,MATCH(gen!AG$1,gen!$1:$1,0),FALSE))),VLOOKUP($A126,gen!$A$2:$BD$159,MATCH(gen!AG$1,gen!$1:$1,0),FALSE),"")</f>
        <v/>
      </c>
      <c r="N126" s="5" t="str">
        <f>IF(AND($I126&lt;&gt;0,ISNUMBER(VLOOKUP($A126,gen!$A$2:$BD$159,MATCH(gen!AH$1,gen!$1:$1,0),FALSE))),VLOOKUP($A126,gen!$A$2:$BD$159,MATCH(gen!AH$1,gen!$1:$1,0),FALSE),"")</f>
        <v/>
      </c>
      <c r="O126" s="5" t="str">
        <f>IF(AND($I126&lt;&gt;0,ISNUMBER(VLOOKUP($A126,gen!$A$2:$BD$159,MATCH(gen!AI$1,gen!$1:$1,0),FALSE))),VLOOKUP($A126,gen!$A$2:$BD$159,MATCH(gen!AI$1,gen!$1:$1,0),FALSE),"")</f>
        <v/>
      </c>
      <c r="P126" t="s">
        <v>451</v>
      </c>
      <c r="Q126" t="str">
        <f>IF(AND($I126&lt;&gt;0,ISNUMBER(VLOOKUP($A126,gen!$A$2:$BD$159,MATCH(gen!AJ$1,gen!$1:$1,0),FALSE))),VLOOKUP($A126,gen!$A$2:$BD$159,MATCH(gen!AJ$1,gen!$1:$1,0),FALSE)/1000,"")</f>
        <v/>
      </c>
      <c r="R126" t="str">
        <f>IF(AND($I126&lt;&gt;0,ISNUMBER(VLOOKUP($A126,gen!$A$2:$BD$159,MATCH(gen!AK$1,gen!$1:$1,0),FALSE))),VLOOKUP($A126,gen!$A$2:$BD$159,MATCH(gen!AK$1,gen!$1:$1,0),FALSE)/1000,"")</f>
        <v/>
      </c>
      <c r="S126" t="str">
        <f>IF(AND($I126&lt;&gt;0,ISNUMBER(VLOOKUP($A126,gen!$A$2:$BD$159,MATCH(gen!AL$1,gen!$1:$1,0),FALSE))),VLOOKUP($A126,gen!$A$2:$BD$159,MATCH(gen!AL$1,gen!$1:$1,0),FALSE)/1000,"")</f>
        <v/>
      </c>
      <c r="T126" t="str">
        <f>IF(AND($I126&lt;&gt;0,ISNUMBER(VLOOKUP($A126,gen!$A$2:$BD$159,MATCH(gen!AM$1,gen!$1:$1,0),FALSE))),VLOOKUP($A126,gen!$A$2:$BD$159,MATCH(gen!AM$1,gen!$1:$1,0),FALSE)/1000,"")</f>
        <v/>
      </c>
      <c r="U126" t="str">
        <f>IF(AND($I126&lt;&gt;0,ISNUMBER(VLOOKUP($A126,gen!$A$2:$BD$159,MATCH(gen!AN$1,gen!$1:$1,0),FALSE))),VLOOKUP($A126,gen!$A$2:$BD$159,MATCH(gen!AN$1,gen!$1:$1,0),FALSE)/1000,"")</f>
        <v/>
      </c>
      <c r="V126" t="s">
        <v>259</v>
      </c>
      <c r="W126">
        <f>VLOOKUP(A126,gen!$A$2:$BD$159,MATCH(gen!$AO$1,gen!$1:$1,0),FALSE)</f>
        <v>0</v>
      </c>
      <c r="X126" t="s">
        <v>273</v>
      </c>
      <c r="Y126" s="6">
        <f>VLOOKUP(A126,gen!$A$2:$BD$159,MATCH(gen!$U$1,gen!$1:$1,0),FALSE)*gen!AD126+VLOOKUP(A126,gen!$A$2:$BD$159,MATCH(gen!$W$1,gen!$1:$1,0),FALSE)</f>
        <v>0</v>
      </c>
      <c r="Z126" t="s">
        <v>274</v>
      </c>
      <c r="AA126" s="6">
        <f>VLOOKUP(A126,gen!$A$2:$BD$159,MATCH(gen!$U$1,gen!$1:$1,0),FALSE)*gen!AD126+VLOOKUP(A126,gen!$A$2:$BD$159,MATCH(gen!$X$1,gen!$1:$1,0),FALSE)</f>
        <v>0</v>
      </c>
      <c r="AB126" t="s">
        <v>433</v>
      </c>
      <c r="AC126" s="2">
        <f>VLOOKUP(A126,gen!$A$2:$BD$159,MATCH(gen!$Q$1,gen!$1:$1,0),FALSE)*60</f>
        <v>3786</v>
      </c>
      <c r="AD126" t="s">
        <v>434</v>
      </c>
      <c r="AE126" s="6">
        <f>VLOOKUP(A126,gen!$A$2:$BD$159,MATCH(gen!$Q$1,gen!$1:$1,0),FALSE)*60</f>
        <v>3786</v>
      </c>
    </row>
    <row r="127" spans="1:31" x14ac:dyDescent="0.2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264</v>
      </c>
      <c r="G127" s="3">
        <f>IF(VLOOKUP(A127,gen!$A$2:$BD$159,MATCH(gen!$K$1,gen!$1:$1,0),FALSE)=0,0,VLOOKUP(A127,gen!$A$2:$BD$159,MATCH(gen!$L$1,gen!$1:$1,0),FALSE)/VLOOKUP(A127,gen!$A$2:$BD$159,MATCH(gen!$K$1,gen!$1:$1,0),FALSE))</f>
        <v>0</v>
      </c>
      <c r="H127" t="s">
        <v>370</v>
      </c>
      <c r="I127">
        <f>VLOOKUP(A127,gen!$A$2:$BD$159,MATCH(gen!$AD$1,gen!$1:$1,0),FALSE)</f>
        <v>0</v>
      </c>
      <c r="J127" t="s">
        <v>446</v>
      </c>
      <c r="K127" s="5" t="str">
        <f>IF(AND($I127&lt;&gt;0,ISNUMBER(VLOOKUP($A127,gen!$A$2:$BD$159,MATCH(gen!AE$1,gen!$1:$1,0),FALSE))),VLOOKUP($A127,gen!$A$2:$BD$159,MATCH(gen!AE$1,gen!$1:$1,0),FALSE),"")</f>
        <v/>
      </c>
      <c r="L127" s="5" t="str">
        <f>IF(AND($I127&lt;&gt;0,ISNUMBER(VLOOKUP($A127,gen!$A$2:$BD$159,MATCH(gen!AF$1,gen!$1:$1,0),FALSE))),VLOOKUP($A127,gen!$A$2:$BD$159,MATCH(gen!AF$1,gen!$1:$1,0),FALSE),"")</f>
        <v/>
      </c>
      <c r="M127" s="5" t="str">
        <f>IF(AND($I127&lt;&gt;0,ISNUMBER(VLOOKUP($A127,gen!$A$2:$BD$159,MATCH(gen!AG$1,gen!$1:$1,0),FALSE))),VLOOKUP($A127,gen!$A$2:$BD$159,MATCH(gen!AG$1,gen!$1:$1,0),FALSE),"")</f>
        <v/>
      </c>
      <c r="N127" s="5" t="str">
        <f>IF(AND($I127&lt;&gt;0,ISNUMBER(VLOOKUP($A127,gen!$A$2:$BD$159,MATCH(gen!AH$1,gen!$1:$1,0),FALSE))),VLOOKUP($A127,gen!$A$2:$BD$159,MATCH(gen!AH$1,gen!$1:$1,0),FALSE),"")</f>
        <v/>
      </c>
      <c r="O127" s="5" t="str">
        <f>IF(AND($I127&lt;&gt;0,ISNUMBER(VLOOKUP($A127,gen!$A$2:$BD$159,MATCH(gen!AI$1,gen!$1:$1,0),FALSE))),VLOOKUP($A127,gen!$A$2:$BD$159,MATCH(gen!AI$1,gen!$1:$1,0),FALSE),"")</f>
        <v/>
      </c>
      <c r="P127" t="s">
        <v>451</v>
      </c>
      <c r="Q127" t="str">
        <f>IF(AND($I127&lt;&gt;0,ISNUMBER(VLOOKUP($A127,gen!$A$2:$BD$159,MATCH(gen!AJ$1,gen!$1:$1,0),FALSE))),VLOOKUP($A127,gen!$A$2:$BD$159,MATCH(gen!AJ$1,gen!$1:$1,0),FALSE)/1000,"")</f>
        <v/>
      </c>
      <c r="R127" t="str">
        <f>IF(AND($I127&lt;&gt;0,ISNUMBER(VLOOKUP($A127,gen!$A$2:$BD$159,MATCH(gen!AK$1,gen!$1:$1,0),FALSE))),VLOOKUP($A127,gen!$A$2:$BD$159,MATCH(gen!AK$1,gen!$1:$1,0),FALSE)/1000,"")</f>
        <v/>
      </c>
      <c r="S127" t="str">
        <f>IF(AND($I127&lt;&gt;0,ISNUMBER(VLOOKUP($A127,gen!$A$2:$BD$159,MATCH(gen!AL$1,gen!$1:$1,0),FALSE))),VLOOKUP($A127,gen!$A$2:$BD$159,MATCH(gen!AL$1,gen!$1:$1,0),FALSE)/1000,"")</f>
        <v/>
      </c>
      <c r="T127" t="str">
        <f>IF(AND($I127&lt;&gt;0,ISNUMBER(VLOOKUP($A127,gen!$A$2:$BD$159,MATCH(gen!AM$1,gen!$1:$1,0),FALSE))),VLOOKUP($A127,gen!$A$2:$BD$159,MATCH(gen!AM$1,gen!$1:$1,0),FALSE)/1000,"")</f>
        <v/>
      </c>
      <c r="U127" t="str">
        <f>IF(AND($I127&lt;&gt;0,ISNUMBER(VLOOKUP($A127,gen!$A$2:$BD$159,MATCH(gen!AN$1,gen!$1:$1,0),FALSE))),VLOOKUP($A127,gen!$A$2:$BD$159,MATCH(gen!AN$1,gen!$1:$1,0),FALSE)/1000,"")</f>
        <v/>
      </c>
      <c r="V127" t="s">
        <v>259</v>
      </c>
      <c r="W127">
        <f>VLOOKUP(A127,gen!$A$2:$BD$159,MATCH(gen!$AO$1,gen!$1:$1,0),FALSE)</f>
        <v>0</v>
      </c>
      <c r="X127" t="s">
        <v>273</v>
      </c>
      <c r="Y127" s="6">
        <f>VLOOKUP(A127,gen!$A$2:$BD$159,MATCH(gen!$U$1,gen!$1:$1,0),FALSE)*gen!AD127+VLOOKUP(A127,gen!$A$2:$BD$159,MATCH(gen!$W$1,gen!$1:$1,0),FALSE)</f>
        <v>0</v>
      </c>
      <c r="Z127" t="s">
        <v>274</v>
      </c>
      <c r="AA127" s="6">
        <f>VLOOKUP(A127,gen!$A$2:$BD$159,MATCH(gen!$U$1,gen!$1:$1,0),FALSE)*gen!AD127+VLOOKUP(A127,gen!$A$2:$BD$159,MATCH(gen!$X$1,gen!$1:$1,0),FALSE)</f>
        <v>0</v>
      </c>
      <c r="AB127" t="s">
        <v>433</v>
      </c>
      <c r="AC127" s="2">
        <f>VLOOKUP(A127,gen!$A$2:$BD$159,MATCH(gen!$Q$1,gen!$1:$1,0),FALSE)*60</f>
        <v>3924.0000000000005</v>
      </c>
      <c r="AD127" t="s">
        <v>434</v>
      </c>
      <c r="AE127" s="6">
        <f>VLOOKUP(A127,gen!$A$2:$BD$159,MATCH(gen!$Q$1,gen!$1:$1,0),FALSE)*60</f>
        <v>3924.0000000000005</v>
      </c>
    </row>
    <row r="128" spans="1:31" x14ac:dyDescent="0.2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264</v>
      </c>
      <c r="G128" s="3">
        <f>IF(VLOOKUP(A128,gen!$A$2:$BD$159,MATCH(gen!$K$1,gen!$1:$1,0),FALSE)=0,0,VLOOKUP(A128,gen!$A$2:$BD$159,MATCH(gen!$L$1,gen!$1:$1,0),FALSE)/VLOOKUP(A128,gen!$A$2:$BD$159,MATCH(gen!$K$1,gen!$1:$1,0),FALSE))</f>
        <v>0</v>
      </c>
      <c r="H128" t="s">
        <v>370</v>
      </c>
      <c r="I128">
        <f>VLOOKUP(A128,gen!$A$2:$BD$159,MATCH(gen!$AD$1,gen!$1:$1,0),FALSE)</f>
        <v>0</v>
      </c>
      <c r="J128" t="s">
        <v>446</v>
      </c>
      <c r="K128" s="5" t="str">
        <f>IF(AND($I128&lt;&gt;0,ISNUMBER(VLOOKUP($A128,gen!$A$2:$BD$159,MATCH(gen!AE$1,gen!$1:$1,0),FALSE))),VLOOKUP($A128,gen!$A$2:$BD$159,MATCH(gen!AE$1,gen!$1:$1,0),FALSE),"")</f>
        <v/>
      </c>
      <c r="L128" s="5" t="str">
        <f>IF(AND($I128&lt;&gt;0,ISNUMBER(VLOOKUP($A128,gen!$A$2:$BD$159,MATCH(gen!AF$1,gen!$1:$1,0),FALSE))),VLOOKUP($A128,gen!$A$2:$BD$159,MATCH(gen!AF$1,gen!$1:$1,0),FALSE),"")</f>
        <v/>
      </c>
      <c r="M128" s="5" t="str">
        <f>IF(AND($I128&lt;&gt;0,ISNUMBER(VLOOKUP($A128,gen!$A$2:$BD$159,MATCH(gen!AG$1,gen!$1:$1,0),FALSE))),VLOOKUP($A128,gen!$A$2:$BD$159,MATCH(gen!AG$1,gen!$1:$1,0),FALSE),"")</f>
        <v/>
      </c>
      <c r="N128" s="5" t="str">
        <f>IF(AND($I128&lt;&gt;0,ISNUMBER(VLOOKUP($A128,gen!$A$2:$BD$159,MATCH(gen!AH$1,gen!$1:$1,0),FALSE))),VLOOKUP($A128,gen!$A$2:$BD$159,MATCH(gen!AH$1,gen!$1:$1,0),FALSE),"")</f>
        <v/>
      </c>
      <c r="O128" s="5" t="str">
        <f>IF(AND($I128&lt;&gt;0,ISNUMBER(VLOOKUP($A128,gen!$A$2:$BD$159,MATCH(gen!AI$1,gen!$1:$1,0),FALSE))),VLOOKUP($A128,gen!$A$2:$BD$159,MATCH(gen!AI$1,gen!$1:$1,0),FALSE),"")</f>
        <v/>
      </c>
      <c r="P128" t="s">
        <v>451</v>
      </c>
      <c r="Q128" t="str">
        <f>IF(AND($I128&lt;&gt;0,ISNUMBER(VLOOKUP($A128,gen!$A$2:$BD$159,MATCH(gen!AJ$1,gen!$1:$1,0),FALSE))),VLOOKUP($A128,gen!$A$2:$BD$159,MATCH(gen!AJ$1,gen!$1:$1,0),FALSE)/1000,"")</f>
        <v/>
      </c>
      <c r="R128" t="str">
        <f>IF(AND($I128&lt;&gt;0,ISNUMBER(VLOOKUP($A128,gen!$A$2:$BD$159,MATCH(gen!AK$1,gen!$1:$1,0),FALSE))),VLOOKUP($A128,gen!$A$2:$BD$159,MATCH(gen!AK$1,gen!$1:$1,0),FALSE)/1000,"")</f>
        <v/>
      </c>
      <c r="S128" t="str">
        <f>IF(AND($I128&lt;&gt;0,ISNUMBER(VLOOKUP($A128,gen!$A$2:$BD$159,MATCH(gen!AL$1,gen!$1:$1,0),FALSE))),VLOOKUP($A128,gen!$A$2:$BD$159,MATCH(gen!AL$1,gen!$1:$1,0),FALSE)/1000,"")</f>
        <v/>
      </c>
      <c r="T128" t="str">
        <f>IF(AND($I128&lt;&gt;0,ISNUMBER(VLOOKUP($A128,gen!$A$2:$BD$159,MATCH(gen!AM$1,gen!$1:$1,0),FALSE))),VLOOKUP($A128,gen!$A$2:$BD$159,MATCH(gen!AM$1,gen!$1:$1,0),FALSE)/1000,"")</f>
        <v/>
      </c>
      <c r="U128" t="str">
        <f>IF(AND($I128&lt;&gt;0,ISNUMBER(VLOOKUP($A128,gen!$A$2:$BD$159,MATCH(gen!AN$1,gen!$1:$1,0),FALSE))),VLOOKUP($A128,gen!$A$2:$BD$159,MATCH(gen!AN$1,gen!$1:$1,0),FALSE)/1000,"")</f>
        <v/>
      </c>
      <c r="V128" t="s">
        <v>259</v>
      </c>
      <c r="W128">
        <f>VLOOKUP(A128,gen!$A$2:$BD$159,MATCH(gen!$AO$1,gen!$1:$1,0),FALSE)</f>
        <v>0</v>
      </c>
      <c r="X128" t="s">
        <v>273</v>
      </c>
      <c r="Y128" s="6">
        <f>VLOOKUP(A128,gen!$A$2:$BD$159,MATCH(gen!$U$1,gen!$1:$1,0),FALSE)*gen!AD128+VLOOKUP(A128,gen!$A$2:$BD$159,MATCH(gen!$W$1,gen!$1:$1,0),FALSE)</f>
        <v>0</v>
      </c>
      <c r="Z128" t="s">
        <v>274</v>
      </c>
      <c r="AA128" s="6">
        <f>VLOOKUP(A128,gen!$A$2:$BD$159,MATCH(gen!$U$1,gen!$1:$1,0),FALSE)*gen!AD128+VLOOKUP(A128,gen!$A$2:$BD$159,MATCH(gen!$X$1,gen!$1:$1,0),FALSE)</f>
        <v>0</v>
      </c>
      <c r="AB128" t="s">
        <v>433</v>
      </c>
      <c r="AC128" s="2">
        <f>VLOOKUP(A128,gen!$A$2:$BD$159,MATCH(gen!$Q$1,gen!$1:$1,0),FALSE)*60</f>
        <v>4020</v>
      </c>
      <c r="AD128" t="s">
        <v>434</v>
      </c>
      <c r="AE128" s="6">
        <f>VLOOKUP(A128,gen!$A$2:$BD$159,MATCH(gen!$Q$1,gen!$1:$1,0),FALSE)*60</f>
        <v>4020</v>
      </c>
    </row>
    <row r="129" spans="1:31" x14ac:dyDescent="0.2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264</v>
      </c>
      <c r="G129" s="3">
        <f>IF(VLOOKUP(A129,gen!$A$2:$BD$159,MATCH(gen!$K$1,gen!$1:$1,0),FALSE)=0,0,VLOOKUP(A129,gen!$A$2:$BD$159,MATCH(gen!$L$1,gen!$1:$1,0),FALSE)/VLOOKUP(A129,gen!$A$2:$BD$159,MATCH(gen!$K$1,gen!$1:$1,0),FALSE))</f>
        <v>0</v>
      </c>
      <c r="H129" t="s">
        <v>370</v>
      </c>
      <c r="I129">
        <f>VLOOKUP(A129,gen!$A$2:$BD$159,MATCH(gen!$AD$1,gen!$1:$1,0),FALSE)</f>
        <v>0</v>
      </c>
      <c r="J129" t="s">
        <v>446</v>
      </c>
      <c r="K129" s="5" t="str">
        <f>IF(AND($I129&lt;&gt;0,ISNUMBER(VLOOKUP($A129,gen!$A$2:$BD$159,MATCH(gen!AE$1,gen!$1:$1,0),FALSE))),VLOOKUP($A129,gen!$A$2:$BD$159,MATCH(gen!AE$1,gen!$1:$1,0),FALSE),"")</f>
        <v/>
      </c>
      <c r="L129" s="5" t="str">
        <f>IF(AND($I129&lt;&gt;0,ISNUMBER(VLOOKUP($A129,gen!$A$2:$BD$159,MATCH(gen!AF$1,gen!$1:$1,0),FALSE))),VLOOKUP($A129,gen!$A$2:$BD$159,MATCH(gen!AF$1,gen!$1:$1,0),FALSE),"")</f>
        <v/>
      </c>
      <c r="M129" s="5" t="str">
        <f>IF(AND($I129&lt;&gt;0,ISNUMBER(VLOOKUP($A129,gen!$A$2:$BD$159,MATCH(gen!AG$1,gen!$1:$1,0),FALSE))),VLOOKUP($A129,gen!$A$2:$BD$159,MATCH(gen!AG$1,gen!$1:$1,0),FALSE),"")</f>
        <v/>
      </c>
      <c r="N129" s="5" t="str">
        <f>IF(AND($I129&lt;&gt;0,ISNUMBER(VLOOKUP($A129,gen!$A$2:$BD$159,MATCH(gen!AH$1,gen!$1:$1,0),FALSE))),VLOOKUP($A129,gen!$A$2:$BD$159,MATCH(gen!AH$1,gen!$1:$1,0),FALSE),"")</f>
        <v/>
      </c>
      <c r="O129" s="5" t="str">
        <f>IF(AND($I129&lt;&gt;0,ISNUMBER(VLOOKUP($A129,gen!$A$2:$BD$159,MATCH(gen!AI$1,gen!$1:$1,0),FALSE))),VLOOKUP($A129,gen!$A$2:$BD$159,MATCH(gen!AI$1,gen!$1:$1,0),FALSE),"")</f>
        <v/>
      </c>
      <c r="P129" t="s">
        <v>451</v>
      </c>
      <c r="Q129" t="str">
        <f>IF(AND($I129&lt;&gt;0,ISNUMBER(VLOOKUP($A129,gen!$A$2:$BD$159,MATCH(gen!AJ$1,gen!$1:$1,0),FALSE))),VLOOKUP($A129,gen!$A$2:$BD$159,MATCH(gen!AJ$1,gen!$1:$1,0),FALSE)/1000,"")</f>
        <v/>
      </c>
      <c r="R129" t="str">
        <f>IF(AND($I129&lt;&gt;0,ISNUMBER(VLOOKUP($A129,gen!$A$2:$BD$159,MATCH(gen!AK$1,gen!$1:$1,0),FALSE))),VLOOKUP($A129,gen!$A$2:$BD$159,MATCH(gen!AK$1,gen!$1:$1,0),FALSE)/1000,"")</f>
        <v/>
      </c>
      <c r="S129" t="str">
        <f>IF(AND($I129&lt;&gt;0,ISNUMBER(VLOOKUP($A129,gen!$A$2:$BD$159,MATCH(gen!AL$1,gen!$1:$1,0),FALSE))),VLOOKUP($A129,gen!$A$2:$BD$159,MATCH(gen!AL$1,gen!$1:$1,0),FALSE)/1000,"")</f>
        <v/>
      </c>
      <c r="T129" t="str">
        <f>IF(AND($I129&lt;&gt;0,ISNUMBER(VLOOKUP($A129,gen!$A$2:$BD$159,MATCH(gen!AM$1,gen!$1:$1,0),FALSE))),VLOOKUP($A129,gen!$A$2:$BD$159,MATCH(gen!AM$1,gen!$1:$1,0),FALSE)/1000,"")</f>
        <v/>
      </c>
      <c r="U129" t="str">
        <f>IF(AND($I129&lt;&gt;0,ISNUMBER(VLOOKUP($A129,gen!$A$2:$BD$159,MATCH(gen!AN$1,gen!$1:$1,0),FALSE))),VLOOKUP($A129,gen!$A$2:$BD$159,MATCH(gen!AN$1,gen!$1:$1,0),FALSE)/1000,"")</f>
        <v/>
      </c>
      <c r="V129" t="s">
        <v>259</v>
      </c>
      <c r="W129">
        <f>VLOOKUP(A129,gen!$A$2:$BD$159,MATCH(gen!$AO$1,gen!$1:$1,0),FALSE)</f>
        <v>0</v>
      </c>
      <c r="X129" t="s">
        <v>273</v>
      </c>
      <c r="Y129" s="6">
        <f>VLOOKUP(A129,gen!$A$2:$BD$159,MATCH(gen!$U$1,gen!$1:$1,0),FALSE)*gen!AD129+VLOOKUP(A129,gen!$A$2:$BD$159,MATCH(gen!$W$1,gen!$1:$1,0),FALSE)</f>
        <v>0</v>
      </c>
      <c r="Z129" t="s">
        <v>274</v>
      </c>
      <c r="AA129" s="6">
        <f>VLOOKUP(A129,gen!$A$2:$BD$159,MATCH(gen!$U$1,gen!$1:$1,0),FALSE)*gen!AD129+VLOOKUP(A129,gen!$A$2:$BD$159,MATCH(gen!$X$1,gen!$1:$1,0),FALSE)</f>
        <v>0</v>
      </c>
      <c r="AB129" t="s">
        <v>433</v>
      </c>
      <c r="AC129" s="2">
        <f>VLOOKUP(A129,gen!$A$2:$BD$159,MATCH(gen!$Q$1,gen!$1:$1,0),FALSE)*60</f>
        <v>3888</v>
      </c>
      <c r="AD129" t="s">
        <v>434</v>
      </c>
      <c r="AE129" s="6">
        <f>VLOOKUP(A129,gen!$A$2:$BD$159,MATCH(gen!$Q$1,gen!$1:$1,0),FALSE)*60</f>
        <v>3888</v>
      </c>
    </row>
    <row r="130" spans="1:31" x14ac:dyDescent="0.2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264</v>
      </c>
      <c r="G130" s="3">
        <f>IF(VLOOKUP(A130,gen!$A$2:$BD$159,MATCH(gen!$K$1,gen!$1:$1,0),FALSE)=0,0,VLOOKUP(A130,gen!$A$2:$BD$159,MATCH(gen!$L$1,gen!$1:$1,0),FALSE)/VLOOKUP(A130,gen!$A$2:$BD$159,MATCH(gen!$K$1,gen!$1:$1,0),FALSE))</f>
        <v>0</v>
      </c>
      <c r="H130" t="s">
        <v>370</v>
      </c>
      <c r="I130">
        <f>VLOOKUP(A130,gen!$A$2:$BD$159,MATCH(gen!$AD$1,gen!$1:$1,0),FALSE)</f>
        <v>0</v>
      </c>
      <c r="J130" t="s">
        <v>446</v>
      </c>
      <c r="K130" s="5" t="str">
        <f>IF(AND($I130&lt;&gt;0,ISNUMBER(VLOOKUP($A130,gen!$A$2:$BD$159,MATCH(gen!AE$1,gen!$1:$1,0),FALSE))),VLOOKUP($A130,gen!$A$2:$BD$159,MATCH(gen!AE$1,gen!$1:$1,0),FALSE),"")</f>
        <v/>
      </c>
      <c r="L130" s="5" t="str">
        <f>IF(AND($I130&lt;&gt;0,ISNUMBER(VLOOKUP($A130,gen!$A$2:$BD$159,MATCH(gen!AF$1,gen!$1:$1,0),FALSE))),VLOOKUP($A130,gen!$A$2:$BD$159,MATCH(gen!AF$1,gen!$1:$1,0),FALSE),"")</f>
        <v/>
      </c>
      <c r="M130" s="5" t="str">
        <f>IF(AND($I130&lt;&gt;0,ISNUMBER(VLOOKUP($A130,gen!$A$2:$BD$159,MATCH(gen!AG$1,gen!$1:$1,0),FALSE))),VLOOKUP($A130,gen!$A$2:$BD$159,MATCH(gen!AG$1,gen!$1:$1,0),FALSE),"")</f>
        <v/>
      </c>
      <c r="N130" s="5" t="str">
        <f>IF(AND($I130&lt;&gt;0,ISNUMBER(VLOOKUP($A130,gen!$A$2:$BD$159,MATCH(gen!AH$1,gen!$1:$1,0),FALSE))),VLOOKUP($A130,gen!$A$2:$BD$159,MATCH(gen!AH$1,gen!$1:$1,0),FALSE),"")</f>
        <v/>
      </c>
      <c r="O130" s="5" t="str">
        <f>IF(AND($I130&lt;&gt;0,ISNUMBER(VLOOKUP($A130,gen!$A$2:$BD$159,MATCH(gen!AI$1,gen!$1:$1,0),FALSE))),VLOOKUP($A130,gen!$A$2:$BD$159,MATCH(gen!AI$1,gen!$1:$1,0),FALSE),"")</f>
        <v/>
      </c>
      <c r="P130" t="s">
        <v>451</v>
      </c>
      <c r="Q130" t="str">
        <f>IF(AND($I130&lt;&gt;0,ISNUMBER(VLOOKUP($A130,gen!$A$2:$BD$159,MATCH(gen!AJ$1,gen!$1:$1,0),FALSE))),VLOOKUP($A130,gen!$A$2:$BD$159,MATCH(gen!AJ$1,gen!$1:$1,0),FALSE)/1000,"")</f>
        <v/>
      </c>
      <c r="R130" t="str">
        <f>IF(AND($I130&lt;&gt;0,ISNUMBER(VLOOKUP($A130,gen!$A$2:$BD$159,MATCH(gen!AK$1,gen!$1:$1,0),FALSE))),VLOOKUP($A130,gen!$A$2:$BD$159,MATCH(gen!AK$1,gen!$1:$1,0),FALSE)/1000,"")</f>
        <v/>
      </c>
      <c r="S130" t="str">
        <f>IF(AND($I130&lt;&gt;0,ISNUMBER(VLOOKUP($A130,gen!$A$2:$BD$159,MATCH(gen!AL$1,gen!$1:$1,0),FALSE))),VLOOKUP($A130,gen!$A$2:$BD$159,MATCH(gen!AL$1,gen!$1:$1,0),FALSE)/1000,"")</f>
        <v/>
      </c>
      <c r="T130" t="str">
        <f>IF(AND($I130&lt;&gt;0,ISNUMBER(VLOOKUP($A130,gen!$A$2:$BD$159,MATCH(gen!AM$1,gen!$1:$1,0),FALSE))),VLOOKUP($A130,gen!$A$2:$BD$159,MATCH(gen!AM$1,gen!$1:$1,0),FALSE)/1000,"")</f>
        <v/>
      </c>
      <c r="U130" t="str">
        <f>IF(AND($I130&lt;&gt;0,ISNUMBER(VLOOKUP($A130,gen!$A$2:$BD$159,MATCH(gen!AN$1,gen!$1:$1,0),FALSE))),VLOOKUP($A130,gen!$A$2:$BD$159,MATCH(gen!AN$1,gen!$1:$1,0),FALSE)/1000,"")</f>
        <v/>
      </c>
      <c r="V130" t="s">
        <v>259</v>
      </c>
      <c r="W130">
        <f>VLOOKUP(A130,gen!$A$2:$BD$159,MATCH(gen!$AO$1,gen!$1:$1,0),FALSE)</f>
        <v>0</v>
      </c>
      <c r="X130" t="s">
        <v>273</v>
      </c>
      <c r="Y130" s="6">
        <f>VLOOKUP(A130,gen!$A$2:$BD$159,MATCH(gen!$U$1,gen!$1:$1,0),FALSE)*gen!AD130+VLOOKUP(A130,gen!$A$2:$BD$159,MATCH(gen!$W$1,gen!$1:$1,0),FALSE)</f>
        <v>0</v>
      </c>
      <c r="Z130" t="s">
        <v>274</v>
      </c>
      <c r="AA130" s="6">
        <f>VLOOKUP(A130,gen!$A$2:$BD$159,MATCH(gen!$U$1,gen!$1:$1,0),FALSE)*gen!AD130+VLOOKUP(A130,gen!$A$2:$BD$159,MATCH(gen!$X$1,gen!$1:$1,0),FALSE)</f>
        <v>0</v>
      </c>
      <c r="AB130" t="s">
        <v>433</v>
      </c>
      <c r="AC130" s="2">
        <f>VLOOKUP(A130,gen!$A$2:$BD$159,MATCH(gen!$Q$1,gen!$1:$1,0),FALSE)*60</f>
        <v>3828</v>
      </c>
      <c r="AD130" t="s">
        <v>434</v>
      </c>
      <c r="AE130" s="6">
        <f>VLOOKUP(A130,gen!$A$2:$BD$159,MATCH(gen!$Q$1,gen!$1:$1,0),FALSE)*60</f>
        <v>3828</v>
      </c>
    </row>
    <row r="131" spans="1:31" x14ac:dyDescent="0.2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264</v>
      </c>
      <c r="G131" s="3">
        <f>IF(VLOOKUP(A131,gen!$A$2:$BD$159,MATCH(gen!$K$1,gen!$1:$1,0),FALSE)=0,0,VLOOKUP(A131,gen!$A$2:$BD$159,MATCH(gen!$L$1,gen!$1:$1,0),FALSE)/VLOOKUP(A131,gen!$A$2:$BD$159,MATCH(gen!$K$1,gen!$1:$1,0),FALSE))</f>
        <v>0</v>
      </c>
      <c r="H131" t="s">
        <v>370</v>
      </c>
      <c r="I131">
        <f>VLOOKUP(A131,gen!$A$2:$BD$159,MATCH(gen!$AD$1,gen!$1:$1,0),FALSE)</f>
        <v>0</v>
      </c>
      <c r="J131" t="s">
        <v>446</v>
      </c>
      <c r="K131" s="5" t="str">
        <f>IF(AND($I131&lt;&gt;0,ISNUMBER(VLOOKUP($A131,gen!$A$2:$BD$159,MATCH(gen!AE$1,gen!$1:$1,0),FALSE))),VLOOKUP($A131,gen!$A$2:$BD$159,MATCH(gen!AE$1,gen!$1:$1,0),FALSE),"")</f>
        <v/>
      </c>
      <c r="L131" s="5" t="str">
        <f>IF(AND($I131&lt;&gt;0,ISNUMBER(VLOOKUP($A131,gen!$A$2:$BD$159,MATCH(gen!AF$1,gen!$1:$1,0),FALSE))),VLOOKUP($A131,gen!$A$2:$BD$159,MATCH(gen!AF$1,gen!$1:$1,0),FALSE),"")</f>
        <v/>
      </c>
      <c r="M131" s="5" t="str">
        <f>IF(AND($I131&lt;&gt;0,ISNUMBER(VLOOKUP($A131,gen!$A$2:$BD$159,MATCH(gen!AG$1,gen!$1:$1,0),FALSE))),VLOOKUP($A131,gen!$A$2:$BD$159,MATCH(gen!AG$1,gen!$1:$1,0),FALSE),"")</f>
        <v/>
      </c>
      <c r="N131" s="5" t="str">
        <f>IF(AND($I131&lt;&gt;0,ISNUMBER(VLOOKUP($A131,gen!$A$2:$BD$159,MATCH(gen!AH$1,gen!$1:$1,0),FALSE))),VLOOKUP($A131,gen!$A$2:$BD$159,MATCH(gen!AH$1,gen!$1:$1,0),FALSE),"")</f>
        <v/>
      </c>
      <c r="O131" s="5" t="str">
        <f>IF(AND($I131&lt;&gt;0,ISNUMBER(VLOOKUP($A131,gen!$A$2:$BD$159,MATCH(gen!AI$1,gen!$1:$1,0),FALSE))),VLOOKUP($A131,gen!$A$2:$BD$159,MATCH(gen!AI$1,gen!$1:$1,0),FALSE),"")</f>
        <v/>
      </c>
      <c r="P131" t="s">
        <v>451</v>
      </c>
      <c r="Q131" t="str">
        <f>IF(AND($I131&lt;&gt;0,ISNUMBER(VLOOKUP($A131,gen!$A$2:$BD$159,MATCH(gen!AJ$1,gen!$1:$1,0),FALSE))),VLOOKUP($A131,gen!$A$2:$BD$159,MATCH(gen!AJ$1,gen!$1:$1,0),FALSE)/1000,"")</f>
        <v/>
      </c>
      <c r="R131" t="str">
        <f>IF(AND($I131&lt;&gt;0,ISNUMBER(VLOOKUP($A131,gen!$A$2:$BD$159,MATCH(gen!AK$1,gen!$1:$1,0),FALSE))),VLOOKUP($A131,gen!$A$2:$BD$159,MATCH(gen!AK$1,gen!$1:$1,0),FALSE)/1000,"")</f>
        <v/>
      </c>
      <c r="S131" t="str">
        <f>IF(AND($I131&lt;&gt;0,ISNUMBER(VLOOKUP($A131,gen!$A$2:$BD$159,MATCH(gen!AL$1,gen!$1:$1,0),FALSE))),VLOOKUP($A131,gen!$A$2:$BD$159,MATCH(gen!AL$1,gen!$1:$1,0),FALSE)/1000,"")</f>
        <v/>
      </c>
      <c r="T131" t="str">
        <f>IF(AND($I131&lt;&gt;0,ISNUMBER(VLOOKUP($A131,gen!$A$2:$BD$159,MATCH(gen!AM$1,gen!$1:$1,0),FALSE))),VLOOKUP($A131,gen!$A$2:$BD$159,MATCH(gen!AM$1,gen!$1:$1,0),FALSE)/1000,"")</f>
        <v/>
      </c>
      <c r="U131" t="str">
        <f>IF(AND($I131&lt;&gt;0,ISNUMBER(VLOOKUP($A131,gen!$A$2:$BD$159,MATCH(gen!AN$1,gen!$1:$1,0),FALSE))),VLOOKUP($A131,gen!$A$2:$BD$159,MATCH(gen!AN$1,gen!$1:$1,0),FALSE)/1000,"")</f>
        <v/>
      </c>
      <c r="V131" t="s">
        <v>259</v>
      </c>
      <c r="W131">
        <f>VLOOKUP(A131,gen!$A$2:$BD$159,MATCH(gen!$AO$1,gen!$1:$1,0),FALSE)</f>
        <v>0</v>
      </c>
      <c r="X131" t="s">
        <v>273</v>
      </c>
      <c r="Y131" s="6">
        <f>VLOOKUP(A131,gen!$A$2:$BD$159,MATCH(gen!$U$1,gen!$1:$1,0),FALSE)*gen!AD131+VLOOKUP(A131,gen!$A$2:$BD$159,MATCH(gen!$W$1,gen!$1:$1,0),FALSE)</f>
        <v>0</v>
      </c>
      <c r="Z131" t="s">
        <v>274</v>
      </c>
      <c r="AA131" s="6">
        <f>VLOOKUP(A131,gen!$A$2:$BD$159,MATCH(gen!$U$1,gen!$1:$1,0),FALSE)*gen!AD131+VLOOKUP(A131,gen!$A$2:$BD$159,MATCH(gen!$X$1,gen!$1:$1,0),FALSE)</f>
        <v>0</v>
      </c>
      <c r="AB131" t="s">
        <v>433</v>
      </c>
      <c r="AC131" s="2">
        <f>VLOOKUP(A131,gen!$A$2:$BD$159,MATCH(gen!$Q$1,gen!$1:$1,0),FALSE)*60</f>
        <v>3845.9999999999995</v>
      </c>
      <c r="AD131" t="s">
        <v>434</v>
      </c>
      <c r="AE131" s="6">
        <f>VLOOKUP(A131,gen!$A$2:$BD$159,MATCH(gen!$Q$1,gen!$1:$1,0),FALSE)*60</f>
        <v>3845.9999999999995</v>
      </c>
    </row>
    <row r="132" spans="1:31" x14ac:dyDescent="0.2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264</v>
      </c>
      <c r="G132" s="3">
        <f>IF(VLOOKUP(A132,gen!$A$2:$BD$159,MATCH(gen!$K$1,gen!$1:$1,0),FALSE)=0,0,VLOOKUP(A132,gen!$A$2:$BD$159,MATCH(gen!$L$1,gen!$1:$1,0),FALSE)/VLOOKUP(A132,gen!$A$2:$BD$159,MATCH(gen!$K$1,gen!$1:$1,0),FALSE))</f>
        <v>0</v>
      </c>
      <c r="H132" t="s">
        <v>370</v>
      </c>
      <c r="I132">
        <f>VLOOKUP(A132,gen!$A$2:$BD$159,MATCH(gen!$AD$1,gen!$1:$1,0),FALSE)</f>
        <v>0</v>
      </c>
      <c r="J132" t="s">
        <v>446</v>
      </c>
      <c r="K132" s="5" t="str">
        <f>IF(AND($I132&lt;&gt;0,ISNUMBER(VLOOKUP($A132,gen!$A$2:$BD$159,MATCH(gen!AE$1,gen!$1:$1,0),FALSE))),VLOOKUP($A132,gen!$A$2:$BD$159,MATCH(gen!AE$1,gen!$1:$1,0),FALSE),"")</f>
        <v/>
      </c>
      <c r="L132" s="5" t="str">
        <f>IF(AND($I132&lt;&gt;0,ISNUMBER(VLOOKUP($A132,gen!$A$2:$BD$159,MATCH(gen!AF$1,gen!$1:$1,0),FALSE))),VLOOKUP($A132,gen!$A$2:$BD$159,MATCH(gen!AF$1,gen!$1:$1,0),FALSE),"")</f>
        <v/>
      </c>
      <c r="M132" s="5" t="str">
        <f>IF(AND($I132&lt;&gt;0,ISNUMBER(VLOOKUP($A132,gen!$A$2:$BD$159,MATCH(gen!AG$1,gen!$1:$1,0),FALSE))),VLOOKUP($A132,gen!$A$2:$BD$159,MATCH(gen!AG$1,gen!$1:$1,0),FALSE),"")</f>
        <v/>
      </c>
      <c r="N132" s="5" t="str">
        <f>IF(AND($I132&lt;&gt;0,ISNUMBER(VLOOKUP($A132,gen!$A$2:$BD$159,MATCH(gen!AH$1,gen!$1:$1,0),FALSE))),VLOOKUP($A132,gen!$A$2:$BD$159,MATCH(gen!AH$1,gen!$1:$1,0),FALSE),"")</f>
        <v/>
      </c>
      <c r="O132" s="5" t="str">
        <f>IF(AND($I132&lt;&gt;0,ISNUMBER(VLOOKUP($A132,gen!$A$2:$BD$159,MATCH(gen!AI$1,gen!$1:$1,0),FALSE))),VLOOKUP($A132,gen!$A$2:$BD$159,MATCH(gen!AI$1,gen!$1:$1,0),FALSE),"")</f>
        <v/>
      </c>
      <c r="P132" t="s">
        <v>451</v>
      </c>
      <c r="Q132" t="str">
        <f>IF(AND($I132&lt;&gt;0,ISNUMBER(VLOOKUP($A132,gen!$A$2:$BD$159,MATCH(gen!AJ$1,gen!$1:$1,0),FALSE))),VLOOKUP($A132,gen!$A$2:$BD$159,MATCH(gen!AJ$1,gen!$1:$1,0),FALSE)/1000,"")</f>
        <v/>
      </c>
      <c r="R132" t="str">
        <f>IF(AND($I132&lt;&gt;0,ISNUMBER(VLOOKUP($A132,gen!$A$2:$BD$159,MATCH(gen!AK$1,gen!$1:$1,0),FALSE))),VLOOKUP($A132,gen!$A$2:$BD$159,MATCH(gen!AK$1,gen!$1:$1,0),FALSE)/1000,"")</f>
        <v/>
      </c>
      <c r="S132" t="str">
        <f>IF(AND($I132&lt;&gt;0,ISNUMBER(VLOOKUP($A132,gen!$A$2:$BD$159,MATCH(gen!AL$1,gen!$1:$1,0),FALSE))),VLOOKUP($A132,gen!$A$2:$BD$159,MATCH(gen!AL$1,gen!$1:$1,0),FALSE)/1000,"")</f>
        <v/>
      </c>
      <c r="T132" t="str">
        <f>IF(AND($I132&lt;&gt;0,ISNUMBER(VLOOKUP($A132,gen!$A$2:$BD$159,MATCH(gen!AM$1,gen!$1:$1,0),FALSE))),VLOOKUP($A132,gen!$A$2:$BD$159,MATCH(gen!AM$1,gen!$1:$1,0),FALSE)/1000,"")</f>
        <v/>
      </c>
      <c r="U132" t="str">
        <f>IF(AND($I132&lt;&gt;0,ISNUMBER(VLOOKUP($A132,gen!$A$2:$BD$159,MATCH(gen!AN$1,gen!$1:$1,0),FALSE))),VLOOKUP($A132,gen!$A$2:$BD$159,MATCH(gen!AN$1,gen!$1:$1,0),FALSE)/1000,"")</f>
        <v/>
      </c>
      <c r="V132" t="s">
        <v>259</v>
      </c>
      <c r="W132">
        <f>VLOOKUP(A132,gen!$A$2:$BD$159,MATCH(gen!$AO$1,gen!$1:$1,0),FALSE)</f>
        <v>0</v>
      </c>
      <c r="X132" t="s">
        <v>273</v>
      </c>
      <c r="Y132" s="6">
        <f>VLOOKUP(A132,gen!$A$2:$BD$159,MATCH(gen!$U$1,gen!$1:$1,0),FALSE)*gen!AD132+VLOOKUP(A132,gen!$A$2:$BD$159,MATCH(gen!$W$1,gen!$1:$1,0),FALSE)</f>
        <v>0</v>
      </c>
      <c r="Z132" t="s">
        <v>274</v>
      </c>
      <c r="AA132" s="6">
        <f>VLOOKUP(A132,gen!$A$2:$BD$159,MATCH(gen!$U$1,gen!$1:$1,0),FALSE)*gen!AD132+VLOOKUP(A132,gen!$A$2:$BD$159,MATCH(gen!$X$1,gen!$1:$1,0),FALSE)</f>
        <v>0</v>
      </c>
      <c r="AB132" t="s">
        <v>433</v>
      </c>
      <c r="AC132" s="2">
        <f>VLOOKUP(A132,gen!$A$2:$BD$159,MATCH(gen!$Q$1,gen!$1:$1,0),FALSE)*60</f>
        <v>3995.9999999999995</v>
      </c>
      <c r="AD132" t="s">
        <v>434</v>
      </c>
      <c r="AE132" s="6">
        <f>VLOOKUP(A132,gen!$A$2:$BD$159,MATCH(gen!$Q$1,gen!$1:$1,0),FALSE)*60</f>
        <v>3995.9999999999995</v>
      </c>
    </row>
    <row r="133" spans="1:31" x14ac:dyDescent="0.2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264</v>
      </c>
      <c r="G133" s="3">
        <f>IF(VLOOKUP(A133,gen!$A$2:$BD$159,MATCH(gen!$K$1,gen!$1:$1,0),FALSE)=0,0,VLOOKUP(A133,gen!$A$2:$BD$159,MATCH(gen!$L$1,gen!$1:$1,0),FALSE)/VLOOKUP(A133,gen!$A$2:$BD$159,MATCH(gen!$K$1,gen!$1:$1,0),FALSE))</f>
        <v>0</v>
      </c>
      <c r="H133" t="s">
        <v>370</v>
      </c>
      <c r="I133">
        <f>VLOOKUP(A133,gen!$A$2:$BD$159,MATCH(gen!$AD$1,gen!$1:$1,0),FALSE)</f>
        <v>0</v>
      </c>
      <c r="J133" t="s">
        <v>446</v>
      </c>
      <c r="K133" s="5" t="str">
        <f>IF(AND($I133&lt;&gt;0,ISNUMBER(VLOOKUP($A133,gen!$A$2:$BD$159,MATCH(gen!AE$1,gen!$1:$1,0),FALSE))),VLOOKUP($A133,gen!$A$2:$BD$159,MATCH(gen!AE$1,gen!$1:$1,0),FALSE),"")</f>
        <v/>
      </c>
      <c r="L133" s="5" t="str">
        <f>IF(AND($I133&lt;&gt;0,ISNUMBER(VLOOKUP($A133,gen!$A$2:$BD$159,MATCH(gen!AF$1,gen!$1:$1,0),FALSE))),VLOOKUP($A133,gen!$A$2:$BD$159,MATCH(gen!AF$1,gen!$1:$1,0),FALSE),"")</f>
        <v/>
      </c>
      <c r="M133" s="5" t="str">
        <f>IF(AND($I133&lt;&gt;0,ISNUMBER(VLOOKUP($A133,gen!$A$2:$BD$159,MATCH(gen!AG$1,gen!$1:$1,0),FALSE))),VLOOKUP($A133,gen!$A$2:$BD$159,MATCH(gen!AG$1,gen!$1:$1,0),FALSE),"")</f>
        <v/>
      </c>
      <c r="N133" s="5" t="str">
        <f>IF(AND($I133&lt;&gt;0,ISNUMBER(VLOOKUP($A133,gen!$A$2:$BD$159,MATCH(gen!AH$1,gen!$1:$1,0),FALSE))),VLOOKUP($A133,gen!$A$2:$BD$159,MATCH(gen!AH$1,gen!$1:$1,0),FALSE),"")</f>
        <v/>
      </c>
      <c r="O133" s="5" t="str">
        <f>IF(AND($I133&lt;&gt;0,ISNUMBER(VLOOKUP($A133,gen!$A$2:$BD$159,MATCH(gen!AI$1,gen!$1:$1,0),FALSE))),VLOOKUP($A133,gen!$A$2:$BD$159,MATCH(gen!AI$1,gen!$1:$1,0),FALSE),"")</f>
        <v/>
      </c>
      <c r="P133" t="s">
        <v>451</v>
      </c>
      <c r="Q133" t="str">
        <f>IF(AND($I133&lt;&gt;0,ISNUMBER(VLOOKUP($A133,gen!$A$2:$BD$159,MATCH(gen!AJ$1,gen!$1:$1,0),FALSE))),VLOOKUP($A133,gen!$A$2:$BD$159,MATCH(gen!AJ$1,gen!$1:$1,0),FALSE)/1000,"")</f>
        <v/>
      </c>
      <c r="R133" t="str">
        <f>IF(AND($I133&lt;&gt;0,ISNUMBER(VLOOKUP($A133,gen!$A$2:$BD$159,MATCH(gen!AK$1,gen!$1:$1,0),FALSE))),VLOOKUP($A133,gen!$A$2:$BD$159,MATCH(gen!AK$1,gen!$1:$1,0),FALSE)/1000,"")</f>
        <v/>
      </c>
      <c r="S133" t="str">
        <f>IF(AND($I133&lt;&gt;0,ISNUMBER(VLOOKUP($A133,gen!$A$2:$BD$159,MATCH(gen!AL$1,gen!$1:$1,0),FALSE))),VLOOKUP($A133,gen!$A$2:$BD$159,MATCH(gen!AL$1,gen!$1:$1,0),FALSE)/1000,"")</f>
        <v/>
      </c>
      <c r="T133" t="str">
        <f>IF(AND($I133&lt;&gt;0,ISNUMBER(VLOOKUP($A133,gen!$A$2:$BD$159,MATCH(gen!AM$1,gen!$1:$1,0),FALSE))),VLOOKUP($A133,gen!$A$2:$BD$159,MATCH(gen!AM$1,gen!$1:$1,0),FALSE)/1000,"")</f>
        <v/>
      </c>
      <c r="U133" t="str">
        <f>IF(AND($I133&lt;&gt;0,ISNUMBER(VLOOKUP($A133,gen!$A$2:$BD$159,MATCH(gen!AN$1,gen!$1:$1,0),FALSE))),VLOOKUP($A133,gen!$A$2:$BD$159,MATCH(gen!AN$1,gen!$1:$1,0),FALSE)/1000,"")</f>
        <v/>
      </c>
      <c r="V133" t="s">
        <v>259</v>
      </c>
      <c r="W133">
        <f>VLOOKUP(A133,gen!$A$2:$BD$159,MATCH(gen!$AO$1,gen!$1:$1,0),FALSE)</f>
        <v>0</v>
      </c>
      <c r="X133" t="s">
        <v>273</v>
      </c>
      <c r="Y133" s="6">
        <f>VLOOKUP(A133,gen!$A$2:$BD$159,MATCH(gen!$U$1,gen!$1:$1,0),FALSE)*gen!AD133+VLOOKUP(A133,gen!$A$2:$BD$159,MATCH(gen!$W$1,gen!$1:$1,0),FALSE)</f>
        <v>0</v>
      </c>
      <c r="Z133" t="s">
        <v>274</v>
      </c>
      <c r="AA133" s="6">
        <f>VLOOKUP(A133,gen!$A$2:$BD$159,MATCH(gen!$U$1,gen!$1:$1,0),FALSE)*gen!AD133+VLOOKUP(A133,gen!$A$2:$BD$159,MATCH(gen!$X$1,gen!$1:$1,0),FALSE)</f>
        <v>0</v>
      </c>
      <c r="AB133" t="s">
        <v>433</v>
      </c>
      <c r="AC133" s="2">
        <f>VLOOKUP(A133,gen!$A$2:$BD$159,MATCH(gen!$Q$1,gen!$1:$1,0),FALSE)*60</f>
        <v>3744</v>
      </c>
      <c r="AD133" t="s">
        <v>434</v>
      </c>
      <c r="AE133" s="6">
        <f>VLOOKUP(A133,gen!$A$2:$BD$159,MATCH(gen!$Q$1,gen!$1:$1,0),FALSE)*60</f>
        <v>3744</v>
      </c>
    </row>
    <row r="134" spans="1:31" x14ac:dyDescent="0.2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264</v>
      </c>
      <c r="G134" s="3">
        <f>IF(VLOOKUP(A134,gen!$A$2:$BD$159,MATCH(gen!$K$1,gen!$1:$1,0),FALSE)=0,0,VLOOKUP(A134,gen!$A$2:$BD$159,MATCH(gen!$L$1,gen!$1:$1,0),FALSE)/VLOOKUP(A134,gen!$A$2:$BD$159,MATCH(gen!$K$1,gen!$1:$1,0),FALSE))</f>
        <v>0</v>
      </c>
      <c r="H134" t="s">
        <v>370</v>
      </c>
      <c r="I134">
        <f>VLOOKUP(A134,gen!$A$2:$BD$159,MATCH(gen!$AD$1,gen!$1:$1,0),FALSE)</f>
        <v>0</v>
      </c>
      <c r="J134" t="s">
        <v>446</v>
      </c>
      <c r="K134" s="5" t="str">
        <f>IF(AND($I134&lt;&gt;0,ISNUMBER(VLOOKUP($A134,gen!$A$2:$BD$159,MATCH(gen!AE$1,gen!$1:$1,0),FALSE))),VLOOKUP($A134,gen!$A$2:$BD$159,MATCH(gen!AE$1,gen!$1:$1,0),FALSE),"")</f>
        <v/>
      </c>
      <c r="L134" s="5" t="str">
        <f>IF(AND($I134&lt;&gt;0,ISNUMBER(VLOOKUP($A134,gen!$A$2:$BD$159,MATCH(gen!AF$1,gen!$1:$1,0),FALSE))),VLOOKUP($A134,gen!$A$2:$BD$159,MATCH(gen!AF$1,gen!$1:$1,0),FALSE),"")</f>
        <v/>
      </c>
      <c r="M134" s="5" t="str">
        <f>IF(AND($I134&lt;&gt;0,ISNUMBER(VLOOKUP($A134,gen!$A$2:$BD$159,MATCH(gen!AG$1,gen!$1:$1,0),FALSE))),VLOOKUP($A134,gen!$A$2:$BD$159,MATCH(gen!AG$1,gen!$1:$1,0),FALSE),"")</f>
        <v/>
      </c>
      <c r="N134" s="5" t="str">
        <f>IF(AND($I134&lt;&gt;0,ISNUMBER(VLOOKUP($A134,gen!$A$2:$BD$159,MATCH(gen!AH$1,gen!$1:$1,0),FALSE))),VLOOKUP($A134,gen!$A$2:$BD$159,MATCH(gen!AH$1,gen!$1:$1,0),FALSE),"")</f>
        <v/>
      </c>
      <c r="O134" s="5" t="str">
        <f>IF(AND($I134&lt;&gt;0,ISNUMBER(VLOOKUP($A134,gen!$A$2:$BD$159,MATCH(gen!AI$1,gen!$1:$1,0),FALSE))),VLOOKUP($A134,gen!$A$2:$BD$159,MATCH(gen!AI$1,gen!$1:$1,0),FALSE),"")</f>
        <v/>
      </c>
      <c r="P134" t="s">
        <v>451</v>
      </c>
      <c r="Q134" t="str">
        <f>IF(AND($I134&lt;&gt;0,ISNUMBER(VLOOKUP($A134,gen!$A$2:$BD$159,MATCH(gen!AJ$1,gen!$1:$1,0),FALSE))),VLOOKUP($A134,gen!$A$2:$BD$159,MATCH(gen!AJ$1,gen!$1:$1,0),FALSE)/1000,"")</f>
        <v/>
      </c>
      <c r="R134" t="str">
        <f>IF(AND($I134&lt;&gt;0,ISNUMBER(VLOOKUP($A134,gen!$A$2:$BD$159,MATCH(gen!AK$1,gen!$1:$1,0),FALSE))),VLOOKUP($A134,gen!$A$2:$BD$159,MATCH(gen!AK$1,gen!$1:$1,0),FALSE)/1000,"")</f>
        <v/>
      </c>
      <c r="S134" t="str">
        <f>IF(AND($I134&lt;&gt;0,ISNUMBER(VLOOKUP($A134,gen!$A$2:$BD$159,MATCH(gen!AL$1,gen!$1:$1,0),FALSE))),VLOOKUP($A134,gen!$A$2:$BD$159,MATCH(gen!AL$1,gen!$1:$1,0),FALSE)/1000,"")</f>
        <v/>
      </c>
      <c r="T134" t="str">
        <f>IF(AND($I134&lt;&gt;0,ISNUMBER(VLOOKUP($A134,gen!$A$2:$BD$159,MATCH(gen!AM$1,gen!$1:$1,0),FALSE))),VLOOKUP($A134,gen!$A$2:$BD$159,MATCH(gen!AM$1,gen!$1:$1,0),FALSE)/1000,"")</f>
        <v/>
      </c>
      <c r="U134" t="str">
        <f>IF(AND($I134&lt;&gt;0,ISNUMBER(VLOOKUP($A134,gen!$A$2:$BD$159,MATCH(gen!AN$1,gen!$1:$1,0),FALSE))),VLOOKUP($A134,gen!$A$2:$BD$159,MATCH(gen!AN$1,gen!$1:$1,0),FALSE)/1000,"")</f>
        <v/>
      </c>
      <c r="V134" t="s">
        <v>259</v>
      </c>
      <c r="W134">
        <f>VLOOKUP(A134,gen!$A$2:$BD$159,MATCH(gen!$AO$1,gen!$1:$1,0),FALSE)</f>
        <v>0</v>
      </c>
      <c r="X134" t="s">
        <v>273</v>
      </c>
      <c r="Y134" s="6">
        <f>VLOOKUP(A134,gen!$A$2:$BD$159,MATCH(gen!$U$1,gen!$1:$1,0),FALSE)*gen!AD134+VLOOKUP(A134,gen!$A$2:$BD$159,MATCH(gen!$W$1,gen!$1:$1,0),FALSE)</f>
        <v>0</v>
      </c>
      <c r="Z134" t="s">
        <v>274</v>
      </c>
      <c r="AA134" s="6">
        <f>VLOOKUP(A134,gen!$A$2:$BD$159,MATCH(gen!$U$1,gen!$1:$1,0),FALSE)*gen!AD134+VLOOKUP(A134,gen!$A$2:$BD$159,MATCH(gen!$X$1,gen!$1:$1,0),FALSE)</f>
        <v>0</v>
      </c>
      <c r="AB134" t="s">
        <v>433</v>
      </c>
      <c r="AC134" s="2">
        <f>VLOOKUP(A134,gen!$A$2:$BD$159,MATCH(gen!$Q$1,gen!$1:$1,0),FALSE)*60</f>
        <v>4014.0000000000005</v>
      </c>
      <c r="AD134" t="s">
        <v>434</v>
      </c>
      <c r="AE134" s="6">
        <f>VLOOKUP(A134,gen!$A$2:$BD$159,MATCH(gen!$Q$1,gen!$1:$1,0),FALSE)*60</f>
        <v>4014.0000000000005</v>
      </c>
    </row>
    <row r="135" spans="1:31" x14ac:dyDescent="0.2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264</v>
      </c>
      <c r="G135" s="3">
        <f>IF(VLOOKUP(A135,gen!$A$2:$BD$159,MATCH(gen!$K$1,gen!$1:$1,0),FALSE)=0,0,VLOOKUP(A135,gen!$A$2:$BD$159,MATCH(gen!$L$1,gen!$1:$1,0),FALSE)/VLOOKUP(A135,gen!$A$2:$BD$159,MATCH(gen!$K$1,gen!$1:$1,0),FALSE))</f>
        <v>0</v>
      </c>
      <c r="H135" t="s">
        <v>370</v>
      </c>
      <c r="I135">
        <f>VLOOKUP(A135,gen!$A$2:$BD$159,MATCH(gen!$AD$1,gen!$1:$1,0),FALSE)</f>
        <v>0</v>
      </c>
      <c r="J135" t="s">
        <v>446</v>
      </c>
      <c r="K135" s="5" t="str">
        <f>IF(AND($I135&lt;&gt;0,ISNUMBER(VLOOKUP($A135,gen!$A$2:$BD$159,MATCH(gen!AE$1,gen!$1:$1,0),FALSE))),VLOOKUP($A135,gen!$A$2:$BD$159,MATCH(gen!AE$1,gen!$1:$1,0),FALSE),"")</f>
        <v/>
      </c>
      <c r="L135" s="5" t="str">
        <f>IF(AND($I135&lt;&gt;0,ISNUMBER(VLOOKUP($A135,gen!$A$2:$BD$159,MATCH(gen!AF$1,gen!$1:$1,0),FALSE))),VLOOKUP($A135,gen!$A$2:$BD$159,MATCH(gen!AF$1,gen!$1:$1,0),FALSE),"")</f>
        <v/>
      </c>
      <c r="M135" s="5" t="str">
        <f>IF(AND($I135&lt;&gt;0,ISNUMBER(VLOOKUP($A135,gen!$A$2:$BD$159,MATCH(gen!AG$1,gen!$1:$1,0),FALSE))),VLOOKUP($A135,gen!$A$2:$BD$159,MATCH(gen!AG$1,gen!$1:$1,0),FALSE),"")</f>
        <v/>
      </c>
      <c r="N135" s="5" t="str">
        <f>IF(AND($I135&lt;&gt;0,ISNUMBER(VLOOKUP($A135,gen!$A$2:$BD$159,MATCH(gen!AH$1,gen!$1:$1,0),FALSE))),VLOOKUP($A135,gen!$A$2:$BD$159,MATCH(gen!AH$1,gen!$1:$1,0),FALSE),"")</f>
        <v/>
      </c>
      <c r="O135" s="5" t="str">
        <f>IF(AND($I135&lt;&gt;0,ISNUMBER(VLOOKUP($A135,gen!$A$2:$BD$159,MATCH(gen!AI$1,gen!$1:$1,0),FALSE))),VLOOKUP($A135,gen!$A$2:$BD$159,MATCH(gen!AI$1,gen!$1:$1,0),FALSE),"")</f>
        <v/>
      </c>
      <c r="P135" t="s">
        <v>451</v>
      </c>
      <c r="Q135" t="str">
        <f>IF(AND($I135&lt;&gt;0,ISNUMBER(VLOOKUP($A135,gen!$A$2:$BD$159,MATCH(gen!AJ$1,gen!$1:$1,0),FALSE))),VLOOKUP($A135,gen!$A$2:$BD$159,MATCH(gen!AJ$1,gen!$1:$1,0),FALSE)/1000,"")</f>
        <v/>
      </c>
      <c r="R135" t="str">
        <f>IF(AND($I135&lt;&gt;0,ISNUMBER(VLOOKUP($A135,gen!$A$2:$BD$159,MATCH(gen!AK$1,gen!$1:$1,0),FALSE))),VLOOKUP($A135,gen!$A$2:$BD$159,MATCH(gen!AK$1,gen!$1:$1,0),FALSE)/1000,"")</f>
        <v/>
      </c>
      <c r="S135" t="str">
        <f>IF(AND($I135&lt;&gt;0,ISNUMBER(VLOOKUP($A135,gen!$A$2:$BD$159,MATCH(gen!AL$1,gen!$1:$1,0),FALSE))),VLOOKUP($A135,gen!$A$2:$BD$159,MATCH(gen!AL$1,gen!$1:$1,0),FALSE)/1000,"")</f>
        <v/>
      </c>
      <c r="T135" t="str">
        <f>IF(AND($I135&lt;&gt;0,ISNUMBER(VLOOKUP($A135,gen!$A$2:$BD$159,MATCH(gen!AM$1,gen!$1:$1,0),FALSE))),VLOOKUP($A135,gen!$A$2:$BD$159,MATCH(gen!AM$1,gen!$1:$1,0),FALSE)/1000,"")</f>
        <v/>
      </c>
      <c r="U135" t="str">
        <f>IF(AND($I135&lt;&gt;0,ISNUMBER(VLOOKUP($A135,gen!$A$2:$BD$159,MATCH(gen!AN$1,gen!$1:$1,0),FALSE))),VLOOKUP($A135,gen!$A$2:$BD$159,MATCH(gen!AN$1,gen!$1:$1,0),FALSE)/1000,"")</f>
        <v/>
      </c>
      <c r="V135" t="s">
        <v>259</v>
      </c>
      <c r="W135">
        <f>VLOOKUP(A135,gen!$A$2:$BD$159,MATCH(gen!$AO$1,gen!$1:$1,0),FALSE)</f>
        <v>0</v>
      </c>
      <c r="X135" t="s">
        <v>273</v>
      </c>
      <c r="Y135" s="6">
        <f>VLOOKUP(A135,gen!$A$2:$BD$159,MATCH(gen!$U$1,gen!$1:$1,0),FALSE)*gen!AD135+VLOOKUP(A135,gen!$A$2:$BD$159,MATCH(gen!$W$1,gen!$1:$1,0),FALSE)</f>
        <v>0</v>
      </c>
      <c r="Z135" t="s">
        <v>274</v>
      </c>
      <c r="AA135" s="6">
        <f>VLOOKUP(A135,gen!$A$2:$BD$159,MATCH(gen!$U$1,gen!$1:$1,0),FALSE)*gen!AD135+VLOOKUP(A135,gen!$A$2:$BD$159,MATCH(gen!$X$1,gen!$1:$1,0),FALSE)</f>
        <v>0</v>
      </c>
      <c r="AB135" t="s">
        <v>433</v>
      </c>
      <c r="AC135" s="2">
        <f>VLOOKUP(A135,gen!$A$2:$BD$159,MATCH(gen!$Q$1,gen!$1:$1,0),FALSE)*60</f>
        <v>3912</v>
      </c>
      <c r="AD135" t="s">
        <v>434</v>
      </c>
      <c r="AE135" s="6">
        <f>VLOOKUP(A135,gen!$A$2:$BD$159,MATCH(gen!$Q$1,gen!$1:$1,0),FALSE)*60</f>
        <v>3912</v>
      </c>
    </row>
    <row r="136" spans="1:31" x14ac:dyDescent="0.2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264</v>
      </c>
      <c r="G136" s="3">
        <f>IF(VLOOKUP(A136,gen!$A$2:$BD$159,MATCH(gen!$K$1,gen!$1:$1,0),FALSE)=0,0,VLOOKUP(A136,gen!$A$2:$BD$159,MATCH(gen!$L$1,gen!$1:$1,0),FALSE)/VLOOKUP(A136,gen!$A$2:$BD$159,MATCH(gen!$K$1,gen!$1:$1,0),FALSE))</f>
        <v>0</v>
      </c>
      <c r="H136" t="s">
        <v>370</v>
      </c>
      <c r="I136">
        <f>VLOOKUP(A136,gen!$A$2:$BD$159,MATCH(gen!$AD$1,gen!$1:$1,0),FALSE)</f>
        <v>0</v>
      </c>
      <c r="J136" t="s">
        <v>446</v>
      </c>
      <c r="K136" s="5" t="str">
        <f>IF(AND($I136&lt;&gt;0,ISNUMBER(VLOOKUP($A136,gen!$A$2:$BD$159,MATCH(gen!AE$1,gen!$1:$1,0),FALSE))),VLOOKUP($A136,gen!$A$2:$BD$159,MATCH(gen!AE$1,gen!$1:$1,0),FALSE),"")</f>
        <v/>
      </c>
      <c r="L136" s="5" t="str">
        <f>IF(AND($I136&lt;&gt;0,ISNUMBER(VLOOKUP($A136,gen!$A$2:$BD$159,MATCH(gen!AF$1,gen!$1:$1,0),FALSE))),VLOOKUP($A136,gen!$A$2:$BD$159,MATCH(gen!AF$1,gen!$1:$1,0),FALSE),"")</f>
        <v/>
      </c>
      <c r="M136" s="5" t="str">
        <f>IF(AND($I136&lt;&gt;0,ISNUMBER(VLOOKUP($A136,gen!$A$2:$BD$159,MATCH(gen!AG$1,gen!$1:$1,0),FALSE))),VLOOKUP($A136,gen!$A$2:$BD$159,MATCH(gen!AG$1,gen!$1:$1,0),FALSE),"")</f>
        <v/>
      </c>
      <c r="N136" s="5" t="str">
        <f>IF(AND($I136&lt;&gt;0,ISNUMBER(VLOOKUP($A136,gen!$A$2:$BD$159,MATCH(gen!AH$1,gen!$1:$1,0),FALSE))),VLOOKUP($A136,gen!$A$2:$BD$159,MATCH(gen!AH$1,gen!$1:$1,0),FALSE),"")</f>
        <v/>
      </c>
      <c r="O136" s="5" t="str">
        <f>IF(AND($I136&lt;&gt;0,ISNUMBER(VLOOKUP($A136,gen!$A$2:$BD$159,MATCH(gen!AI$1,gen!$1:$1,0),FALSE))),VLOOKUP($A136,gen!$A$2:$BD$159,MATCH(gen!AI$1,gen!$1:$1,0),FALSE),"")</f>
        <v/>
      </c>
      <c r="P136" t="s">
        <v>451</v>
      </c>
      <c r="Q136" t="str">
        <f>IF(AND($I136&lt;&gt;0,ISNUMBER(VLOOKUP($A136,gen!$A$2:$BD$159,MATCH(gen!AJ$1,gen!$1:$1,0),FALSE))),VLOOKUP($A136,gen!$A$2:$BD$159,MATCH(gen!AJ$1,gen!$1:$1,0),FALSE)/1000,"")</f>
        <v/>
      </c>
      <c r="R136" t="str">
        <f>IF(AND($I136&lt;&gt;0,ISNUMBER(VLOOKUP($A136,gen!$A$2:$BD$159,MATCH(gen!AK$1,gen!$1:$1,0),FALSE))),VLOOKUP($A136,gen!$A$2:$BD$159,MATCH(gen!AK$1,gen!$1:$1,0),FALSE)/1000,"")</f>
        <v/>
      </c>
      <c r="S136" t="str">
        <f>IF(AND($I136&lt;&gt;0,ISNUMBER(VLOOKUP($A136,gen!$A$2:$BD$159,MATCH(gen!AL$1,gen!$1:$1,0),FALSE))),VLOOKUP($A136,gen!$A$2:$BD$159,MATCH(gen!AL$1,gen!$1:$1,0),FALSE)/1000,"")</f>
        <v/>
      </c>
      <c r="T136" t="str">
        <f>IF(AND($I136&lt;&gt;0,ISNUMBER(VLOOKUP($A136,gen!$A$2:$BD$159,MATCH(gen!AM$1,gen!$1:$1,0),FALSE))),VLOOKUP($A136,gen!$A$2:$BD$159,MATCH(gen!AM$1,gen!$1:$1,0),FALSE)/1000,"")</f>
        <v/>
      </c>
      <c r="U136" t="str">
        <f>IF(AND($I136&lt;&gt;0,ISNUMBER(VLOOKUP($A136,gen!$A$2:$BD$159,MATCH(gen!AN$1,gen!$1:$1,0),FALSE))),VLOOKUP($A136,gen!$A$2:$BD$159,MATCH(gen!AN$1,gen!$1:$1,0),FALSE)/1000,"")</f>
        <v/>
      </c>
      <c r="V136" t="s">
        <v>259</v>
      </c>
      <c r="W136">
        <f>VLOOKUP(A136,gen!$A$2:$BD$159,MATCH(gen!$AO$1,gen!$1:$1,0),FALSE)</f>
        <v>0</v>
      </c>
      <c r="X136" t="s">
        <v>273</v>
      </c>
      <c r="Y136" s="6">
        <f>VLOOKUP(A136,gen!$A$2:$BD$159,MATCH(gen!$U$1,gen!$1:$1,0),FALSE)*gen!AD136+VLOOKUP(A136,gen!$A$2:$BD$159,MATCH(gen!$W$1,gen!$1:$1,0),FALSE)</f>
        <v>0</v>
      </c>
      <c r="Z136" t="s">
        <v>274</v>
      </c>
      <c r="AA136" s="6">
        <f>VLOOKUP(A136,gen!$A$2:$BD$159,MATCH(gen!$U$1,gen!$1:$1,0),FALSE)*gen!AD136+VLOOKUP(A136,gen!$A$2:$BD$159,MATCH(gen!$X$1,gen!$1:$1,0),FALSE)</f>
        <v>0</v>
      </c>
      <c r="AB136" t="s">
        <v>433</v>
      </c>
      <c r="AC136" s="2">
        <f>VLOOKUP(A136,gen!$A$2:$BD$159,MATCH(gen!$Q$1,gen!$1:$1,0),FALSE)*60</f>
        <v>1668</v>
      </c>
      <c r="AD136" t="s">
        <v>434</v>
      </c>
      <c r="AE136" s="6">
        <f>VLOOKUP(A136,gen!$A$2:$BD$159,MATCH(gen!$Q$1,gen!$1:$1,0),FALSE)*60</f>
        <v>1668</v>
      </c>
    </row>
    <row r="137" spans="1:31" x14ac:dyDescent="0.2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264</v>
      </c>
      <c r="G137" s="3">
        <f>IF(VLOOKUP(A137,gen!$A$2:$BD$159,MATCH(gen!$K$1,gen!$1:$1,0),FALSE)=0,0,VLOOKUP(A137,gen!$A$2:$BD$159,MATCH(gen!$L$1,gen!$1:$1,0),FALSE)/VLOOKUP(A137,gen!$A$2:$BD$159,MATCH(gen!$K$1,gen!$1:$1,0),FALSE))</f>
        <v>0</v>
      </c>
      <c r="H137" t="s">
        <v>370</v>
      </c>
      <c r="I137">
        <f>VLOOKUP(A137,gen!$A$2:$BD$159,MATCH(gen!$AD$1,gen!$1:$1,0),FALSE)</f>
        <v>0</v>
      </c>
      <c r="J137" t="s">
        <v>446</v>
      </c>
      <c r="K137" s="5" t="str">
        <f>IF(AND($I137&lt;&gt;0,ISNUMBER(VLOOKUP($A137,gen!$A$2:$BD$159,MATCH(gen!AE$1,gen!$1:$1,0),FALSE))),VLOOKUP($A137,gen!$A$2:$BD$159,MATCH(gen!AE$1,gen!$1:$1,0),FALSE),"")</f>
        <v/>
      </c>
      <c r="L137" s="5" t="str">
        <f>IF(AND($I137&lt;&gt;0,ISNUMBER(VLOOKUP($A137,gen!$A$2:$BD$159,MATCH(gen!AF$1,gen!$1:$1,0),FALSE))),VLOOKUP($A137,gen!$A$2:$BD$159,MATCH(gen!AF$1,gen!$1:$1,0),FALSE),"")</f>
        <v/>
      </c>
      <c r="M137" s="5" t="str">
        <f>IF(AND($I137&lt;&gt;0,ISNUMBER(VLOOKUP($A137,gen!$A$2:$BD$159,MATCH(gen!AG$1,gen!$1:$1,0),FALSE))),VLOOKUP($A137,gen!$A$2:$BD$159,MATCH(gen!AG$1,gen!$1:$1,0),FALSE),"")</f>
        <v/>
      </c>
      <c r="N137" s="5" t="str">
        <f>IF(AND($I137&lt;&gt;0,ISNUMBER(VLOOKUP($A137,gen!$A$2:$BD$159,MATCH(gen!AH$1,gen!$1:$1,0),FALSE))),VLOOKUP($A137,gen!$A$2:$BD$159,MATCH(gen!AH$1,gen!$1:$1,0),FALSE),"")</f>
        <v/>
      </c>
      <c r="O137" s="5" t="str">
        <f>IF(AND($I137&lt;&gt;0,ISNUMBER(VLOOKUP($A137,gen!$A$2:$BD$159,MATCH(gen!AI$1,gen!$1:$1,0),FALSE))),VLOOKUP($A137,gen!$A$2:$BD$159,MATCH(gen!AI$1,gen!$1:$1,0),FALSE),"")</f>
        <v/>
      </c>
      <c r="P137" t="s">
        <v>451</v>
      </c>
      <c r="Q137" t="str">
        <f>IF(AND($I137&lt;&gt;0,ISNUMBER(VLOOKUP($A137,gen!$A$2:$BD$159,MATCH(gen!AJ$1,gen!$1:$1,0),FALSE))),VLOOKUP($A137,gen!$A$2:$BD$159,MATCH(gen!AJ$1,gen!$1:$1,0),FALSE)/1000,"")</f>
        <v/>
      </c>
      <c r="R137" t="str">
        <f>IF(AND($I137&lt;&gt;0,ISNUMBER(VLOOKUP($A137,gen!$A$2:$BD$159,MATCH(gen!AK$1,gen!$1:$1,0),FALSE))),VLOOKUP($A137,gen!$A$2:$BD$159,MATCH(gen!AK$1,gen!$1:$1,0),FALSE)/1000,"")</f>
        <v/>
      </c>
      <c r="S137" t="str">
        <f>IF(AND($I137&lt;&gt;0,ISNUMBER(VLOOKUP($A137,gen!$A$2:$BD$159,MATCH(gen!AL$1,gen!$1:$1,0),FALSE))),VLOOKUP($A137,gen!$A$2:$BD$159,MATCH(gen!AL$1,gen!$1:$1,0),FALSE)/1000,"")</f>
        <v/>
      </c>
      <c r="T137" t="str">
        <f>IF(AND($I137&lt;&gt;0,ISNUMBER(VLOOKUP($A137,gen!$A$2:$BD$159,MATCH(gen!AM$1,gen!$1:$1,0),FALSE))),VLOOKUP($A137,gen!$A$2:$BD$159,MATCH(gen!AM$1,gen!$1:$1,0),FALSE)/1000,"")</f>
        <v/>
      </c>
      <c r="U137" t="str">
        <f>IF(AND($I137&lt;&gt;0,ISNUMBER(VLOOKUP($A137,gen!$A$2:$BD$159,MATCH(gen!AN$1,gen!$1:$1,0),FALSE))),VLOOKUP($A137,gen!$A$2:$BD$159,MATCH(gen!AN$1,gen!$1:$1,0),FALSE)/1000,"")</f>
        <v/>
      </c>
      <c r="V137" t="s">
        <v>259</v>
      </c>
      <c r="W137">
        <f>VLOOKUP(A137,gen!$A$2:$BD$159,MATCH(gen!$AO$1,gen!$1:$1,0),FALSE)</f>
        <v>0</v>
      </c>
      <c r="X137" t="s">
        <v>273</v>
      </c>
      <c r="Y137" s="6">
        <f>VLOOKUP(A137,gen!$A$2:$BD$159,MATCH(gen!$U$1,gen!$1:$1,0),FALSE)*gen!AD137+VLOOKUP(A137,gen!$A$2:$BD$159,MATCH(gen!$W$1,gen!$1:$1,0),FALSE)</f>
        <v>0</v>
      </c>
      <c r="Z137" t="s">
        <v>274</v>
      </c>
      <c r="AA137" s="6">
        <f>VLOOKUP(A137,gen!$A$2:$BD$159,MATCH(gen!$U$1,gen!$1:$1,0),FALSE)*gen!AD137+VLOOKUP(A137,gen!$A$2:$BD$159,MATCH(gen!$X$1,gen!$1:$1,0),FALSE)</f>
        <v>0</v>
      </c>
      <c r="AB137" t="s">
        <v>433</v>
      </c>
      <c r="AC137" s="2">
        <f>VLOOKUP(A137,gen!$A$2:$BD$159,MATCH(gen!$Q$1,gen!$1:$1,0),FALSE)*60</f>
        <v>1638</v>
      </c>
      <c r="AD137" t="s">
        <v>434</v>
      </c>
      <c r="AE137" s="6">
        <f>VLOOKUP(A137,gen!$A$2:$BD$159,MATCH(gen!$Q$1,gen!$1:$1,0),FALSE)*60</f>
        <v>1638</v>
      </c>
    </row>
    <row r="138" spans="1:31" x14ac:dyDescent="0.2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264</v>
      </c>
      <c r="G138" s="3">
        <f>IF(VLOOKUP(A138,gen!$A$2:$BD$159,MATCH(gen!$K$1,gen!$1:$1,0),FALSE)=0,0,VLOOKUP(A138,gen!$A$2:$BD$159,MATCH(gen!$L$1,gen!$1:$1,0),FALSE)/VLOOKUP(A138,gen!$A$2:$BD$159,MATCH(gen!$K$1,gen!$1:$1,0),FALSE))</f>
        <v>0</v>
      </c>
      <c r="H138" t="s">
        <v>370</v>
      </c>
      <c r="I138">
        <f>VLOOKUP(A138,gen!$A$2:$BD$159,MATCH(gen!$AD$1,gen!$1:$1,0),FALSE)</f>
        <v>0</v>
      </c>
      <c r="J138" t="s">
        <v>446</v>
      </c>
      <c r="K138" s="5" t="str">
        <f>IF(AND($I138&lt;&gt;0,ISNUMBER(VLOOKUP($A138,gen!$A$2:$BD$159,MATCH(gen!AE$1,gen!$1:$1,0),FALSE))),VLOOKUP($A138,gen!$A$2:$BD$159,MATCH(gen!AE$1,gen!$1:$1,0),FALSE),"")</f>
        <v/>
      </c>
      <c r="L138" s="5" t="str">
        <f>IF(AND($I138&lt;&gt;0,ISNUMBER(VLOOKUP($A138,gen!$A$2:$BD$159,MATCH(gen!AF$1,gen!$1:$1,0),FALSE))),VLOOKUP($A138,gen!$A$2:$BD$159,MATCH(gen!AF$1,gen!$1:$1,0),FALSE),"")</f>
        <v/>
      </c>
      <c r="M138" s="5" t="str">
        <f>IF(AND($I138&lt;&gt;0,ISNUMBER(VLOOKUP($A138,gen!$A$2:$BD$159,MATCH(gen!AG$1,gen!$1:$1,0),FALSE))),VLOOKUP($A138,gen!$A$2:$BD$159,MATCH(gen!AG$1,gen!$1:$1,0),FALSE),"")</f>
        <v/>
      </c>
      <c r="N138" s="5" t="str">
        <f>IF(AND($I138&lt;&gt;0,ISNUMBER(VLOOKUP($A138,gen!$A$2:$BD$159,MATCH(gen!AH$1,gen!$1:$1,0),FALSE))),VLOOKUP($A138,gen!$A$2:$BD$159,MATCH(gen!AH$1,gen!$1:$1,0),FALSE),"")</f>
        <v/>
      </c>
      <c r="O138" s="5" t="str">
        <f>IF(AND($I138&lt;&gt;0,ISNUMBER(VLOOKUP($A138,gen!$A$2:$BD$159,MATCH(gen!AI$1,gen!$1:$1,0),FALSE))),VLOOKUP($A138,gen!$A$2:$BD$159,MATCH(gen!AI$1,gen!$1:$1,0),FALSE),"")</f>
        <v/>
      </c>
      <c r="P138" t="s">
        <v>451</v>
      </c>
      <c r="Q138" t="str">
        <f>IF(AND($I138&lt;&gt;0,ISNUMBER(VLOOKUP($A138,gen!$A$2:$BD$159,MATCH(gen!AJ$1,gen!$1:$1,0),FALSE))),VLOOKUP($A138,gen!$A$2:$BD$159,MATCH(gen!AJ$1,gen!$1:$1,0),FALSE)/1000,"")</f>
        <v/>
      </c>
      <c r="R138" t="str">
        <f>IF(AND($I138&lt;&gt;0,ISNUMBER(VLOOKUP($A138,gen!$A$2:$BD$159,MATCH(gen!AK$1,gen!$1:$1,0),FALSE))),VLOOKUP($A138,gen!$A$2:$BD$159,MATCH(gen!AK$1,gen!$1:$1,0),FALSE)/1000,"")</f>
        <v/>
      </c>
      <c r="S138" t="str">
        <f>IF(AND($I138&lt;&gt;0,ISNUMBER(VLOOKUP($A138,gen!$A$2:$BD$159,MATCH(gen!AL$1,gen!$1:$1,0),FALSE))),VLOOKUP($A138,gen!$A$2:$BD$159,MATCH(gen!AL$1,gen!$1:$1,0),FALSE)/1000,"")</f>
        <v/>
      </c>
      <c r="T138" t="str">
        <f>IF(AND($I138&lt;&gt;0,ISNUMBER(VLOOKUP($A138,gen!$A$2:$BD$159,MATCH(gen!AM$1,gen!$1:$1,0),FALSE))),VLOOKUP($A138,gen!$A$2:$BD$159,MATCH(gen!AM$1,gen!$1:$1,0),FALSE)/1000,"")</f>
        <v/>
      </c>
      <c r="U138" t="str">
        <f>IF(AND($I138&lt;&gt;0,ISNUMBER(VLOOKUP($A138,gen!$A$2:$BD$159,MATCH(gen!AN$1,gen!$1:$1,0),FALSE))),VLOOKUP($A138,gen!$A$2:$BD$159,MATCH(gen!AN$1,gen!$1:$1,0),FALSE)/1000,"")</f>
        <v/>
      </c>
      <c r="V138" t="s">
        <v>259</v>
      </c>
      <c r="W138">
        <f>VLOOKUP(A138,gen!$A$2:$BD$159,MATCH(gen!$AO$1,gen!$1:$1,0),FALSE)</f>
        <v>0</v>
      </c>
      <c r="X138" t="s">
        <v>273</v>
      </c>
      <c r="Y138" s="6">
        <f>VLOOKUP(A138,gen!$A$2:$BD$159,MATCH(gen!$U$1,gen!$1:$1,0),FALSE)*gen!AD138+VLOOKUP(A138,gen!$A$2:$BD$159,MATCH(gen!$W$1,gen!$1:$1,0),FALSE)</f>
        <v>0</v>
      </c>
      <c r="Z138" t="s">
        <v>274</v>
      </c>
      <c r="AA138" s="6">
        <f>VLOOKUP(A138,gen!$A$2:$BD$159,MATCH(gen!$U$1,gen!$1:$1,0),FALSE)*gen!AD138+VLOOKUP(A138,gen!$A$2:$BD$159,MATCH(gen!$X$1,gen!$1:$1,0),FALSE)</f>
        <v>0</v>
      </c>
      <c r="AB138" t="s">
        <v>433</v>
      </c>
      <c r="AC138" s="2">
        <f>VLOOKUP(A138,gen!$A$2:$BD$159,MATCH(gen!$Q$1,gen!$1:$1,0),FALSE)*60</f>
        <v>1620</v>
      </c>
      <c r="AD138" t="s">
        <v>434</v>
      </c>
      <c r="AE138" s="6">
        <f>VLOOKUP(A138,gen!$A$2:$BD$159,MATCH(gen!$Q$1,gen!$1:$1,0),FALSE)*60</f>
        <v>1620</v>
      </c>
    </row>
    <row r="139" spans="1:31" x14ac:dyDescent="0.2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264</v>
      </c>
      <c r="G139" s="3">
        <f>IF(VLOOKUP(A139,gen!$A$2:$BD$159,MATCH(gen!$K$1,gen!$1:$1,0),FALSE)=0,0,VLOOKUP(A139,gen!$A$2:$BD$159,MATCH(gen!$L$1,gen!$1:$1,0),FALSE)/VLOOKUP(A139,gen!$A$2:$BD$159,MATCH(gen!$K$1,gen!$1:$1,0),FALSE))</f>
        <v>0</v>
      </c>
      <c r="H139" t="s">
        <v>370</v>
      </c>
      <c r="I139">
        <f>VLOOKUP(A139,gen!$A$2:$BD$159,MATCH(gen!$AD$1,gen!$1:$1,0),FALSE)</f>
        <v>0</v>
      </c>
      <c r="J139" t="s">
        <v>446</v>
      </c>
      <c r="K139" s="5" t="str">
        <f>IF(AND($I139&lt;&gt;0,ISNUMBER(VLOOKUP($A139,gen!$A$2:$BD$159,MATCH(gen!AE$1,gen!$1:$1,0),FALSE))),VLOOKUP($A139,gen!$A$2:$BD$159,MATCH(gen!AE$1,gen!$1:$1,0),FALSE),"")</f>
        <v/>
      </c>
      <c r="L139" s="5" t="str">
        <f>IF(AND($I139&lt;&gt;0,ISNUMBER(VLOOKUP($A139,gen!$A$2:$BD$159,MATCH(gen!AF$1,gen!$1:$1,0),FALSE))),VLOOKUP($A139,gen!$A$2:$BD$159,MATCH(gen!AF$1,gen!$1:$1,0),FALSE),"")</f>
        <v/>
      </c>
      <c r="M139" s="5" t="str">
        <f>IF(AND($I139&lt;&gt;0,ISNUMBER(VLOOKUP($A139,gen!$A$2:$BD$159,MATCH(gen!AG$1,gen!$1:$1,0),FALSE))),VLOOKUP($A139,gen!$A$2:$BD$159,MATCH(gen!AG$1,gen!$1:$1,0),FALSE),"")</f>
        <v/>
      </c>
      <c r="N139" s="5" t="str">
        <f>IF(AND($I139&lt;&gt;0,ISNUMBER(VLOOKUP($A139,gen!$A$2:$BD$159,MATCH(gen!AH$1,gen!$1:$1,0),FALSE))),VLOOKUP($A139,gen!$A$2:$BD$159,MATCH(gen!AH$1,gen!$1:$1,0),FALSE),"")</f>
        <v/>
      </c>
      <c r="O139" s="5" t="str">
        <f>IF(AND($I139&lt;&gt;0,ISNUMBER(VLOOKUP($A139,gen!$A$2:$BD$159,MATCH(gen!AI$1,gen!$1:$1,0),FALSE))),VLOOKUP($A139,gen!$A$2:$BD$159,MATCH(gen!AI$1,gen!$1:$1,0),FALSE),"")</f>
        <v/>
      </c>
      <c r="P139" t="s">
        <v>451</v>
      </c>
      <c r="Q139" t="str">
        <f>IF(AND($I139&lt;&gt;0,ISNUMBER(VLOOKUP($A139,gen!$A$2:$BD$159,MATCH(gen!AJ$1,gen!$1:$1,0),FALSE))),VLOOKUP($A139,gen!$A$2:$BD$159,MATCH(gen!AJ$1,gen!$1:$1,0),FALSE)/1000,"")</f>
        <v/>
      </c>
      <c r="R139" t="str">
        <f>IF(AND($I139&lt;&gt;0,ISNUMBER(VLOOKUP($A139,gen!$A$2:$BD$159,MATCH(gen!AK$1,gen!$1:$1,0),FALSE))),VLOOKUP($A139,gen!$A$2:$BD$159,MATCH(gen!AK$1,gen!$1:$1,0),FALSE)/1000,"")</f>
        <v/>
      </c>
      <c r="S139" t="str">
        <f>IF(AND($I139&lt;&gt;0,ISNUMBER(VLOOKUP($A139,gen!$A$2:$BD$159,MATCH(gen!AL$1,gen!$1:$1,0),FALSE))),VLOOKUP($A139,gen!$A$2:$BD$159,MATCH(gen!AL$1,gen!$1:$1,0),FALSE)/1000,"")</f>
        <v/>
      </c>
      <c r="T139" t="str">
        <f>IF(AND($I139&lt;&gt;0,ISNUMBER(VLOOKUP($A139,gen!$A$2:$BD$159,MATCH(gen!AM$1,gen!$1:$1,0),FALSE))),VLOOKUP($A139,gen!$A$2:$BD$159,MATCH(gen!AM$1,gen!$1:$1,0),FALSE)/1000,"")</f>
        <v/>
      </c>
      <c r="U139" t="str">
        <f>IF(AND($I139&lt;&gt;0,ISNUMBER(VLOOKUP($A139,gen!$A$2:$BD$159,MATCH(gen!AN$1,gen!$1:$1,0),FALSE))),VLOOKUP($A139,gen!$A$2:$BD$159,MATCH(gen!AN$1,gen!$1:$1,0),FALSE)/1000,"")</f>
        <v/>
      </c>
      <c r="V139" t="s">
        <v>259</v>
      </c>
      <c r="W139">
        <f>VLOOKUP(A139,gen!$A$2:$BD$159,MATCH(gen!$AO$1,gen!$1:$1,0),FALSE)</f>
        <v>0</v>
      </c>
      <c r="X139" t="s">
        <v>273</v>
      </c>
      <c r="Y139" s="6">
        <f>VLOOKUP(A139,gen!$A$2:$BD$159,MATCH(gen!$U$1,gen!$1:$1,0),FALSE)*gen!AD139+VLOOKUP(A139,gen!$A$2:$BD$159,MATCH(gen!$W$1,gen!$1:$1,0),FALSE)</f>
        <v>0</v>
      </c>
      <c r="Z139" t="s">
        <v>274</v>
      </c>
      <c r="AA139" s="6">
        <f>VLOOKUP(A139,gen!$A$2:$BD$159,MATCH(gen!$U$1,gen!$1:$1,0),FALSE)*gen!AD139+VLOOKUP(A139,gen!$A$2:$BD$159,MATCH(gen!$X$1,gen!$1:$1,0),FALSE)</f>
        <v>0</v>
      </c>
      <c r="AB139" t="s">
        <v>433</v>
      </c>
      <c r="AC139" s="2">
        <f>VLOOKUP(A139,gen!$A$2:$BD$159,MATCH(gen!$Q$1,gen!$1:$1,0),FALSE)*60</f>
        <v>1698</v>
      </c>
      <c r="AD139" t="s">
        <v>434</v>
      </c>
      <c r="AE139" s="6">
        <f>VLOOKUP(A139,gen!$A$2:$BD$159,MATCH(gen!$Q$1,gen!$1:$1,0),FALSE)*60</f>
        <v>1698</v>
      </c>
    </row>
    <row r="140" spans="1:31" x14ac:dyDescent="0.2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264</v>
      </c>
      <c r="G140" s="3">
        <f>IF(VLOOKUP(A140,gen!$A$2:$BD$159,MATCH(gen!$K$1,gen!$1:$1,0),FALSE)=0,0,VLOOKUP(A140,gen!$A$2:$BD$159,MATCH(gen!$L$1,gen!$1:$1,0),FALSE)/VLOOKUP(A140,gen!$A$2:$BD$159,MATCH(gen!$K$1,gen!$1:$1,0),FALSE))</f>
        <v>0</v>
      </c>
      <c r="H140" t="s">
        <v>370</v>
      </c>
      <c r="I140">
        <f>VLOOKUP(A140,gen!$A$2:$BD$159,MATCH(gen!$AD$1,gen!$1:$1,0),FALSE)</f>
        <v>0</v>
      </c>
      <c r="J140" t="s">
        <v>446</v>
      </c>
      <c r="K140" s="5" t="str">
        <f>IF(AND($I140&lt;&gt;0,ISNUMBER(VLOOKUP($A140,gen!$A$2:$BD$159,MATCH(gen!AE$1,gen!$1:$1,0),FALSE))),VLOOKUP($A140,gen!$A$2:$BD$159,MATCH(gen!AE$1,gen!$1:$1,0),FALSE),"")</f>
        <v/>
      </c>
      <c r="L140" s="5" t="str">
        <f>IF(AND($I140&lt;&gt;0,ISNUMBER(VLOOKUP($A140,gen!$A$2:$BD$159,MATCH(gen!AF$1,gen!$1:$1,0),FALSE))),VLOOKUP($A140,gen!$A$2:$BD$159,MATCH(gen!AF$1,gen!$1:$1,0),FALSE),"")</f>
        <v/>
      </c>
      <c r="M140" s="5" t="str">
        <f>IF(AND($I140&lt;&gt;0,ISNUMBER(VLOOKUP($A140,gen!$A$2:$BD$159,MATCH(gen!AG$1,gen!$1:$1,0),FALSE))),VLOOKUP($A140,gen!$A$2:$BD$159,MATCH(gen!AG$1,gen!$1:$1,0),FALSE),"")</f>
        <v/>
      </c>
      <c r="N140" s="5" t="str">
        <f>IF(AND($I140&lt;&gt;0,ISNUMBER(VLOOKUP($A140,gen!$A$2:$BD$159,MATCH(gen!AH$1,gen!$1:$1,0),FALSE))),VLOOKUP($A140,gen!$A$2:$BD$159,MATCH(gen!AH$1,gen!$1:$1,0),FALSE),"")</f>
        <v/>
      </c>
      <c r="O140" s="5" t="str">
        <f>IF(AND($I140&lt;&gt;0,ISNUMBER(VLOOKUP($A140,gen!$A$2:$BD$159,MATCH(gen!AI$1,gen!$1:$1,0),FALSE))),VLOOKUP($A140,gen!$A$2:$BD$159,MATCH(gen!AI$1,gen!$1:$1,0),FALSE),"")</f>
        <v/>
      </c>
      <c r="P140" t="s">
        <v>451</v>
      </c>
      <c r="Q140" t="str">
        <f>IF(AND($I140&lt;&gt;0,ISNUMBER(VLOOKUP($A140,gen!$A$2:$BD$159,MATCH(gen!AJ$1,gen!$1:$1,0),FALSE))),VLOOKUP($A140,gen!$A$2:$BD$159,MATCH(gen!AJ$1,gen!$1:$1,0),FALSE)/1000,"")</f>
        <v/>
      </c>
      <c r="R140" t="str">
        <f>IF(AND($I140&lt;&gt;0,ISNUMBER(VLOOKUP($A140,gen!$A$2:$BD$159,MATCH(gen!AK$1,gen!$1:$1,0),FALSE))),VLOOKUP($A140,gen!$A$2:$BD$159,MATCH(gen!AK$1,gen!$1:$1,0),FALSE)/1000,"")</f>
        <v/>
      </c>
      <c r="S140" t="str">
        <f>IF(AND($I140&lt;&gt;0,ISNUMBER(VLOOKUP($A140,gen!$A$2:$BD$159,MATCH(gen!AL$1,gen!$1:$1,0),FALSE))),VLOOKUP($A140,gen!$A$2:$BD$159,MATCH(gen!AL$1,gen!$1:$1,0),FALSE)/1000,"")</f>
        <v/>
      </c>
      <c r="T140" t="str">
        <f>IF(AND($I140&lt;&gt;0,ISNUMBER(VLOOKUP($A140,gen!$A$2:$BD$159,MATCH(gen!AM$1,gen!$1:$1,0),FALSE))),VLOOKUP($A140,gen!$A$2:$BD$159,MATCH(gen!AM$1,gen!$1:$1,0),FALSE)/1000,"")</f>
        <v/>
      </c>
      <c r="U140" t="str">
        <f>IF(AND($I140&lt;&gt;0,ISNUMBER(VLOOKUP($A140,gen!$A$2:$BD$159,MATCH(gen!AN$1,gen!$1:$1,0),FALSE))),VLOOKUP($A140,gen!$A$2:$BD$159,MATCH(gen!AN$1,gen!$1:$1,0),FALSE)/1000,"")</f>
        <v/>
      </c>
      <c r="V140" t="s">
        <v>259</v>
      </c>
      <c r="W140">
        <f>VLOOKUP(A140,gen!$A$2:$BD$159,MATCH(gen!$AO$1,gen!$1:$1,0),FALSE)</f>
        <v>0</v>
      </c>
      <c r="X140" t="s">
        <v>273</v>
      </c>
      <c r="Y140" s="6">
        <f>VLOOKUP(A140,gen!$A$2:$BD$159,MATCH(gen!$U$1,gen!$1:$1,0),FALSE)*gen!AD140+VLOOKUP(A140,gen!$A$2:$BD$159,MATCH(gen!$W$1,gen!$1:$1,0),FALSE)</f>
        <v>0</v>
      </c>
      <c r="Z140" t="s">
        <v>274</v>
      </c>
      <c r="AA140" s="6">
        <f>VLOOKUP(A140,gen!$A$2:$BD$159,MATCH(gen!$U$1,gen!$1:$1,0),FALSE)*gen!AD140+VLOOKUP(A140,gen!$A$2:$BD$159,MATCH(gen!$X$1,gen!$1:$1,0),FALSE)</f>
        <v>0</v>
      </c>
      <c r="AB140" t="s">
        <v>433</v>
      </c>
      <c r="AC140" s="2">
        <f>VLOOKUP(A140,gen!$A$2:$BD$159,MATCH(gen!$Q$1,gen!$1:$1,0),FALSE)*60</f>
        <v>1632</v>
      </c>
      <c r="AD140" t="s">
        <v>434</v>
      </c>
      <c r="AE140" s="6">
        <f>VLOOKUP(A140,gen!$A$2:$BD$159,MATCH(gen!$Q$1,gen!$1:$1,0),FALSE)*60</f>
        <v>1632</v>
      </c>
    </row>
    <row r="141" spans="1:31" x14ac:dyDescent="0.2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264</v>
      </c>
      <c r="G141" s="3">
        <f>IF(VLOOKUP(A141,gen!$A$2:$BD$159,MATCH(gen!$K$1,gen!$1:$1,0),FALSE)=0,0,VLOOKUP(A141,gen!$A$2:$BD$159,MATCH(gen!$L$1,gen!$1:$1,0),FALSE)/VLOOKUP(A141,gen!$A$2:$BD$159,MATCH(gen!$K$1,gen!$1:$1,0),FALSE))</f>
        <v>0</v>
      </c>
      <c r="H141" t="s">
        <v>370</v>
      </c>
      <c r="I141">
        <f>VLOOKUP(A141,gen!$A$2:$BD$159,MATCH(gen!$AD$1,gen!$1:$1,0),FALSE)</f>
        <v>0</v>
      </c>
      <c r="J141" t="s">
        <v>446</v>
      </c>
      <c r="K141" s="5" t="str">
        <f>IF(AND($I141&lt;&gt;0,ISNUMBER(VLOOKUP($A141,gen!$A$2:$BD$159,MATCH(gen!AE$1,gen!$1:$1,0),FALSE))),VLOOKUP($A141,gen!$A$2:$BD$159,MATCH(gen!AE$1,gen!$1:$1,0),FALSE),"")</f>
        <v/>
      </c>
      <c r="L141" s="5" t="str">
        <f>IF(AND($I141&lt;&gt;0,ISNUMBER(VLOOKUP($A141,gen!$A$2:$BD$159,MATCH(gen!AF$1,gen!$1:$1,0),FALSE))),VLOOKUP($A141,gen!$A$2:$BD$159,MATCH(gen!AF$1,gen!$1:$1,0),FALSE),"")</f>
        <v/>
      </c>
      <c r="M141" s="5" t="str">
        <f>IF(AND($I141&lt;&gt;0,ISNUMBER(VLOOKUP($A141,gen!$A$2:$BD$159,MATCH(gen!AG$1,gen!$1:$1,0),FALSE))),VLOOKUP($A141,gen!$A$2:$BD$159,MATCH(gen!AG$1,gen!$1:$1,0),FALSE),"")</f>
        <v/>
      </c>
      <c r="N141" s="5" t="str">
        <f>IF(AND($I141&lt;&gt;0,ISNUMBER(VLOOKUP($A141,gen!$A$2:$BD$159,MATCH(gen!AH$1,gen!$1:$1,0),FALSE))),VLOOKUP($A141,gen!$A$2:$BD$159,MATCH(gen!AH$1,gen!$1:$1,0),FALSE),"")</f>
        <v/>
      </c>
      <c r="O141" s="5" t="str">
        <f>IF(AND($I141&lt;&gt;0,ISNUMBER(VLOOKUP($A141,gen!$A$2:$BD$159,MATCH(gen!AI$1,gen!$1:$1,0),FALSE))),VLOOKUP($A141,gen!$A$2:$BD$159,MATCH(gen!AI$1,gen!$1:$1,0),FALSE),"")</f>
        <v/>
      </c>
      <c r="P141" t="s">
        <v>451</v>
      </c>
      <c r="Q141" t="str">
        <f>IF(AND($I141&lt;&gt;0,ISNUMBER(VLOOKUP($A141,gen!$A$2:$BD$159,MATCH(gen!AJ$1,gen!$1:$1,0),FALSE))),VLOOKUP($A141,gen!$A$2:$BD$159,MATCH(gen!AJ$1,gen!$1:$1,0),FALSE)/1000,"")</f>
        <v/>
      </c>
      <c r="R141" t="str">
        <f>IF(AND($I141&lt;&gt;0,ISNUMBER(VLOOKUP($A141,gen!$A$2:$BD$159,MATCH(gen!AK$1,gen!$1:$1,0),FALSE))),VLOOKUP($A141,gen!$A$2:$BD$159,MATCH(gen!AK$1,gen!$1:$1,0),FALSE)/1000,"")</f>
        <v/>
      </c>
      <c r="S141" t="str">
        <f>IF(AND($I141&lt;&gt;0,ISNUMBER(VLOOKUP($A141,gen!$A$2:$BD$159,MATCH(gen!AL$1,gen!$1:$1,0),FALSE))),VLOOKUP($A141,gen!$A$2:$BD$159,MATCH(gen!AL$1,gen!$1:$1,0),FALSE)/1000,"")</f>
        <v/>
      </c>
      <c r="T141" t="str">
        <f>IF(AND($I141&lt;&gt;0,ISNUMBER(VLOOKUP($A141,gen!$A$2:$BD$159,MATCH(gen!AM$1,gen!$1:$1,0),FALSE))),VLOOKUP($A141,gen!$A$2:$BD$159,MATCH(gen!AM$1,gen!$1:$1,0),FALSE)/1000,"")</f>
        <v/>
      </c>
      <c r="U141" t="str">
        <f>IF(AND($I141&lt;&gt;0,ISNUMBER(VLOOKUP($A141,gen!$A$2:$BD$159,MATCH(gen!AN$1,gen!$1:$1,0),FALSE))),VLOOKUP($A141,gen!$A$2:$BD$159,MATCH(gen!AN$1,gen!$1:$1,0),FALSE)/1000,"")</f>
        <v/>
      </c>
      <c r="V141" t="s">
        <v>259</v>
      </c>
      <c r="W141">
        <f>VLOOKUP(A141,gen!$A$2:$BD$159,MATCH(gen!$AO$1,gen!$1:$1,0),FALSE)</f>
        <v>0</v>
      </c>
      <c r="X141" t="s">
        <v>273</v>
      </c>
      <c r="Y141" s="6">
        <f>VLOOKUP(A141,gen!$A$2:$BD$159,MATCH(gen!$U$1,gen!$1:$1,0),FALSE)*gen!AD141+VLOOKUP(A141,gen!$A$2:$BD$159,MATCH(gen!$W$1,gen!$1:$1,0),FALSE)</f>
        <v>0</v>
      </c>
      <c r="Z141" t="s">
        <v>274</v>
      </c>
      <c r="AA141" s="6">
        <f>VLOOKUP(A141,gen!$A$2:$BD$159,MATCH(gen!$U$1,gen!$1:$1,0),FALSE)*gen!AD141+VLOOKUP(A141,gen!$A$2:$BD$159,MATCH(gen!$X$1,gen!$1:$1,0),FALSE)</f>
        <v>0</v>
      </c>
      <c r="AB141" t="s">
        <v>433</v>
      </c>
      <c r="AC141" s="2">
        <f>VLOOKUP(A141,gen!$A$2:$BD$159,MATCH(gen!$Q$1,gen!$1:$1,0),FALSE)*60</f>
        <v>1620</v>
      </c>
      <c r="AD141" t="s">
        <v>434</v>
      </c>
      <c r="AE141" s="6">
        <f>VLOOKUP(A141,gen!$A$2:$BD$159,MATCH(gen!$Q$1,gen!$1:$1,0),FALSE)*60</f>
        <v>1620</v>
      </c>
    </row>
    <row r="142" spans="1:31" x14ac:dyDescent="0.2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264</v>
      </c>
      <c r="G142" s="3">
        <f>IF(VLOOKUP(A142,gen!$A$2:$BD$159,MATCH(gen!$K$1,gen!$1:$1,0),FALSE)=0,0,VLOOKUP(A142,gen!$A$2:$BD$159,MATCH(gen!$L$1,gen!$1:$1,0),FALSE)/VLOOKUP(A142,gen!$A$2:$BD$159,MATCH(gen!$K$1,gen!$1:$1,0),FALSE))</f>
        <v>0</v>
      </c>
      <c r="H142" t="s">
        <v>370</v>
      </c>
      <c r="I142">
        <f>VLOOKUP(A142,gen!$A$2:$BD$159,MATCH(gen!$AD$1,gen!$1:$1,0),FALSE)</f>
        <v>0</v>
      </c>
      <c r="J142" t="s">
        <v>446</v>
      </c>
      <c r="K142" s="5" t="str">
        <f>IF(AND($I142&lt;&gt;0,ISNUMBER(VLOOKUP($A142,gen!$A$2:$BD$159,MATCH(gen!AE$1,gen!$1:$1,0),FALSE))),VLOOKUP($A142,gen!$A$2:$BD$159,MATCH(gen!AE$1,gen!$1:$1,0),FALSE),"")</f>
        <v/>
      </c>
      <c r="L142" s="5" t="str">
        <f>IF(AND($I142&lt;&gt;0,ISNUMBER(VLOOKUP($A142,gen!$A$2:$BD$159,MATCH(gen!AF$1,gen!$1:$1,0),FALSE))),VLOOKUP($A142,gen!$A$2:$BD$159,MATCH(gen!AF$1,gen!$1:$1,0),FALSE),"")</f>
        <v/>
      </c>
      <c r="M142" s="5" t="str">
        <f>IF(AND($I142&lt;&gt;0,ISNUMBER(VLOOKUP($A142,gen!$A$2:$BD$159,MATCH(gen!AG$1,gen!$1:$1,0),FALSE))),VLOOKUP($A142,gen!$A$2:$BD$159,MATCH(gen!AG$1,gen!$1:$1,0),FALSE),"")</f>
        <v/>
      </c>
      <c r="N142" s="5" t="str">
        <f>IF(AND($I142&lt;&gt;0,ISNUMBER(VLOOKUP($A142,gen!$A$2:$BD$159,MATCH(gen!AH$1,gen!$1:$1,0),FALSE))),VLOOKUP($A142,gen!$A$2:$BD$159,MATCH(gen!AH$1,gen!$1:$1,0),FALSE),"")</f>
        <v/>
      </c>
      <c r="O142" s="5" t="str">
        <f>IF(AND($I142&lt;&gt;0,ISNUMBER(VLOOKUP($A142,gen!$A$2:$BD$159,MATCH(gen!AI$1,gen!$1:$1,0),FALSE))),VLOOKUP($A142,gen!$A$2:$BD$159,MATCH(gen!AI$1,gen!$1:$1,0),FALSE),"")</f>
        <v/>
      </c>
      <c r="P142" t="s">
        <v>451</v>
      </c>
      <c r="Q142" t="str">
        <f>IF(AND($I142&lt;&gt;0,ISNUMBER(VLOOKUP($A142,gen!$A$2:$BD$159,MATCH(gen!AJ$1,gen!$1:$1,0),FALSE))),VLOOKUP($A142,gen!$A$2:$BD$159,MATCH(gen!AJ$1,gen!$1:$1,0),FALSE)/1000,"")</f>
        <v/>
      </c>
      <c r="R142" t="str">
        <f>IF(AND($I142&lt;&gt;0,ISNUMBER(VLOOKUP($A142,gen!$A$2:$BD$159,MATCH(gen!AK$1,gen!$1:$1,0),FALSE))),VLOOKUP($A142,gen!$A$2:$BD$159,MATCH(gen!AK$1,gen!$1:$1,0),FALSE)/1000,"")</f>
        <v/>
      </c>
      <c r="S142" t="str">
        <f>IF(AND($I142&lt;&gt;0,ISNUMBER(VLOOKUP($A142,gen!$A$2:$BD$159,MATCH(gen!AL$1,gen!$1:$1,0),FALSE))),VLOOKUP($A142,gen!$A$2:$BD$159,MATCH(gen!AL$1,gen!$1:$1,0),FALSE)/1000,"")</f>
        <v/>
      </c>
      <c r="T142" t="str">
        <f>IF(AND($I142&lt;&gt;0,ISNUMBER(VLOOKUP($A142,gen!$A$2:$BD$159,MATCH(gen!AM$1,gen!$1:$1,0),FALSE))),VLOOKUP($A142,gen!$A$2:$BD$159,MATCH(gen!AM$1,gen!$1:$1,0),FALSE)/1000,"")</f>
        <v/>
      </c>
      <c r="U142" t="str">
        <f>IF(AND($I142&lt;&gt;0,ISNUMBER(VLOOKUP($A142,gen!$A$2:$BD$159,MATCH(gen!AN$1,gen!$1:$1,0),FALSE))),VLOOKUP($A142,gen!$A$2:$BD$159,MATCH(gen!AN$1,gen!$1:$1,0),FALSE)/1000,"")</f>
        <v/>
      </c>
      <c r="V142" t="s">
        <v>259</v>
      </c>
      <c r="W142">
        <f>VLOOKUP(A142,gen!$A$2:$BD$159,MATCH(gen!$AO$1,gen!$1:$1,0),FALSE)</f>
        <v>0</v>
      </c>
      <c r="X142" t="s">
        <v>273</v>
      </c>
      <c r="Y142" s="6">
        <f>VLOOKUP(A142,gen!$A$2:$BD$159,MATCH(gen!$U$1,gen!$1:$1,0),FALSE)*gen!AD142+VLOOKUP(A142,gen!$A$2:$BD$159,MATCH(gen!$W$1,gen!$1:$1,0),FALSE)</f>
        <v>0</v>
      </c>
      <c r="Z142" t="s">
        <v>274</v>
      </c>
      <c r="AA142" s="6">
        <f>VLOOKUP(A142,gen!$A$2:$BD$159,MATCH(gen!$U$1,gen!$1:$1,0),FALSE)*gen!AD142+VLOOKUP(A142,gen!$A$2:$BD$159,MATCH(gen!$X$1,gen!$1:$1,0),FALSE)</f>
        <v>0</v>
      </c>
      <c r="AB142" t="s">
        <v>433</v>
      </c>
      <c r="AC142" s="2">
        <f>VLOOKUP(A142,gen!$A$2:$BD$159,MATCH(gen!$Q$1,gen!$1:$1,0),FALSE)*60</f>
        <v>1692</v>
      </c>
      <c r="AD142" t="s">
        <v>434</v>
      </c>
      <c r="AE142" s="6">
        <f>VLOOKUP(A142,gen!$A$2:$BD$159,MATCH(gen!$Q$1,gen!$1:$1,0),FALSE)*60</f>
        <v>1692</v>
      </c>
    </row>
    <row r="143" spans="1:31" x14ac:dyDescent="0.2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264</v>
      </c>
      <c r="G143" s="3">
        <f>IF(VLOOKUP(A143,gen!$A$2:$BD$159,MATCH(gen!$K$1,gen!$1:$1,0),FALSE)=0,0,VLOOKUP(A143,gen!$A$2:$BD$159,MATCH(gen!$L$1,gen!$1:$1,0),FALSE)/VLOOKUP(A143,gen!$A$2:$BD$159,MATCH(gen!$K$1,gen!$1:$1,0),FALSE))</f>
        <v>0</v>
      </c>
      <c r="H143" t="s">
        <v>370</v>
      </c>
      <c r="I143">
        <f>VLOOKUP(A143,gen!$A$2:$BD$159,MATCH(gen!$AD$1,gen!$1:$1,0),FALSE)</f>
        <v>0</v>
      </c>
      <c r="J143" t="s">
        <v>446</v>
      </c>
      <c r="K143" s="5" t="str">
        <f>IF(AND($I143&lt;&gt;0,ISNUMBER(VLOOKUP($A143,gen!$A$2:$BD$159,MATCH(gen!AE$1,gen!$1:$1,0),FALSE))),VLOOKUP($A143,gen!$A$2:$BD$159,MATCH(gen!AE$1,gen!$1:$1,0),FALSE),"")</f>
        <v/>
      </c>
      <c r="L143" s="5" t="str">
        <f>IF(AND($I143&lt;&gt;0,ISNUMBER(VLOOKUP($A143,gen!$A$2:$BD$159,MATCH(gen!AF$1,gen!$1:$1,0),FALSE))),VLOOKUP($A143,gen!$A$2:$BD$159,MATCH(gen!AF$1,gen!$1:$1,0),FALSE),"")</f>
        <v/>
      </c>
      <c r="M143" s="5" t="str">
        <f>IF(AND($I143&lt;&gt;0,ISNUMBER(VLOOKUP($A143,gen!$A$2:$BD$159,MATCH(gen!AG$1,gen!$1:$1,0),FALSE))),VLOOKUP($A143,gen!$A$2:$BD$159,MATCH(gen!AG$1,gen!$1:$1,0),FALSE),"")</f>
        <v/>
      </c>
      <c r="N143" s="5" t="str">
        <f>IF(AND($I143&lt;&gt;0,ISNUMBER(VLOOKUP($A143,gen!$A$2:$BD$159,MATCH(gen!AH$1,gen!$1:$1,0),FALSE))),VLOOKUP($A143,gen!$A$2:$BD$159,MATCH(gen!AH$1,gen!$1:$1,0),FALSE),"")</f>
        <v/>
      </c>
      <c r="O143" s="5" t="str">
        <f>IF(AND($I143&lt;&gt;0,ISNUMBER(VLOOKUP($A143,gen!$A$2:$BD$159,MATCH(gen!AI$1,gen!$1:$1,0),FALSE))),VLOOKUP($A143,gen!$A$2:$BD$159,MATCH(gen!AI$1,gen!$1:$1,0),FALSE),"")</f>
        <v/>
      </c>
      <c r="P143" t="s">
        <v>451</v>
      </c>
      <c r="Q143" t="str">
        <f>IF(AND($I143&lt;&gt;0,ISNUMBER(VLOOKUP($A143,gen!$A$2:$BD$159,MATCH(gen!AJ$1,gen!$1:$1,0),FALSE))),VLOOKUP($A143,gen!$A$2:$BD$159,MATCH(gen!AJ$1,gen!$1:$1,0),FALSE)/1000,"")</f>
        <v/>
      </c>
      <c r="R143" t="str">
        <f>IF(AND($I143&lt;&gt;0,ISNUMBER(VLOOKUP($A143,gen!$A$2:$BD$159,MATCH(gen!AK$1,gen!$1:$1,0),FALSE))),VLOOKUP($A143,gen!$A$2:$BD$159,MATCH(gen!AK$1,gen!$1:$1,0),FALSE)/1000,"")</f>
        <v/>
      </c>
      <c r="S143" t="str">
        <f>IF(AND($I143&lt;&gt;0,ISNUMBER(VLOOKUP($A143,gen!$A$2:$BD$159,MATCH(gen!AL$1,gen!$1:$1,0),FALSE))),VLOOKUP($A143,gen!$A$2:$BD$159,MATCH(gen!AL$1,gen!$1:$1,0),FALSE)/1000,"")</f>
        <v/>
      </c>
      <c r="T143" t="str">
        <f>IF(AND($I143&lt;&gt;0,ISNUMBER(VLOOKUP($A143,gen!$A$2:$BD$159,MATCH(gen!AM$1,gen!$1:$1,0),FALSE))),VLOOKUP($A143,gen!$A$2:$BD$159,MATCH(gen!AM$1,gen!$1:$1,0),FALSE)/1000,"")</f>
        <v/>
      </c>
      <c r="U143" t="str">
        <f>IF(AND($I143&lt;&gt;0,ISNUMBER(VLOOKUP($A143,gen!$A$2:$BD$159,MATCH(gen!AN$1,gen!$1:$1,0),FALSE))),VLOOKUP($A143,gen!$A$2:$BD$159,MATCH(gen!AN$1,gen!$1:$1,0),FALSE)/1000,"")</f>
        <v/>
      </c>
      <c r="V143" t="s">
        <v>259</v>
      </c>
      <c r="W143">
        <f>VLOOKUP(A143,gen!$A$2:$BD$159,MATCH(gen!$AO$1,gen!$1:$1,0),FALSE)</f>
        <v>0</v>
      </c>
      <c r="X143" t="s">
        <v>273</v>
      </c>
      <c r="Y143" s="6">
        <f>VLOOKUP(A143,gen!$A$2:$BD$159,MATCH(gen!$U$1,gen!$1:$1,0),FALSE)*gen!AD143+VLOOKUP(A143,gen!$A$2:$BD$159,MATCH(gen!$W$1,gen!$1:$1,0),FALSE)</f>
        <v>0</v>
      </c>
      <c r="Z143" t="s">
        <v>274</v>
      </c>
      <c r="AA143" s="6">
        <f>VLOOKUP(A143,gen!$A$2:$BD$159,MATCH(gen!$U$1,gen!$1:$1,0),FALSE)*gen!AD143+VLOOKUP(A143,gen!$A$2:$BD$159,MATCH(gen!$X$1,gen!$1:$1,0),FALSE)</f>
        <v>0</v>
      </c>
      <c r="AB143" t="s">
        <v>433</v>
      </c>
      <c r="AC143" s="2">
        <f>VLOOKUP(A143,gen!$A$2:$BD$159,MATCH(gen!$Q$1,gen!$1:$1,0),FALSE)*60</f>
        <v>558</v>
      </c>
      <c r="AD143" t="s">
        <v>434</v>
      </c>
      <c r="AE143" s="6">
        <f>VLOOKUP(A143,gen!$A$2:$BD$159,MATCH(gen!$Q$1,gen!$1:$1,0),FALSE)*60</f>
        <v>558</v>
      </c>
    </row>
    <row r="144" spans="1:31" x14ac:dyDescent="0.2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264</v>
      </c>
      <c r="G144" s="3">
        <f>IF(VLOOKUP(A144,gen!$A$2:$BD$159,MATCH(gen!$K$1,gen!$1:$1,0),FALSE)=0,0,VLOOKUP(A144,gen!$A$2:$BD$159,MATCH(gen!$L$1,gen!$1:$1,0),FALSE)/VLOOKUP(A144,gen!$A$2:$BD$159,MATCH(gen!$K$1,gen!$1:$1,0),FALSE))</f>
        <v>0</v>
      </c>
      <c r="H144" t="s">
        <v>370</v>
      </c>
      <c r="I144">
        <f>VLOOKUP(A144,gen!$A$2:$BD$159,MATCH(gen!$AD$1,gen!$1:$1,0),FALSE)</f>
        <v>0</v>
      </c>
      <c r="J144" t="s">
        <v>446</v>
      </c>
      <c r="K144" s="5" t="str">
        <f>IF(AND($I144&lt;&gt;0,ISNUMBER(VLOOKUP($A144,gen!$A$2:$BD$159,MATCH(gen!AE$1,gen!$1:$1,0),FALSE))),VLOOKUP($A144,gen!$A$2:$BD$159,MATCH(gen!AE$1,gen!$1:$1,0),FALSE),"")</f>
        <v/>
      </c>
      <c r="L144" s="5" t="str">
        <f>IF(AND($I144&lt;&gt;0,ISNUMBER(VLOOKUP($A144,gen!$A$2:$BD$159,MATCH(gen!AF$1,gen!$1:$1,0),FALSE))),VLOOKUP($A144,gen!$A$2:$BD$159,MATCH(gen!AF$1,gen!$1:$1,0),FALSE),"")</f>
        <v/>
      </c>
      <c r="M144" s="5" t="str">
        <f>IF(AND($I144&lt;&gt;0,ISNUMBER(VLOOKUP($A144,gen!$A$2:$BD$159,MATCH(gen!AG$1,gen!$1:$1,0),FALSE))),VLOOKUP($A144,gen!$A$2:$BD$159,MATCH(gen!AG$1,gen!$1:$1,0),FALSE),"")</f>
        <v/>
      </c>
      <c r="N144" s="5" t="str">
        <f>IF(AND($I144&lt;&gt;0,ISNUMBER(VLOOKUP($A144,gen!$A$2:$BD$159,MATCH(gen!AH$1,gen!$1:$1,0),FALSE))),VLOOKUP($A144,gen!$A$2:$BD$159,MATCH(gen!AH$1,gen!$1:$1,0),FALSE),"")</f>
        <v/>
      </c>
      <c r="O144" s="5" t="str">
        <f>IF(AND($I144&lt;&gt;0,ISNUMBER(VLOOKUP($A144,gen!$A$2:$BD$159,MATCH(gen!AI$1,gen!$1:$1,0),FALSE))),VLOOKUP($A144,gen!$A$2:$BD$159,MATCH(gen!AI$1,gen!$1:$1,0),FALSE),"")</f>
        <v/>
      </c>
      <c r="P144" t="s">
        <v>451</v>
      </c>
      <c r="Q144" t="str">
        <f>IF(AND($I144&lt;&gt;0,ISNUMBER(VLOOKUP($A144,gen!$A$2:$BD$159,MATCH(gen!AJ$1,gen!$1:$1,0),FALSE))),VLOOKUP($A144,gen!$A$2:$BD$159,MATCH(gen!AJ$1,gen!$1:$1,0),FALSE)/1000,"")</f>
        <v/>
      </c>
      <c r="R144" t="str">
        <f>IF(AND($I144&lt;&gt;0,ISNUMBER(VLOOKUP($A144,gen!$A$2:$BD$159,MATCH(gen!AK$1,gen!$1:$1,0),FALSE))),VLOOKUP($A144,gen!$A$2:$BD$159,MATCH(gen!AK$1,gen!$1:$1,0),FALSE)/1000,"")</f>
        <v/>
      </c>
      <c r="S144" t="str">
        <f>IF(AND($I144&lt;&gt;0,ISNUMBER(VLOOKUP($A144,gen!$A$2:$BD$159,MATCH(gen!AL$1,gen!$1:$1,0),FALSE))),VLOOKUP($A144,gen!$A$2:$BD$159,MATCH(gen!AL$1,gen!$1:$1,0),FALSE)/1000,"")</f>
        <v/>
      </c>
      <c r="T144" t="str">
        <f>IF(AND($I144&lt;&gt;0,ISNUMBER(VLOOKUP($A144,gen!$A$2:$BD$159,MATCH(gen!AM$1,gen!$1:$1,0),FALSE))),VLOOKUP($A144,gen!$A$2:$BD$159,MATCH(gen!AM$1,gen!$1:$1,0),FALSE)/1000,"")</f>
        <v/>
      </c>
      <c r="U144" t="str">
        <f>IF(AND($I144&lt;&gt;0,ISNUMBER(VLOOKUP($A144,gen!$A$2:$BD$159,MATCH(gen!AN$1,gen!$1:$1,0),FALSE))),VLOOKUP($A144,gen!$A$2:$BD$159,MATCH(gen!AN$1,gen!$1:$1,0),FALSE)/1000,"")</f>
        <v/>
      </c>
      <c r="V144" t="s">
        <v>259</v>
      </c>
      <c r="W144">
        <f>VLOOKUP(A144,gen!$A$2:$BD$159,MATCH(gen!$AO$1,gen!$1:$1,0),FALSE)</f>
        <v>0</v>
      </c>
      <c r="X144" t="s">
        <v>273</v>
      </c>
      <c r="Y144" s="6">
        <f>VLOOKUP(A144,gen!$A$2:$BD$159,MATCH(gen!$U$1,gen!$1:$1,0),FALSE)*gen!AD144+VLOOKUP(A144,gen!$A$2:$BD$159,MATCH(gen!$W$1,gen!$1:$1,0),FALSE)</f>
        <v>0</v>
      </c>
      <c r="Z144" t="s">
        <v>274</v>
      </c>
      <c r="AA144" s="6">
        <f>VLOOKUP(A144,gen!$A$2:$BD$159,MATCH(gen!$U$1,gen!$1:$1,0),FALSE)*gen!AD144+VLOOKUP(A144,gen!$A$2:$BD$159,MATCH(gen!$X$1,gen!$1:$1,0),FALSE)</f>
        <v>0</v>
      </c>
      <c r="AB144" t="s">
        <v>433</v>
      </c>
      <c r="AC144" s="2">
        <f>VLOOKUP(A144,gen!$A$2:$BD$159,MATCH(gen!$Q$1,gen!$1:$1,0),FALSE)*60</f>
        <v>582</v>
      </c>
      <c r="AD144" t="s">
        <v>434</v>
      </c>
      <c r="AE144" s="6">
        <f>VLOOKUP(A144,gen!$A$2:$BD$159,MATCH(gen!$Q$1,gen!$1:$1,0),FALSE)*60</f>
        <v>582</v>
      </c>
    </row>
    <row r="145" spans="1:31" x14ac:dyDescent="0.2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264</v>
      </c>
      <c r="G145" s="3">
        <f>IF(VLOOKUP(A145,gen!$A$2:$BD$159,MATCH(gen!$K$1,gen!$1:$1,0),FALSE)=0,0,VLOOKUP(A145,gen!$A$2:$BD$159,MATCH(gen!$L$1,gen!$1:$1,0),FALSE)/VLOOKUP(A145,gen!$A$2:$BD$159,MATCH(gen!$K$1,gen!$1:$1,0),FALSE))</f>
        <v>0</v>
      </c>
      <c r="H145" t="s">
        <v>370</v>
      </c>
      <c r="I145">
        <f>VLOOKUP(A145,gen!$A$2:$BD$159,MATCH(gen!$AD$1,gen!$1:$1,0),FALSE)</f>
        <v>0</v>
      </c>
      <c r="J145" t="s">
        <v>446</v>
      </c>
      <c r="K145" s="5" t="str">
        <f>IF(AND($I145&lt;&gt;0,ISNUMBER(VLOOKUP($A145,gen!$A$2:$BD$159,MATCH(gen!AE$1,gen!$1:$1,0),FALSE))),VLOOKUP($A145,gen!$A$2:$BD$159,MATCH(gen!AE$1,gen!$1:$1,0),FALSE),"")</f>
        <v/>
      </c>
      <c r="L145" s="5" t="str">
        <f>IF(AND($I145&lt;&gt;0,ISNUMBER(VLOOKUP($A145,gen!$A$2:$BD$159,MATCH(gen!AF$1,gen!$1:$1,0),FALSE))),VLOOKUP($A145,gen!$A$2:$BD$159,MATCH(gen!AF$1,gen!$1:$1,0),FALSE),"")</f>
        <v/>
      </c>
      <c r="M145" s="5" t="str">
        <f>IF(AND($I145&lt;&gt;0,ISNUMBER(VLOOKUP($A145,gen!$A$2:$BD$159,MATCH(gen!AG$1,gen!$1:$1,0),FALSE))),VLOOKUP($A145,gen!$A$2:$BD$159,MATCH(gen!AG$1,gen!$1:$1,0),FALSE),"")</f>
        <v/>
      </c>
      <c r="N145" s="5" t="str">
        <f>IF(AND($I145&lt;&gt;0,ISNUMBER(VLOOKUP($A145,gen!$A$2:$BD$159,MATCH(gen!AH$1,gen!$1:$1,0),FALSE))),VLOOKUP($A145,gen!$A$2:$BD$159,MATCH(gen!AH$1,gen!$1:$1,0),FALSE),"")</f>
        <v/>
      </c>
      <c r="O145" s="5" t="str">
        <f>IF(AND($I145&lt;&gt;0,ISNUMBER(VLOOKUP($A145,gen!$A$2:$BD$159,MATCH(gen!AI$1,gen!$1:$1,0),FALSE))),VLOOKUP($A145,gen!$A$2:$BD$159,MATCH(gen!AI$1,gen!$1:$1,0),FALSE),"")</f>
        <v/>
      </c>
      <c r="P145" t="s">
        <v>451</v>
      </c>
      <c r="Q145" t="str">
        <f>IF(AND($I145&lt;&gt;0,ISNUMBER(VLOOKUP($A145,gen!$A$2:$BD$159,MATCH(gen!AJ$1,gen!$1:$1,0),FALSE))),VLOOKUP($A145,gen!$A$2:$BD$159,MATCH(gen!AJ$1,gen!$1:$1,0),FALSE)/1000,"")</f>
        <v/>
      </c>
      <c r="R145" t="str">
        <f>IF(AND($I145&lt;&gt;0,ISNUMBER(VLOOKUP($A145,gen!$A$2:$BD$159,MATCH(gen!AK$1,gen!$1:$1,0),FALSE))),VLOOKUP($A145,gen!$A$2:$BD$159,MATCH(gen!AK$1,gen!$1:$1,0),FALSE)/1000,"")</f>
        <v/>
      </c>
      <c r="S145" t="str">
        <f>IF(AND($I145&lt;&gt;0,ISNUMBER(VLOOKUP($A145,gen!$A$2:$BD$159,MATCH(gen!AL$1,gen!$1:$1,0),FALSE))),VLOOKUP($A145,gen!$A$2:$BD$159,MATCH(gen!AL$1,gen!$1:$1,0),FALSE)/1000,"")</f>
        <v/>
      </c>
      <c r="T145" t="str">
        <f>IF(AND($I145&lt;&gt;0,ISNUMBER(VLOOKUP($A145,gen!$A$2:$BD$159,MATCH(gen!AM$1,gen!$1:$1,0),FALSE))),VLOOKUP($A145,gen!$A$2:$BD$159,MATCH(gen!AM$1,gen!$1:$1,0),FALSE)/1000,"")</f>
        <v/>
      </c>
      <c r="U145" t="str">
        <f>IF(AND($I145&lt;&gt;0,ISNUMBER(VLOOKUP($A145,gen!$A$2:$BD$159,MATCH(gen!AN$1,gen!$1:$1,0),FALSE))),VLOOKUP($A145,gen!$A$2:$BD$159,MATCH(gen!AN$1,gen!$1:$1,0),FALSE)/1000,"")</f>
        <v/>
      </c>
      <c r="V145" t="s">
        <v>259</v>
      </c>
      <c r="W145">
        <f>VLOOKUP(A145,gen!$A$2:$BD$159,MATCH(gen!$AO$1,gen!$1:$1,0),FALSE)</f>
        <v>0</v>
      </c>
      <c r="X145" t="s">
        <v>273</v>
      </c>
      <c r="Y145" s="6">
        <f>VLOOKUP(A145,gen!$A$2:$BD$159,MATCH(gen!$U$1,gen!$1:$1,0),FALSE)*gen!AD145+VLOOKUP(A145,gen!$A$2:$BD$159,MATCH(gen!$W$1,gen!$1:$1,0),FALSE)</f>
        <v>0</v>
      </c>
      <c r="Z145" t="s">
        <v>274</v>
      </c>
      <c r="AA145" s="6">
        <f>VLOOKUP(A145,gen!$A$2:$BD$159,MATCH(gen!$U$1,gen!$1:$1,0),FALSE)*gen!AD145+VLOOKUP(A145,gen!$A$2:$BD$159,MATCH(gen!$X$1,gen!$1:$1,0),FALSE)</f>
        <v>0</v>
      </c>
      <c r="AB145" t="s">
        <v>433</v>
      </c>
      <c r="AC145" s="2">
        <f>VLOOKUP(A145,gen!$A$2:$BD$159,MATCH(gen!$Q$1,gen!$1:$1,0),FALSE)*60</f>
        <v>564</v>
      </c>
      <c r="AD145" t="s">
        <v>434</v>
      </c>
      <c r="AE145" s="6">
        <f>VLOOKUP(A145,gen!$A$2:$BD$159,MATCH(gen!$Q$1,gen!$1:$1,0),FALSE)*60</f>
        <v>564</v>
      </c>
    </row>
    <row r="146" spans="1:31" x14ac:dyDescent="0.2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264</v>
      </c>
      <c r="G146" s="3">
        <f>IF(VLOOKUP(A146,gen!$A$2:$BD$159,MATCH(gen!$K$1,gen!$1:$1,0),FALSE)=0,0,VLOOKUP(A146,gen!$A$2:$BD$159,MATCH(gen!$L$1,gen!$1:$1,0),FALSE)/VLOOKUP(A146,gen!$A$2:$BD$159,MATCH(gen!$K$1,gen!$1:$1,0),FALSE))</f>
        <v>0</v>
      </c>
      <c r="H146" t="s">
        <v>370</v>
      </c>
      <c r="I146">
        <f>VLOOKUP(A146,gen!$A$2:$BD$159,MATCH(gen!$AD$1,gen!$1:$1,0),FALSE)</f>
        <v>0</v>
      </c>
      <c r="J146" t="s">
        <v>446</v>
      </c>
      <c r="K146" s="5" t="str">
        <f>IF(AND($I146&lt;&gt;0,ISNUMBER(VLOOKUP($A146,gen!$A$2:$BD$159,MATCH(gen!AE$1,gen!$1:$1,0),FALSE))),VLOOKUP($A146,gen!$A$2:$BD$159,MATCH(gen!AE$1,gen!$1:$1,0),FALSE),"")</f>
        <v/>
      </c>
      <c r="L146" s="5" t="str">
        <f>IF(AND($I146&lt;&gt;0,ISNUMBER(VLOOKUP($A146,gen!$A$2:$BD$159,MATCH(gen!AF$1,gen!$1:$1,0),FALSE))),VLOOKUP($A146,gen!$A$2:$BD$159,MATCH(gen!AF$1,gen!$1:$1,0),FALSE),"")</f>
        <v/>
      </c>
      <c r="M146" s="5" t="str">
        <f>IF(AND($I146&lt;&gt;0,ISNUMBER(VLOOKUP($A146,gen!$A$2:$BD$159,MATCH(gen!AG$1,gen!$1:$1,0),FALSE))),VLOOKUP($A146,gen!$A$2:$BD$159,MATCH(gen!AG$1,gen!$1:$1,0),FALSE),"")</f>
        <v/>
      </c>
      <c r="N146" s="5" t="str">
        <f>IF(AND($I146&lt;&gt;0,ISNUMBER(VLOOKUP($A146,gen!$A$2:$BD$159,MATCH(gen!AH$1,gen!$1:$1,0),FALSE))),VLOOKUP($A146,gen!$A$2:$BD$159,MATCH(gen!AH$1,gen!$1:$1,0),FALSE),"")</f>
        <v/>
      </c>
      <c r="O146" s="5" t="str">
        <f>IF(AND($I146&lt;&gt;0,ISNUMBER(VLOOKUP($A146,gen!$A$2:$BD$159,MATCH(gen!AI$1,gen!$1:$1,0),FALSE))),VLOOKUP($A146,gen!$A$2:$BD$159,MATCH(gen!AI$1,gen!$1:$1,0),FALSE),"")</f>
        <v/>
      </c>
      <c r="P146" t="s">
        <v>451</v>
      </c>
      <c r="Q146" t="str">
        <f>IF(AND($I146&lt;&gt;0,ISNUMBER(VLOOKUP($A146,gen!$A$2:$BD$159,MATCH(gen!AJ$1,gen!$1:$1,0),FALSE))),VLOOKUP($A146,gen!$A$2:$BD$159,MATCH(gen!AJ$1,gen!$1:$1,0),FALSE)/1000,"")</f>
        <v/>
      </c>
      <c r="R146" t="str">
        <f>IF(AND($I146&lt;&gt;0,ISNUMBER(VLOOKUP($A146,gen!$A$2:$BD$159,MATCH(gen!AK$1,gen!$1:$1,0),FALSE))),VLOOKUP($A146,gen!$A$2:$BD$159,MATCH(gen!AK$1,gen!$1:$1,0),FALSE)/1000,"")</f>
        <v/>
      </c>
      <c r="S146" t="str">
        <f>IF(AND($I146&lt;&gt;0,ISNUMBER(VLOOKUP($A146,gen!$A$2:$BD$159,MATCH(gen!AL$1,gen!$1:$1,0),FALSE))),VLOOKUP($A146,gen!$A$2:$BD$159,MATCH(gen!AL$1,gen!$1:$1,0),FALSE)/1000,"")</f>
        <v/>
      </c>
      <c r="T146" t="str">
        <f>IF(AND($I146&lt;&gt;0,ISNUMBER(VLOOKUP($A146,gen!$A$2:$BD$159,MATCH(gen!AM$1,gen!$1:$1,0),FALSE))),VLOOKUP($A146,gen!$A$2:$BD$159,MATCH(gen!AM$1,gen!$1:$1,0),FALSE)/1000,"")</f>
        <v/>
      </c>
      <c r="U146" t="str">
        <f>IF(AND($I146&lt;&gt;0,ISNUMBER(VLOOKUP($A146,gen!$A$2:$BD$159,MATCH(gen!AN$1,gen!$1:$1,0),FALSE))),VLOOKUP($A146,gen!$A$2:$BD$159,MATCH(gen!AN$1,gen!$1:$1,0),FALSE)/1000,"")</f>
        <v/>
      </c>
      <c r="V146" t="s">
        <v>259</v>
      </c>
      <c r="W146">
        <f>VLOOKUP(A146,gen!$A$2:$BD$159,MATCH(gen!$AO$1,gen!$1:$1,0),FALSE)</f>
        <v>0</v>
      </c>
      <c r="X146" t="s">
        <v>273</v>
      </c>
      <c r="Y146" s="6">
        <f>VLOOKUP(A146,gen!$A$2:$BD$159,MATCH(gen!$U$1,gen!$1:$1,0),FALSE)*gen!AD146+VLOOKUP(A146,gen!$A$2:$BD$159,MATCH(gen!$W$1,gen!$1:$1,0),FALSE)</f>
        <v>0</v>
      </c>
      <c r="Z146" t="s">
        <v>274</v>
      </c>
      <c r="AA146" s="6">
        <f>VLOOKUP(A146,gen!$A$2:$BD$159,MATCH(gen!$U$1,gen!$1:$1,0),FALSE)*gen!AD146+VLOOKUP(A146,gen!$A$2:$BD$159,MATCH(gen!$X$1,gen!$1:$1,0),FALSE)</f>
        <v>0</v>
      </c>
      <c r="AB146" t="s">
        <v>433</v>
      </c>
      <c r="AC146" s="2">
        <f>VLOOKUP(A146,gen!$A$2:$BD$159,MATCH(gen!$Q$1,gen!$1:$1,0),FALSE)*60</f>
        <v>546</v>
      </c>
      <c r="AD146" t="s">
        <v>434</v>
      </c>
      <c r="AE146" s="6">
        <f>VLOOKUP(A146,gen!$A$2:$BD$159,MATCH(gen!$Q$1,gen!$1:$1,0),FALSE)*60</f>
        <v>546</v>
      </c>
    </row>
    <row r="147" spans="1:31" x14ac:dyDescent="0.2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264</v>
      </c>
      <c r="G147" s="3">
        <f>IF(VLOOKUP(A147,gen!$A$2:$BD$159,MATCH(gen!$K$1,gen!$1:$1,0),FALSE)=0,0,VLOOKUP(A147,gen!$A$2:$BD$159,MATCH(gen!$L$1,gen!$1:$1,0),FALSE)/VLOOKUP(A147,gen!$A$2:$BD$159,MATCH(gen!$K$1,gen!$1:$1,0),FALSE))</f>
        <v>0</v>
      </c>
      <c r="H147" t="s">
        <v>370</v>
      </c>
      <c r="I147">
        <f>VLOOKUP(A147,gen!$A$2:$BD$159,MATCH(gen!$AD$1,gen!$1:$1,0),FALSE)</f>
        <v>0</v>
      </c>
      <c r="J147" t="s">
        <v>446</v>
      </c>
      <c r="K147" s="5" t="str">
        <f>IF(AND($I147&lt;&gt;0,ISNUMBER(VLOOKUP($A147,gen!$A$2:$BD$159,MATCH(gen!AE$1,gen!$1:$1,0),FALSE))),VLOOKUP($A147,gen!$A$2:$BD$159,MATCH(gen!AE$1,gen!$1:$1,0),FALSE),"")</f>
        <v/>
      </c>
      <c r="L147" s="5" t="str">
        <f>IF(AND($I147&lt;&gt;0,ISNUMBER(VLOOKUP($A147,gen!$A$2:$BD$159,MATCH(gen!AF$1,gen!$1:$1,0),FALSE))),VLOOKUP($A147,gen!$A$2:$BD$159,MATCH(gen!AF$1,gen!$1:$1,0),FALSE),"")</f>
        <v/>
      </c>
      <c r="M147" s="5" t="str">
        <f>IF(AND($I147&lt;&gt;0,ISNUMBER(VLOOKUP($A147,gen!$A$2:$BD$159,MATCH(gen!AG$1,gen!$1:$1,0),FALSE))),VLOOKUP($A147,gen!$A$2:$BD$159,MATCH(gen!AG$1,gen!$1:$1,0),FALSE),"")</f>
        <v/>
      </c>
      <c r="N147" s="5" t="str">
        <f>IF(AND($I147&lt;&gt;0,ISNUMBER(VLOOKUP($A147,gen!$A$2:$BD$159,MATCH(gen!AH$1,gen!$1:$1,0),FALSE))),VLOOKUP($A147,gen!$A$2:$BD$159,MATCH(gen!AH$1,gen!$1:$1,0),FALSE),"")</f>
        <v/>
      </c>
      <c r="O147" s="5" t="str">
        <f>IF(AND($I147&lt;&gt;0,ISNUMBER(VLOOKUP($A147,gen!$A$2:$BD$159,MATCH(gen!AI$1,gen!$1:$1,0),FALSE))),VLOOKUP($A147,gen!$A$2:$BD$159,MATCH(gen!AI$1,gen!$1:$1,0),FALSE),"")</f>
        <v/>
      </c>
      <c r="P147" t="s">
        <v>451</v>
      </c>
      <c r="Q147" t="str">
        <f>IF(AND($I147&lt;&gt;0,ISNUMBER(VLOOKUP($A147,gen!$A$2:$BD$159,MATCH(gen!AJ$1,gen!$1:$1,0),FALSE))),VLOOKUP($A147,gen!$A$2:$BD$159,MATCH(gen!AJ$1,gen!$1:$1,0),FALSE)/1000,"")</f>
        <v/>
      </c>
      <c r="R147" t="str">
        <f>IF(AND($I147&lt;&gt;0,ISNUMBER(VLOOKUP($A147,gen!$A$2:$BD$159,MATCH(gen!AK$1,gen!$1:$1,0),FALSE))),VLOOKUP($A147,gen!$A$2:$BD$159,MATCH(gen!AK$1,gen!$1:$1,0),FALSE)/1000,"")</f>
        <v/>
      </c>
      <c r="S147" t="str">
        <f>IF(AND($I147&lt;&gt;0,ISNUMBER(VLOOKUP($A147,gen!$A$2:$BD$159,MATCH(gen!AL$1,gen!$1:$1,0),FALSE))),VLOOKUP($A147,gen!$A$2:$BD$159,MATCH(gen!AL$1,gen!$1:$1,0),FALSE)/1000,"")</f>
        <v/>
      </c>
      <c r="T147" t="str">
        <f>IF(AND($I147&lt;&gt;0,ISNUMBER(VLOOKUP($A147,gen!$A$2:$BD$159,MATCH(gen!AM$1,gen!$1:$1,0),FALSE))),VLOOKUP($A147,gen!$A$2:$BD$159,MATCH(gen!AM$1,gen!$1:$1,0),FALSE)/1000,"")</f>
        <v/>
      </c>
      <c r="U147" t="str">
        <f>IF(AND($I147&lt;&gt;0,ISNUMBER(VLOOKUP($A147,gen!$A$2:$BD$159,MATCH(gen!AN$1,gen!$1:$1,0),FALSE))),VLOOKUP($A147,gen!$A$2:$BD$159,MATCH(gen!AN$1,gen!$1:$1,0),FALSE)/1000,"")</f>
        <v/>
      </c>
      <c r="V147" t="s">
        <v>259</v>
      </c>
      <c r="W147">
        <f>VLOOKUP(A147,gen!$A$2:$BD$159,MATCH(gen!$AO$1,gen!$1:$1,0),FALSE)</f>
        <v>0</v>
      </c>
      <c r="X147" t="s">
        <v>273</v>
      </c>
      <c r="Y147" s="6">
        <f>VLOOKUP(A147,gen!$A$2:$BD$159,MATCH(gen!$U$1,gen!$1:$1,0),FALSE)*gen!AD147+VLOOKUP(A147,gen!$A$2:$BD$159,MATCH(gen!$W$1,gen!$1:$1,0),FALSE)</f>
        <v>0</v>
      </c>
      <c r="Z147" t="s">
        <v>274</v>
      </c>
      <c r="AA147" s="6">
        <f>VLOOKUP(A147,gen!$A$2:$BD$159,MATCH(gen!$U$1,gen!$1:$1,0),FALSE)*gen!AD147+VLOOKUP(A147,gen!$A$2:$BD$159,MATCH(gen!$X$1,gen!$1:$1,0),FALSE)</f>
        <v>0</v>
      </c>
      <c r="AB147" t="s">
        <v>433</v>
      </c>
      <c r="AC147" s="2">
        <f>VLOOKUP(A147,gen!$A$2:$BD$159,MATCH(gen!$Q$1,gen!$1:$1,0),FALSE)*60</f>
        <v>546</v>
      </c>
      <c r="AD147" t="s">
        <v>434</v>
      </c>
      <c r="AE147" s="6">
        <f>VLOOKUP(A147,gen!$A$2:$BD$159,MATCH(gen!$Q$1,gen!$1:$1,0),FALSE)*60</f>
        <v>546</v>
      </c>
    </row>
    <row r="148" spans="1:31" x14ac:dyDescent="0.2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264</v>
      </c>
      <c r="G148" s="3">
        <f>IF(VLOOKUP(A148,gen!$A$2:$BD$159,MATCH(gen!$K$1,gen!$1:$1,0),FALSE)=0,0,VLOOKUP(A148,gen!$A$2:$BD$159,MATCH(gen!$L$1,gen!$1:$1,0),FALSE)/VLOOKUP(A148,gen!$A$2:$BD$159,MATCH(gen!$K$1,gen!$1:$1,0),FALSE))</f>
        <v>0</v>
      </c>
      <c r="H148" t="s">
        <v>370</v>
      </c>
      <c r="I148">
        <f>VLOOKUP(A148,gen!$A$2:$BD$159,MATCH(gen!$AD$1,gen!$1:$1,0),FALSE)</f>
        <v>0</v>
      </c>
      <c r="J148" t="s">
        <v>446</v>
      </c>
      <c r="K148" s="5" t="str">
        <f>IF(AND($I148&lt;&gt;0,ISNUMBER(VLOOKUP($A148,gen!$A$2:$BD$159,MATCH(gen!AE$1,gen!$1:$1,0),FALSE))),VLOOKUP($A148,gen!$A$2:$BD$159,MATCH(gen!AE$1,gen!$1:$1,0),FALSE),"")</f>
        <v/>
      </c>
      <c r="L148" s="5" t="str">
        <f>IF(AND($I148&lt;&gt;0,ISNUMBER(VLOOKUP($A148,gen!$A$2:$BD$159,MATCH(gen!AF$1,gen!$1:$1,0),FALSE))),VLOOKUP($A148,gen!$A$2:$BD$159,MATCH(gen!AF$1,gen!$1:$1,0),FALSE),"")</f>
        <v/>
      </c>
      <c r="M148" s="5" t="str">
        <f>IF(AND($I148&lt;&gt;0,ISNUMBER(VLOOKUP($A148,gen!$A$2:$BD$159,MATCH(gen!AG$1,gen!$1:$1,0),FALSE))),VLOOKUP($A148,gen!$A$2:$BD$159,MATCH(gen!AG$1,gen!$1:$1,0),FALSE),"")</f>
        <v/>
      </c>
      <c r="N148" s="5" t="str">
        <f>IF(AND($I148&lt;&gt;0,ISNUMBER(VLOOKUP($A148,gen!$A$2:$BD$159,MATCH(gen!AH$1,gen!$1:$1,0),FALSE))),VLOOKUP($A148,gen!$A$2:$BD$159,MATCH(gen!AH$1,gen!$1:$1,0),FALSE),"")</f>
        <v/>
      </c>
      <c r="O148" s="5" t="str">
        <f>IF(AND($I148&lt;&gt;0,ISNUMBER(VLOOKUP($A148,gen!$A$2:$BD$159,MATCH(gen!AI$1,gen!$1:$1,0),FALSE))),VLOOKUP($A148,gen!$A$2:$BD$159,MATCH(gen!AI$1,gen!$1:$1,0),FALSE),"")</f>
        <v/>
      </c>
      <c r="P148" t="s">
        <v>451</v>
      </c>
      <c r="Q148" t="str">
        <f>IF(AND($I148&lt;&gt;0,ISNUMBER(VLOOKUP($A148,gen!$A$2:$BD$159,MATCH(gen!AJ$1,gen!$1:$1,0),FALSE))),VLOOKUP($A148,gen!$A$2:$BD$159,MATCH(gen!AJ$1,gen!$1:$1,0),FALSE)/1000,"")</f>
        <v/>
      </c>
      <c r="R148" t="str">
        <f>IF(AND($I148&lt;&gt;0,ISNUMBER(VLOOKUP($A148,gen!$A$2:$BD$159,MATCH(gen!AK$1,gen!$1:$1,0),FALSE))),VLOOKUP($A148,gen!$A$2:$BD$159,MATCH(gen!AK$1,gen!$1:$1,0),FALSE)/1000,"")</f>
        <v/>
      </c>
      <c r="S148" t="str">
        <f>IF(AND($I148&lt;&gt;0,ISNUMBER(VLOOKUP($A148,gen!$A$2:$BD$159,MATCH(gen!AL$1,gen!$1:$1,0),FALSE))),VLOOKUP($A148,gen!$A$2:$BD$159,MATCH(gen!AL$1,gen!$1:$1,0),FALSE)/1000,"")</f>
        <v/>
      </c>
      <c r="T148" t="str">
        <f>IF(AND($I148&lt;&gt;0,ISNUMBER(VLOOKUP($A148,gen!$A$2:$BD$159,MATCH(gen!AM$1,gen!$1:$1,0),FALSE))),VLOOKUP($A148,gen!$A$2:$BD$159,MATCH(gen!AM$1,gen!$1:$1,0),FALSE)/1000,"")</f>
        <v/>
      </c>
      <c r="U148" t="str">
        <f>IF(AND($I148&lt;&gt;0,ISNUMBER(VLOOKUP($A148,gen!$A$2:$BD$159,MATCH(gen!AN$1,gen!$1:$1,0),FALSE))),VLOOKUP($A148,gen!$A$2:$BD$159,MATCH(gen!AN$1,gen!$1:$1,0),FALSE)/1000,"")</f>
        <v/>
      </c>
      <c r="V148" t="s">
        <v>259</v>
      </c>
      <c r="W148">
        <f>VLOOKUP(A148,gen!$A$2:$BD$159,MATCH(gen!$AO$1,gen!$1:$1,0),FALSE)</f>
        <v>0</v>
      </c>
      <c r="X148" t="s">
        <v>273</v>
      </c>
      <c r="Y148" s="6">
        <f>VLOOKUP(A148,gen!$A$2:$BD$159,MATCH(gen!$U$1,gen!$1:$1,0),FALSE)*gen!AD148+VLOOKUP(A148,gen!$A$2:$BD$159,MATCH(gen!$W$1,gen!$1:$1,0),FALSE)</f>
        <v>0</v>
      </c>
      <c r="Z148" t="s">
        <v>274</v>
      </c>
      <c r="AA148" s="6">
        <f>VLOOKUP(A148,gen!$A$2:$BD$159,MATCH(gen!$U$1,gen!$1:$1,0),FALSE)*gen!AD148+VLOOKUP(A148,gen!$A$2:$BD$159,MATCH(gen!$X$1,gen!$1:$1,0),FALSE)</f>
        <v>0</v>
      </c>
      <c r="AB148" t="s">
        <v>433</v>
      </c>
      <c r="AC148" s="2">
        <f>VLOOKUP(A148,gen!$A$2:$BD$159,MATCH(gen!$Q$1,gen!$1:$1,0),FALSE)*60</f>
        <v>582</v>
      </c>
      <c r="AD148" t="s">
        <v>434</v>
      </c>
      <c r="AE148" s="6">
        <f>VLOOKUP(A148,gen!$A$2:$BD$159,MATCH(gen!$Q$1,gen!$1:$1,0),FALSE)*60</f>
        <v>582</v>
      </c>
    </row>
    <row r="149" spans="1:31" x14ac:dyDescent="0.2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264</v>
      </c>
      <c r="G149" s="3">
        <f>IF(VLOOKUP(A149,gen!$A$2:$BD$159,MATCH(gen!$K$1,gen!$1:$1,0),FALSE)=0,0,VLOOKUP(A149,gen!$A$2:$BD$159,MATCH(gen!$L$1,gen!$1:$1,0),FALSE)/VLOOKUP(A149,gen!$A$2:$BD$159,MATCH(gen!$K$1,gen!$1:$1,0),FALSE))</f>
        <v>0</v>
      </c>
      <c r="H149" t="s">
        <v>370</v>
      </c>
      <c r="I149">
        <f>VLOOKUP(A149,gen!$A$2:$BD$159,MATCH(gen!$AD$1,gen!$1:$1,0),FALSE)</f>
        <v>0</v>
      </c>
      <c r="J149" t="s">
        <v>446</v>
      </c>
      <c r="K149" s="5" t="str">
        <f>IF(AND($I149&lt;&gt;0,ISNUMBER(VLOOKUP($A149,gen!$A$2:$BD$159,MATCH(gen!AE$1,gen!$1:$1,0),FALSE))),VLOOKUP($A149,gen!$A$2:$BD$159,MATCH(gen!AE$1,gen!$1:$1,0),FALSE),"")</f>
        <v/>
      </c>
      <c r="L149" s="5" t="str">
        <f>IF(AND($I149&lt;&gt;0,ISNUMBER(VLOOKUP($A149,gen!$A$2:$BD$159,MATCH(gen!AF$1,gen!$1:$1,0),FALSE))),VLOOKUP($A149,gen!$A$2:$BD$159,MATCH(gen!AF$1,gen!$1:$1,0),FALSE),"")</f>
        <v/>
      </c>
      <c r="M149" s="5" t="str">
        <f>IF(AND($I149&lt;&gt;0,ISNUMBER(VLOOKUP($A149,gen!$A$2:$BD$159,MATCH(gen!AG$1,gen!$1:$1,0),FALSE))),VLOOKUP($A149,gen!$A$2:$BD$159,MATCH(gen!AG$1,gen!$1:$1,0),FALSE),"")</f>
        <v/>
      </c>
      <c r="N149" s="5" t="str">
        <f>IF(AND($I149&lt;&gt;0,ISNUMBER(VLOOKUP($A149,gen!$A$2:$BD$159,MATCH(gen!AH$1,gen!$1:$1,0),FALSE))),VLOOKUP($A149,gen!$A$2:$BD$159,MATCH(gen!AH$1,gen!$1:$1,0),FALSE),"")</f>
        <v/>
      </c>
      <c r="O149" s="5" t="str">
        <f>IF(AND($I149&lt;&gt;0,ISNUMBER(VLOOKUP($A149,gen!$A$2:$BD$159,MATCH(gen!AI$1,gen!$1:$1,0),FALSE))),VLOOKUP($A149,gen!$A$2:$BD$159,MATCH(gen!AI$1,gen!$1:$1,0),FALSE),"")</f>
        <v/>
      </c>
      <c r="P149" t="s">
        <v>451</v>
      </c>
      <c r="Q149" t="str">
        <f>IF(AND($I149&lt;&gt;0,ISNUMBER(VLOOKUP($A149,gen!$A$2:$BD$159,MATCH(gen!AJ$1,gen!$1:$1,0),FALSE))),VLOOKUP($A149,gen!$A$2:$BD$159,MATCH(gen!AJ$1,gen!$1:$1,0),FALSE)/1000,"")</f>
        <v/>
      </c>
      <c r="R149" t="str">
        <f>IF(AND($I149&lt;&gt;0,ISNUMBER(VLOOKUP($A149,gen!$A$2:$BD$159,MATCH(gen!AK$1,gen!$1:$1,0),FALSE))),VLOOKUP($A149,gen!$A$2:$BD$159,MATCH(gen!AK$1,gen!$1:$1,0),FALSE)/1000,"")</f>
        <v/>
      </c>
      <c r="S149" t="str">
        <f>IF(AND($I149&lt;&gt;0,ISNUMBER(VLOOKUP($A149,gen!$A$2:$BD$159,MATCH(gen!AL$1,gen!$1:$1,0),FALSE))),VLOOKUP($A149,gen!$A$2:$BD$159,MATCH(gen!AL$1,gen!$1:$1,0),FALSE)/1000,"")</f>
        <v/>
      </c>
      <c r="T149" t="str">
        <f>IF(AND($I149&lt;&gt;0,ISNUMBER(VLOOKUP($A149,gen!$A$2:$BD$159,MATCH(gen!AM$1,gen!$1:$1,0),FALSE))),VLOOKUP($A149,gen!$A$2:$BD$159,MATCH(gen!AM$1,gen!$1:$1,0),FALSE)/1000,"")</f>
        <v/>
      </c>
      <c r="U149" t="str">
        <f>IF(AND($I149&lt;&gt;0,ISNUMBER(VLOOKUP($A149,gen!$A$2:$BD$159,MATCH(gen!AN$1,gen!$1:$1,0),FALSE))),VLOOKUP($A149,gen!$A$2:$BD$159,MATCH(gen!AN$1,gen!$1:$1,0),FALSE)/1000,"")</f>
        <v/>
      </c>
      <c r="V149" t="s">
        <v>259</v>
      </c>
      <c r="W149">
        <f>VLOOKUP(A149,gen!$A$2:$BD$159,MATCH(gen!$AO$1,gen!$1:$1,0),FALSE)</f>
        <v>0</v>
      </c>
      <c r="X149" t="s">
        <v>273</v>
      </c>
      <c r="Y149" s="6">
        <f>VLOOKUP(A149,gen!$A$2:$BD$159,MATCH(gen!$U$1,gen!$1:$1,0),FALSE)*gen!AD149+VLOOKUP(A149,gen!$A$2:$BD$159,MATCH(gen!$W$1,gen!$1:$1,0),FALSE)</f>
        <v>0</v>
      </c>
      <c r="Z149" t="s">
        <v>274</v>
      </c>
      <c r="AA149" s="6">
        <f>VLOOKUP(A149,gen!$A$2:$BD$159,MATCH(gen!$U$1,gen!$1:$1,0),FALSE)*gen!AD149+VLOOKUP(A149,gen!$A$2:$BD$159,MATCH(gen!$X$1,gen!$1:$1,0),FALSE)</f>
        <v>0</v>
      </c>
      <c r="AB149" t="s">
        <v>433</v>
      </c>
      <c r="AC149" s="2">
        <f>VLOOKUP(A149,gen!$A$2:$BD$159,MATCH(gen!$Q$1,gen!$1:$1,0),FALSE)*60</f>
        <v>564</v>
      </c>
      <c r="AD149" t="s">
        <v>434</v>
      </c>
      <c r="AE149" s="6">
        <f>VLOOKUP(A149,gen!$A$2:$BD$159,MATCH(gen!$Q$1,gen!$1:$1,0),FALSE)*60</f>
        <v>564</v>
      </c>
    </row>
    <row r="150" spans="1:31" x14ac:dyDescent="0.2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264</v>
      </c>
      <c r="G150" s="3">
        <f>IF(VLOOKUP(A150,gen!$A$2:$BD$159,MATCH(gen!$K$1,gen!$1:$1,0),FALSE)=0,0,VLOOKUP(A150,gen!$A$2:$BD$159,MATCH(gen!$L$1,gen!$1:$1,0),FALSE)/VLOOKUP(A150,gen!$A$2:$BD$159,MATCH(gen!$K$1,gen!$1:$1,0),FALSE))</f>
        <v>0</v>
      </c>
      <c r="H150" t="s">
        <v>370</v>
      </c>
      <c r="I150">
        <f>VLOOKUP(A150,gen!$A$2:$BD$159,MATCH(gen!$AD$1,gen!$1:$1,0),FALSE)</f>
        <v>0</v>
      </c>
      <c r="J150" t="s">
        <v>446</v>
      </c>
      <c r="K150" s="5" t="str">
        <f>IF(AND($I150&lt;&gt;0,ISNUMBER(VLOOKUP($A150,gen!$A$2:$BD$159,MATCH(gen!AE$1,gen!$1:$1,0),FALSE))),VLOOKUP($A150,gen!$A$2:$BD$159,MATCH(gen!AE$1,gen!$1:$1,0),FALSE),"")</f>
        <v/>
      </c>
      <c r="L150" s="5" t="str">
        <f>IF(AND($I150&lt;&gt;0,ISNUMBER(VLOOKUP($A150,gen!$A$2:$BD$159,MATCH(gen!AF$1,gen!$1:$1,0),FALSE))),VLOOKUP($A150,gen!$A$2:$BD$159,MATCH(gen!AF$1,gen!$1:$1,0),FALSE),"")</f>
        <v/>
      </c>
      <c r="M150" s="5" t="str">
        <f>IF(AND($I150&lt;&gt;0,ISNUMBER(VLOOKUP($A150,gen!$A$2:$BD$159,MATCH(gen!AG$1,gen!$1:$1,0),FALSE))),VLOOKUP($A150,gen!$A$2:$BD$159,MATCH(gen!AG$1,gen!$1:$1,0),FALSE),"")</f>
        <v/>
      </c>
      <c r="N150" s="5" t="str">
        <f>IF(AND($I150&lt;&gt;0,ISNUMBER(VLOOKUP($A150,gen!$A$2:$BD$159,MATCH(gen!AH$1,gen!$1:$1,0),FALSE))),VLOOKUP($A150,gen!$A$2:$BD$159,MATCH(gen!AH$1,gen!$1:$1,0),FALSE),"")</f>
        <v/>
      </c>
      <c r="O150" s="5" t="str">
        <f>IF(AND($I150&lt;&gt;0,ISNUMBER(VLOOKUP($A150,gen!$A$2:$BD$159,MATCH(gen!AI$1,gen!$1:$1,0),FALSE))),VLOOKUP($A150,gen!$A$2:$BD$159,MATCH(gen!AI$1,gen!$1:$1,0),FALSE),"")</f>
        <v/>
      </c>
      <c r="P150" t="s">
        <v>451</v>
      </c>
      <c r="Q150" t="str">
        <f>IF(AND($I150&lt;&gt;0,ISNUMBER(VLOOKUP($A150,gen!$A$2:$BD$159,MATCH(gen!AJ$1,gen!$1:$1,0),FALSE))),VLOOKUP($A150,gen!$A$2:$BD$159,MATCH(gen!AJ$1,gen!$1:$1,0),FALSE)/1000,"")</f>
        <v/>
      </c>
      <c r="R150" t="str">
        <f>IF(AND($I150&lt;&gt;0,ISNUMBER(VLOOKUP($A150,gen!$A$2:$BD$159,MATCH(gen!AK$1,gen!$1:$1,0),FALSE))),VLOOKUP($A150,gen!$A$2:$BD$159,MATCH(gen!AK$1,gen!$1:$1,0),FALSE)/1000,"")</f>
        <v/>
      </c>
      <c r="S150" t="str">
        <f>IF(AND($I150&lt;&gt;0,ISNUMBER(VLOOKUP($A150,gen!$A$2:$BD$159,MATCH(gen!AL$1,gen!$1:$1,0),FALSE))),VLOOKUP($A150,gen!$A$2:$BD$159,MATCH(gen!AL$1,gen!$1:$1,0),FALSE)/1000,"")</f>
        <v/>
      </c>
      <c r="T150" t="str">
        <f>IF(AND($I150&lt;&gt;0,ISNUMBER(VLOOKUP($A150,gen!$A$2:$BD$159,MATCH(gen!AM$1,gen!$1:$1,0),FALSE))),VLOOKUP($A150,gen!$A$2:$BD$159,MATCH(gen!AM$1,gen!$1:$1,0),FALSE)/1000,"")</f>
        <v/>
      </c>
      <c r="U150" t="str">
        <f>IF(AND($I150&lt;&gt;0,ISNUMBER(VLOOKUP($A150,gen!$A$2:$BD$159,MATCH(gen!AN$1,gen!$1:$1,0),FALSE))),VLOOKUP($A150,gen!$A$2:$BD$159,MATCH(gen!AN$1,gen!$1:$1,0),FALSE)/1000,"")</f>
        <v/>
      </c>
      <c r="V150" t="s">
        <v>259</v>
      </c>
      <c r="W150">
        <f>VLOOKUP(A150,gen!$A$2:$BD$159,MATCH(gen!$AO$1,gen!$1:$1,0),FALSE)</f>
        <v>0</v>
      </c>
      <c r="X150" t="s">
        <v>273</v>
      </c>
      <c r="Y150" s="6">
        <f>VLOOKUP(A150,gen!$A$2:$BD$159,MATCH(gen!$U$1,gen!$1:$1,0),FALSE)*gen!AD150+VLOOKUP(A150,gen!$A$2:$BD$159,MATCH(gen!$W$1,gen!$1:$1,0),FALSE)</f>
        <v>0</v>
      </c>
      <c r="Z150" t="s">
        <v>274</v>
      </c>
      <c r="AA150" s="6">
        <f>VLOOKUP(A150,gen!$A$2:$BD$159,MATCH(gen!$U$1,gen!$1:$1,0),FALSE)*gen!AD150+VLOOKUP(A150,gen!$A$2:$BD$159,MATCH(gen!$X$1,gen!$1:$1,0),FALSE)</f>
        <v>0</v>
      </c>
      <c r="AB150" t="s">
        <v>433</v>
      </c>
      <c r="AC150" s="2">
        <f>VLOOKUP(A150,gen!$A$2:$BD$159,MATCH(gen!$Q$1,gen!$1:$1,0),FALSE)*60</f>
        <v>708</v>
      </c>
      <c r="AD150" t="s">
        <v>434</v>
      </c>
      <c r="AE150" s="6">
        <f>VLOOKUP(A150,gen!$A$2:$BD$159,MATCH(gen!$Q$1,gen!$1:$1,0),FALSE)*60</f>
        <v>708</v>
      </c>
    </row>
    <row r="151" spans="1:31" x14ac:dyDescent="0.2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264</v>
      </c>
      <c r="G151" s="3">
        <f>IF(VLOOKUP(A151,gen!$A$2:$BD$159,MATCH(gen!$K$1,gen!$1:$1,0),FALSE)=0,0,VLOOKUP(A151,gen!$A$2:$BD$159,MATCH(gen!$L$1,gen!$1:$1,0),FALSE)/VLOOKUP(A151,gen!$A$2:$BD$159,MATCH(gen!$K$1,gen!$1:$1,0),FALSE))</f>
        <v>0</v>
      </c>
      <c r="H151" t="s">
        <v>370</v>
      </c>
      <c r="I151">
        <f>VLOOKUP(A151,gen!$A$2:$BD$159,MATCH(gen!$AD$1,gen!$1:$1,0),FALSE)</f>
        <v>0</v>
      </c>
      <c r="J151" t="s">
        <v>446</v>
      </c>
      <c r="K151" s="5" t="str">
        <f>IF(AND($I151&lt;&gt;0,ISNUMBER(VLOOKUP($A151,gen!$A$2:$BD$159,MATCH(gen!AE$1,gen!$1:$1,0),FALSE))),VLOOKUP($A151,gen!$A$2:$BD$159,MATCH(gen!AE$1,gen!$1:$1,0),FALSE),"")</f>
        <v/>
      </c>
      <c r="L151" s="5" t="str">
        <f>IF(AND($I151&lt;&gt;0,ISNUMBER(VLOOKUP($A151,gen!$A$2:$BD$159,MATCH(gen!AF$1,gen!$1:$1,0),FALSE))),VLOOKUP($A151,gen!$A$2:$BD$159,MATCH(gen!AF$1,gen!$1:$1,0),FALSE),"")</f>
        <v/>
      </c>
      <c r="M151" s="5" t="str">
        <f>IF(AND($I151&lt;&gt;0,ISNUMBER(VLOOKUP($A151,gen!$A$2:$BD$159,MATCH(gen!AG$1,gen!$1:$1,0),FALSE))),VLOOKUP($A151,gen!$A$2:$BD$159,MATCH(gen!AG$1,gen!$1:$1,0),FALSE),"")</f>
        <v/>
      </c>
      <c r="N151" s="5" t="str">
        <f>IF(AND($I151&lt;&gt;0,ISNUMBER(VLOOKUP($A151,gen!$A$2:$BD$159,MATCH(gen!AH$1,gen!$1:$1,0),FALSE))),VLOOKUP($A151,gen!$A$2:$BD$159,MATCH(gen!AH$1,gen!$1:$1,0),FALSE),"")</f>
        <v/>
      </c>
      <c r="O151" s="5" t="str">
        <f>IF(AND($I151&lt;&gt;0,ISNUMBER(VLOOKUP($A151,gen!$A$2:$BD$159,MATCH(gen!AI$1,gen!$1:$1,0),FALSE))),VLOOKUP($A151,gen!$A$2:$BD$159,MATCH(gen!AI$1,gen!$1:$1,0),FALSE),"")</f>
        <v/>
      </c>
      <c r="P151" t="s">
        <v>451</v>
      </c>
      <c r="Q151" t="str">
        <f>IF(AND($I151&lt;&gt;0,ISNUMBER(VLOOKUP($A151,gen!$A$2:$BD$159,MATCH(gen!AJ$1,gen!$1:$1,0),FALSE))),VLOOKUP($A151,gen!$A$2:$BD$159,MATCH(gen!AJ$1,gen!$1:$1,0),FALSE)/1000,"")</f>
        <v/>
      </c>
      <c r="R151" t="str">
        <f>IF(AND($I151&lt;&gt;0,ISNUMBER(VLOOKUP($A151,gen!$A$2:$BD$159,MATCH(gen!AK$1,gen!$1:$1,0),FALSE))),VLOOKUP($A151,gen!$A$2:$BD$159,MATCH(gen!AK$1,gen!$1:$1,0),FALSE)/1000,"")</f>
        <v/>
      </c>
      <c r="S151" t="str">
        <f>IF(AND($I151&lt;&gt;0,ISNUMBER(VLOOKUP($A151,gen!$A$2:$BD$159,MATCH(gen!AL$1,gen!$1:$1,0),FALSE))),VLOOKUP($A151,gen!$A$2:$BD$159,MATCH(gen!AL$1,gen!$1:$1,0),FALSE)/1000,"")</f>
        <v/>
      </c>
      <c r="T151" t="str">
        <f>IF(AND($I151&lt;&gt;0,ISNUMBER(VLOOKUP($A151,gen!$A$2:$BD$159,MATCH(gen!AM$1,gen!$1:$1,0),FALSE))),VLOOKUP($A151,gen!$A$2:$BD$159,MATCH(gen!AM$1,gen!$1:$1,0),FALSE)/1000,"")</f>
        <v/>
      </c>
      <c r="U151" t="str">
        <f>IF(AND($I151&lt;&gt;0,ISNUMBER(VLOOKUP($A151,gen!$A$2:$BD$159,MATCH(gen!AN$1,gen!$1:$1,0),FALSE))),VLOOKUP($A151,gen!$A$2:$BD$159,MATCH(gen!AN$1,gen!$1:$1,0),FALSE)/1000,"")</f>
        <v/>
      </c>
      <c r="V151" t="s">
        <v>259</v>
      </c>
      <c r="W151">
        <f>VLOOKUP(A151,gen!$A$2:$BD$159,MATCH(gen!$AO$1,gen!$1:$1,0),FALSE)</f>
        <v>0</v>
      </c>
      <c r="X151" t="s">
        <v>273</v>
      </c>
      <c r="Y151" s="6">
        <f>VLOOKUP(A151,gen!$A$2:$BD$159,MATCH(gen!$U$1,gen!$1:$1,0),FALSE)*gen!AD151+VLOOKUP(A151,gen!$A$2:$BD$159,MATCH(gen!$W$1,gen!$1:$1,0),FALSE)</f>
        <v>0</v>
      </c>
      <c r="Z151" t="s">
        <v>274</v>
      </c>
      <c r="AA151" s="6">
        <f>VLOOKUP(A151,gen!$A$2:$BD$159,MATCH(gen!$U$1,gen!$1:$1,0),FALSE)*gen!AD151+VLOOKUP(A151,gen!$A$2:$BD$159,MATCH(gen!$X$1,gen!$1:$1,0),FALSE)</f>
        <v>0</v>
      </c>
      <c r="AB151" t="s">
        <v>433</v>
      </c>
      <c r="AC151" s="2">
        <f>VLOOKUP(A151,gen!$A$2:$BD$159,MATCH(gen!$Q$1,gen!$1:$1,0),FALSE)*60</f>
        <v>672</v>
      </c>
      <c r="AD151" t="s">
        <v>434</v>
      </c>
      <c r="AE151" s="6">
        <f>VLOOKUP(A151,gen!$A$2:$BD$159,MATCH(gen!$Q$1,gen!$1:$1,0),FALSE)*60</f>
        <v>672</v>
      </c>
    </row>
    <row r="152" spans="1:31" x14ac:dyDescent="0.2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264</v>
      </c>
      <c r="G152" s="3">
        <f>IF(VLOOKUP(A152,gen!$A$2:$BD$159,MATCH(gen!$K$1,gen!$1:$1,0),FALSE)=0,0,VLOOKUP(A152,gen!$A$2:$BD$159,MATCH(gen!$L$1,gen!$1:$1,0),FALSE)/VLOOKUP(A152,gen!$A$2:$BD$159,MATCH(gen!$K$1,gen!$1:$1,0),FALSE))</f>
        <v>0</v>
      </c>
      <c r="H152" t="s">
        <v>370</v>
      </c>
      <c r="I152">
        <f>VLOOKUP(A152,gen!$A$2:$BD$159,MATCH(gen!$AD$1,gen!$1:$1,0),FALSE)</f>
        <v>0</v>
      </c>
      <c r="J152" t="s">
        <v>446</v>
      </c>
      <c r="K152" s="5" t="str">
        <f>IF(AND($I152&lt;&gt;0,ISNUMBER(VLOOKUP($A152,gen!$A$2:$BD$159,MATCH(gen!AE$1,gen!$1:$1,0),FALSE))),VLOOKUP($A152,gen!$A$2:$BD$159,MATCH(gen!AE$1,gen!$1:$1,0),FALSE),"")</f>
        <v/>
      </c>
      <c r="L152" s="5" t="str">
        <f>IF(AND($I152&lt;&gt;0,ISNUMBER(VLOOKUP($A152,gen!$A$2:$BD$159,MATCH(gen!AF$1,gen!$1:$1,0),FALSE))),VLOOKUP($A152,gen!$A$2:$BD$159,MATCH(gen!AF$1,gen!$1:$1,0),FALSE),"")</f>
        <v/>
      </c>
      <c r="M152" s="5" t="str">
        <f>IF(AND($I152&lt;&gt;0,ISNUMBER(VLOOKUP($A152,gen!$A$2:$BD$159,MATCH(gen!AG$1,gen!$1:$1,0),FALSE))),VLOOKUP($A152,gen!$A$2:$BD$159,MATCH(gen!AG$1,gen!$1:$1,0),FALSE),"")</f>
        <v/>
      </c>
      <c r="N152" s="5" t="str">
        <f>IF(AND($I152&lt;&gt;0,ISNUMBER(VLOOKUP($A152,gen!$A$2:$BD$159,MATCH(gen!AH$1,gen!$1:$1,0),FALSE))),VLOOKUP($A152,gen!$A$2:$BD$159,MATCH(gen!AH$1,gen!$1:$1,0),FALSE),"")</f>
        <v/>
      </c>
      <c r="O152" s="5" t="str">
        <f>IF(AND($I152&lt;&gt;0,ISNUMBER(VLOOKUP($A152,gen!$A$2:$BD$159,MATCH(gen!AI$1,gen!$1:$1,0),FALSE))),VLOOKUP($A152,gen!$A$2:$BD$159,MATCH(gen!AI$1,gen!$1:$1,0),FALSE),"")</f>
        <v/>
      </c>
      <c r="P152" t="s">
        <v>451</v>
      </c>
      <c r="Q152" t="str">
        <f>IF(AND($I152&lt;&gt;0,ISNUMBER(VLOOKUP($A152,gen!$A$2:$BD$159,MATCH(gen!AJ$1,gen!$1:$1,0),FALSE))),VLOOKUP($A152,gen!$A$2:$BD$159,MATCH(gen!AJ$1,gen!$1:$1,0),FALSE)/1000,"")</f>
        <v/>
      </c>
      <c r="R152" t="str">
        <f>IF(AND($I152&lt;&gt;0,ISNUMBER(VLOOKUP($A152,gen!$A$2:$BD$159,MATCH(gen!AK$1,gen!$1:$1,0),FALSE))),VLOOKUP($A152,gen!$A$2:$BD$159,MATCH(gen!AK$1,gen!$1:$1,0),FALSE)/1000,"")</f>
        <v/>
      </c>
      <c r="S152" t="str">
        <f>IF(AND($I152&lt;&gt;0,ISNUMBER(VLOOKUP($A152,gen!$A$2:$BD$159,MATCH(gen!AL$1,gen!$1:$1,0),FALSE))),VLOOKUP($A152,gen!$A$2:$BD$159,MATCH(gen!AL$1,gen!$1:$1,0),FALSE)/1000,"")</f>
        <v/>
      </c>
      <c r="T152" t="str">
        <f>IF(AND($I152&lt;&gt;0,ISNUMBER(VLOOKUP($A152,gen!$A$2:$BD$159,MATCH(gen!AM$1,gen!$1:$1,0),FALSE))),VLOOKUP($A152,gen!$A$2:$BD$159,MATCH(gen!AM$1,gen!$1:$1,0),FALSE)/1000,"")</f>
        <v/>
      </c>
      <c r="U152" t="str">
        <f>IF(AND($I152&lt;&gt;0,ISNUMBER(VLOOKUP($A152,gen!$A$2:$BD$159,MATCH(gen!AN$1,gen!$1:$1,0),FALSE))),VLOOKUP($A152,gen!$A$2:$BD$159,MATCH(gen!AN$1,gen!$1:$1,0),FALSE)/1000,"")</f>
        <v/>
      </c>
      <c r="V152" t="s">
        <v>259</v>
      </c>
      <c r="W152">
        <f>VLOOKUP(A152,gen!$A$2:$BD$159,MATCH(gen!$AO$1,gen!$1:$1,0),FALSE)</f>
        <v>0</v>
      </c>
      <c r="X152" t="s">
        <v>273</v>
      </c>
      <c r="Y152" s="6">
        <f>VLOOKUP(A152,gen!$A$2:$BD$159,MATCH(gen!$U$1,gen!$1:$1,0),FALSE)*gen!AD152+VLOOKUP(A152,gen!$A$2:$BD$159,MATCH(gen!$W$1,gen!$1:$1,0),FALSE)</f>
        <v>0</v>
      </c>
      <c r="Z152" t="s">
        <v>274</v>
      </c>
      <c r="AA152" s="6">
        <f>VLOOKUP(A152,gen!$A$2:$BD$159,MATCH(gen!$U$1,gen!$1:$1,0),FALSE)*gen!AD152+VLOOKUP(A152,gen!$A$2:$BD$159,MATCH(gen!$X$1,gen!$1:$1,0),FALSE)</f>
        <v>0</v>
      </c>
      <c r="AB152" t="s">
        <v>433</v>
      </c>
      <c r="AC152" s="2">
        <f>VLOOKUP(A152,gen!$A$2:$BD$159,MATCH(gen!$Q$1,gen!$1:$1,0),FALSE)*60</f>
        <v>618</v>
      </c>
      <c r="AD152" t="s">
        <v>434</v>
      </c>
      <c r="AE152" s="6">
        <f>VLOOKUP(A152,gen!$A$2:$BD$159,MATCH(gen!$Q$1,gen!$1:$1,0),FALSE)*60</f>
        <v>618</v>
      </c>
    </row>
    <row r="153" spans="1:31" x14ac:dyDescent="0.2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264</v>
      </c>
      <c r="G153" s="3">
        <f>IF(VLOOKUP(A153,gen!$A$2:$BD$159,MATCH(gen!$K$1,gen!$1:$1,0),FALSE)=0,0,VLOOKUP(A153,gen!$A$2:$BD$159,MATCH(gen!$L$1,gen!$1:$1,0),FALSE)/VLOOKUP(A153,gen!$A$2:$BD$159,MATCH(gen!$K$1,gen!$1:$1,0),FALSE))</f>
        <v>0</v>
      </c>
      <c r="H153" t="s">
        <v>370</v>
      </c>
      <c r="I153">
        <f>VLOOKUP(A153,gen!$A$2:$BD$159,MATCH(gen!$AD$1,gen!$1:$1,0),FALSE)</f>
        <v>0</v>
      </c>
      <c r="J153" t="s">
        <v>446</v>
      </c>
      <c r="K153" s="5" t="str">
        <f>IF(AND($I153&lt;&gt;0,ISNUMBER(VLOOKUP($A153,gen!$A$2:$BD$159,MATCH(gen!AE$1,gen!$1:$1,0),FALSE))),VLOOKUP($A153,gen!$A$2:$BD$159,MATCH(gen!AE$1,gen!$1:$1,0),FALSE),"")</f>
        <v/>
      </c>
      <c r="L153" s="5" t="str">
        <f>IF(AND($I153&lt;&gt;0,ISNUMBER(VLOOKUP($A153,gen!$A$2:$BD$159,MATCH(gen!AF$1,gen!$1:$1,0),FALSE))),VLOOKUP($A153,gen!$A$2:$BD$159,MATCH(gen!AF$1,gen!$1:$1,0),FALSE),"")</f>
        <v/>
      </c>
      <c r="M153" s="5" t="str">
        <f>IF(AND($I153&lt;&gt;0,ISNUMBER(VLOOKUP($A153,gen!$A$2:$BD$159,MATCH(gen!AG$1,gen!$1:$1,0),FALSE))),VLOOKUP($A153,gen!$A$2:$BD$159,MATCH(gen!AG$1,gen!$1:$1,0),FALSE),"")</f>
        <v/>
      </c>
      <c r="N153" s="5" t="str">
        <f>IF(AND($I153&lt;&gt;0,ISNUMBER(VLOOKUP($A153,gen!$A$2:$BD$159,MATCH(gen!AH$1,gen!$1:$1,0),FALSE))),VLOOKUP($A153,gen!$A$2:$BD$159,MATCH(gen!AH$1,gen!$1:$1,0),FALSE),"")</f>
        <v/>
      </c>
      <c r="O153" s="5" t="str">
        <f>IF(AND($I153&lt;&gt;0,ISNUMBER(VLOOKUP($A153,gen!$A$2:$BD$159,MATCH(gen!AI$1,gen!$1:$1,0),FALSE))),VLOOKUP($A153,gen!$A$2:$BD$159,MATCH(gen!AI$1,gen!$1:$1,0),FALSE),"")</f>
        <v/>
      </c>
      <c r="P153" t="s">
        <v>451</v>
      </c>
      <c r="Q153" t="str">
        <f>IF(AND($I153&lt;&gt;0,ISNUMBER(VLOOKUP($A153,gen!$A$2:$BD$159,MATCH(gen!AJ$1,gen!$1:$1,0),FALSE))),VLOOKUP($A153,gen!$A$2:$BD$159,MATCH(gen!AJ$1,gen!$1:$1,0),FALSE)/1000,"")</f>
        <v/>
      </c>
      <c r="R153" t="str">
        <f>IF(AND($I153&lt;&gt;0,ISNUMBER(VLOOKUP($A153,gen!$A$2:$BD$159,MATCH(gen!AK$1,gen!$1:$1,0),FALSE))),VLOOKUP($A153,gen!$A$2:$BD$159,MATCH(gen!AK$1,gen!$1:$1,0),FALSE)/1000,"")</f>
        <v/>
      </c>
      <c r="S153" t="str">
        <f>IF(AND($I153&lt;&gt;0,ISNUMBER(VLOOKUP($A153,gen!$A$2:$BD$159,MATCH(gen!AL$1,gen!$1:$1,0),FALSE))),VLOOKUP($A153,gen!$A$2:$BD$159,MATCH(gen!AL$1,gen!$1:$1,0),FALSE)/1000,"")</f>
        <v/>
      </c>
      <c r="T153" t="str">
        <f>IF(AND($I153&lt;&gt;0,ISNUMBER(VLOOKUP($A153,gen!$A$2:$BD$159,MATCH(gen!AM$1,gen!$1:$1,0),FALSE))),VLOOKUP($A153,gen!$A$2:$BD$159,MATCH(gen!AM$1,gen!$1:$1,0),FALSE)/1000,"")</f>
        <v/>
      </c>
      <c r="U153" t="str">
        <f>IF(AND($I153&lt;&gt;0,ISNUMBER(VLOOKUP($A153,gen!$A$2:$BD$159,MATCH(gen!AN$1,gen!$1:$1,0),FALSE))),VLOOKUP($A153,gen!$A$2:$BD$159,MATCH(gen!AN$1,gen!$1:$1,0),FALSE)/1000,"")</f>
        <v/>
      </c>
      <c r="V153" t="s">
        <v>259</v>
      </c>
      <c r="W153">
        <f>VLOOKUP(A153,gen!$A$2:$BD$159,MATCH(gen!$AO$1,gen!$1:$1,0),FALSE)</f>
        <v>0</v>
      </c>
      <c r="X153" t="s">
        <v>273</v>
      </c>
      <c r="Y153" s="6">
        <f>VLOOKUP(A153,gen!$A$2:$BD$159,MATCH(gen!$U$1,gen!$1:$1,0),FALSE)*gen!AD153+VLOOKUP(A153,gen!$A$2:$BD$159,MATCH(gen!$W$1,gen!$1:$1,0),FALSE)</f>
        <v>0</v>
      </c>
      <c r="Z153" t="s">
        <v>274</v>
      </c>
      <c r="AA153" s="6">
        <f>VLOOKUP(A153,gen!$A$2:$BD$159,MATCH(gen!$U$1,gen!$1:$1,0),FALSE)*gen!AD153+VLOOKUP(A153,gen!$A$2:$BD$159,MATCH(gen!$X$1,gen!$1:$1,0),FALSE)</f>
        <v>0</v>
      </c>
      <c r="AB153" t="s">
        <v>433</v>
      </c>
      <c r="AC153" s="2">
        <f>VLOOKUP(A153,gen!$A$2:$BD$159,MATCH(gen!$Q$1,gen!$1:$1,0),FALSE)*60</f>
        <v>270</v>
      </c>
      <c r="AD153" t="s">
        <v>434</v>
      </c>
      <c r="AE153" s="6">
        <f>VLOOKUP(A153,gen!$A$2:$BD$159,MATCH(gen!$Q$1,gen!$1:$1,0),FALSE)*60</f>
        <v>270</v>
      </c>
    </row>
    <row r="154" spans="1:31" x14ac:dyDescent="0.2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264</v>
      </c>
      <c r="G154" s="3">
        <f>IF(VLOOKUP(A154,gen!$A$2:$BD$159,MATCH(gen!$K$1,gen!$1:$1,0),FALSE)=0,0,VLOOKUP(A154,gen!$A$2:$BD$159,MATCH(gen!$L$1,gen!$1:$1,0),FALSE)/VLOOKUP(A154,gen!$A$2:$BD$159,MATCH(gen!$K$1,gen!$1:$1,0),FALSE))</f>
        <v>0</v>
      </c>
      <c r="H154" t="s">
        <v>370</v>
      </c>
      <c r="I154">
        <f>VLOOKUP(A154,gen!$A$2:$BD$159,MATCH(gen!$AD$1,gen!$1:$1,0),FALSE)</f>
        <v>0</v>
      </c>
      <c r="J154" t="s">
        <v>446</v>
      </c>
      <c r="K154" s="5" t="str">
        <f>IF(AND($I154&lt;&gt;0,ISNUMBER(VLOOKUP($A154,gen!$A$2:$BD$159,MATCH(gen!AE$1,gen!$1:$1,0),FALSE))),VLOOKUP($A154,gen!$A$2:$BD$159,MATCH(gen!AE$1,gen!$1:$1,0),FALSE),"")</f>
        <v/>
      </c>
      <c r="L154" s="5" t="str">
        <f>IF(AND($I154&lt;&gt;0,ISNUMBER(VLOOKUP($A154,gen!$A$2:$BD$159,MATCH(gen!AF$1,gen!$1:$1,0),FALSE))),VLOOKUP($A154,gen!$A$2:$BD$159,MATCH(gen!AF$1,gen!$1:$1,0),FALSE),"")</f>
        <v/>
      </c>
      <c r="M154" s="5" t="str">
        <f>IF(AND($I154&lt;&gt;0,ISNUMBER(VLOOKUP($A154,gen!$A$2:$BD$159,MATCH(gen!AG$1,gen!$1:$1,0),FALSE))),VLOOKUP($A154,gen!$A$2:$BD$159,MATCH(gen!AG$1,gen!$1:$1,0),FALSE),"")</f>
        <v/>
      </c>
      <c r="N154" s="5" t="str">
        <f>IF(AND($I154&lt;&gt;0,ISNUMBER(VLOOKUP($A154,gen!$A$2:$BD$159,MATCH(gen!AH$1,gen!$1:$1,0),FALSE))),VLOOKUP($A154,gen!$A$2:$BD$159,MATCH(gen!AH$1,gen!$1:$1,0),FALSE),"")</f>
        <v/>
      </c>
      <c r="O154" s="5" t="str">
        <f>IF(AND($I154&lt;&gt;0,ISNUMBER(VLOOKUP($A154,gen!$A$2:$BD$159,MATCH(gen!AI$1,gen!$1:$1,0),FALSE))),VLOOKUP($A154,gen!$A$2:$BD$159,MATCH(gen!AI$1,gen!$1:$1,0),FALSE),"")</f>
        <v/>
      </c>
      <c r="P154" t="s">
        <v>451</v>
      </c>
      <c r="Q154" t="str">
        <f>IF(AND($I154&lt;&gt;0,ISNUMBER(VLOOKUP($A154,gen!$A$2:$BD$159,MATCH(gen!AJ$1,gen!$1:$1,0),FALSE))),VLOOKUP($A154,gen!$A$2:$BD$159,MATCH(gen!AJ$1,gen!$1:$1,0),FALSE)/1000,"")</f>
        <v/>
      </c>
      <c r="R154" t="str">
        <f>IF(AND($I154&lt;&gt;0,ISNUMBER(VLOOKUP($A154,gen!$A$2:$BD$159,MATCH(gen!AK$1,gen!$1:$1,0),FALSE))),VLOOKUP($A154,gen!$A$2:$BD$159,MATCH(gen!AK$1,gen!$1:$1,0),FALSE)/1000,"")</f>
        <v/>
      </c>
      <c r="S154" t="str">
        <f>IF(AND($I154&lt;&gt;0,ISNUMBER(VLOOKUP($A154,gen!$A$2:$BD$159,MATCH(gen!AL$1,gen!$1:$1,0),FALSE))),VLOOKUP($A154,gen!$A$2:$BD$159,MATCH(gen!AL$1,gen!$1:$1,0),FALSE)/1000,"")</f>
        <v/>
      </c>
      <c r="T154" t="str">
        <f>IF(AND($I154&lt;&gt;0,ISNUMBER(VLOOKUP($A154,gen!$A$2:$BD$159,MATCH(gen!AM$1,gen!$1:$1,0),FALSE))),VLOOKUP($A154,gen!$A$2:$BD$159,MATCH(gen!AM$1,gen!$1:$1,0),FALSE)/1000,"")</f>
        <v/>
      </c>
      <c r="U154" t="str">
        <f>IF(AND($I154&lt;&gt;0,ISNUMBER(VLOOKUP($A154,gen!$A$2:$BD$159,MATCH(gen!AN$1,gen!$1:$1,0),FALSE))),VLOOKUP($A154,gen!$A$2:$BD$159,MATCH(gen!AN$1,gen!$1:$1,0),FALSE)/1000,"")</f>
        <v/>
      </c>
      <c r="V154" t="s">
        <v>259</v>
      </c>
      <c r="W154">
        <f>VLOOKUP(A154,gen!$A$2:$BD$159,MATCH(gen!$AO$1,gen!$1:$1,0),FALSE)</f>
        <v>0</v>
      </c>
      <c r="X154" t="s">
        <v>273</v>
      </c>
      <c r="Y154" s="6">
        <f>VLOOKUP(A154,gen!$A$2:$BD$159,MATCH(gen!$U$1,gen!$1:$1,0),FALSE)*gen!AD154+VLOOKUP(A154,gen!$A$2:$BD$159,MATCH(gen!$W$1,gen!$1:$1,0),FALSE)</f>
        <v>0</v>
      </c>
      <c r="Z154" t="s">
        <v>274</v>
      </c>
      <c r="AA154" s="6">
        <f>VLOOKUP(A154,gen!$A$2:$BD$159,MATCH(gen!$U$1,gen!$1:$1,0),FALSE)*gen!AD154+VLOOKUP(A154,gen!$A$2:$BD$159,MATCH(gen!$X$1,gen!$1:$1,0),FALSE)</f>
        <v>0</v>
      </c>
      <c r="AB154" t="s">
        <v>433</v>
      </c>
      <c r="AC154" s="2">
        <f>VLOOKUP(A154,gen!$A$2:$BD$159,MATCH(gen!$Q$1,gen!$1:$1,0),FALSE)*60</f>
        <v>792</v>
      </c>
      <c r="AD154" t="s">
        <v>434</v>
      </c>
      <c r="AE154" s="6">
        <f>VLOOKUP(A154,gen!$A$2:$BD$159,MATCH(gen!$Q$1,gen!$1:$1,0),FALSE)*60</f>
        <v>792</v>
      </c>
    </row>
    <row r="155" spans="1:31" x14ac:dyDescent="0.2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264</v>
      </c>
      <c r="G155" s="3">
        <f>IF(VLOOKUP(A155,gen!$A$2:$BD$159,MATCH(gen!$K$1,gen!$1:$1,0),FALSE)=0,0,VLOOKUP(A155,gen!$A$2:$BD$159,MATCH(gen!$L$1,gen!$1:$1,0),FALSE)/VLOOKUP(A155,gen!$A$2:$BD$159,MATCH(gen!$K$1,gen!$1:$1,0),FALSE))</f>
        <v>0</v>
      </c>
      <c r="H155" t="s">
        <v>370</v>
      </c>
      <c r="I155">
        <f>VLOOKUP(A155,gen!$A$2:$BD$159,MATCH(gen!$AD$1,gen!$1:$1,0),FALSE)</f>
        <v>0</v>
      </c>
      <c r="J155" t="s">
        <v>446</v>
      </c>
      <c r="K155" s="5" t="str">
        <f>IF(AND($I155&lt;&gt;0,ISNUMBER(VLOOKUP($A155,gen!$A$2:$BD$159,MATCH(gen!AE$1,gen!$1:$1,0),FALSE))),VLOOKUP($A155,gen!$A$2:$BD$159,MATCH(gen!AE$1,gen!$1:$1,0),FALSE),"")</f>
        <v/>
      </c>
      <c r="L155" s="5" t="str">
        <f>IF(AND($I155&lt;&gt;0,ISNUMBER(VLOOKUP($A155,gen!$A$2:$BD$159,MATCH(gen!AF$1,gen!$1:$1,0),FALSE))),VLOOKUP($A155,gen!$A$2:$BD$159,MATCH(gen!AF$1,gen!$1:$1,0),FALSE),"")</f>
        <v/>
      </c>
      <c r="M155" s="5" t="str">
        <f>IF(AND($I155&lt;&gt;0,ISNUMBER(VLOOKUP($A155,gen!$A$2:$BD$159,MATCH(gen!AG$1,gen!$1:$1,0),FALSE))),VLOOKUP($A155,gen!$A$2:$BD$159,MATCH(gen!AG$1,gen!$1:$1,0),FALSE),"")</f>
        <v/>
      </c>
      <c r="N155" s="5" t="str">
        <f>IF(AND($I155&lt;&gt;0,ISNUMBER(VLOOKUP($A155,gen!$A$2:$BD$159,MATCH(gen!AH$1,gen!$1:$1,0),FALSE))),VLOOKUP($A155,gen!$A$2:$BD$159,MATCH(gen!AH$1,gen!$1:$1,0),FALSE),"")</f>
        <v/>
      </c>
      <c r="O155" s="5" t="str">
        <f>IF(AND($I155&lt;&gt;0,ISNUMBER(VLOOKUP($A155,gen!$A$2:$BD$159,MATCH(gen!AI$1,gen!$1:$1,0),FALSE))),VLOOKUP($A155,gen!$A$2:$BD$159,MATCH(gen!AI$1,gen!$1:$1,0),FALSE),"")</f>
        <v/>
      </c>
      <c r="P155" t="s">
        <v>451</v>
      </c>
      <c r="Q155" t="str">
        <f>IF(AND($I155&lt;&gt;0,ISNUMBER(VLOOKUP($A155,gen!$A$2:$BD$159,MATCH(gen!AJ$1,gen!$1:$1,0),FALSE))),VLOOKUP($A155,gen!$A$2:$BD$159,MATCH(gen!AJ$1,gen!$1:$1,0),FALSE)/1000,"")</f>
        <v/>
      </c>
      <c r="R155" t="str">
        <f>IF(AND($I155&lt;&gt;0,ISNUMBER(VLOOKUP($A155,gen!$A$2:$BD$159,MATCH(gen!AK$1,gen!$1:$1,0),FALSE))),VLOOKUP($A155,gen!$A$2:$BD$159,MATCH(gen!AK$1,gen!$1:$1,0),FALSE)/1000,"")</f>
        <v/>
      </c>
      <c r="S155" t="str">
        <f>IF(AND($I155&lt;&gt;0,ISNUMBER(VLOOKUP($A155,gen!$A$2:$BD$159,MATCH(gen!AL$1,gen!$1:$1,0),FALSE))),VLOOKUP($A155,gen!$A$2:$BD$159,MATCH(gen!AL$1,gen!$1:$1,0),FALSE)/1000,"")</f>
        <v/>
      </c>
      <c r="T155" t="str">
        <f>IF(AND($I155&lt;&gt;0,ISNUMBER(VLOOKUP($A155,gen!$A$2:$BD$159,MATCH(gen!AM$1,gen!$1:$1,0),FALSE))),VLOOKUP($A155,gen!$A$2:$BD$159,MATCH(gen!AM$1,gen!$1:$1,0),FALSE)/1000,"")</f>
        <v/>
      </c>
      <c r="U155" t="str">
        <f>IF(AND($I155&lt;&gt;0,ISNUMBER(VLOOKUP($A155,gen!$A$2:$BD$159,MATCH(gen!AN$1,gen!$1:$1,0),FALSE))),VLOOKUP($A155,gen!$A$2:$BD$159,MATCH(gen!AN$1,gen!$1:$1,0),FALSE)/1000,"")</f>
        <v/>
      </c>
      <c r="V155" t="s">
        <v>259</v>
      </c>
      <c r="W155">
        <f>VLOOKUP(A155,gen!$A$2:$BD$159,MATCH(gen!$AO$1,gen!$1:$1,0),FALSE)</f>
        <v>0</v>
      </c>
      <c r="X155" t="s">
        <v>273</v>
      </c>
      <c r="Y155" s="6">
        <f>VLOOKUP(A155,gen!$A$2:$BD$159,MATCH(gen!$U$1,gen!$1:$1,0),FALSE)*gen!AD155+VLOOKUP(A155,gen!$A$2:$BD$159,MATCH(gen!$W$1,gen!$1:$1,0),FALSE)</f>
        <v>0</v>
      </c>
      <c r="Z155" t="s">
        <v>274</v>
      </c>
      <c r="AA155" s="6">
        <f>VLOOKUP(A155,gen!$A$2:$BD$159,MATCH(gen!$U$1,gen!$1:$1,0),FALSE)*gen!AD155+VLOOKUP(A155,gen!$A$2:$BD$159,MATCH(gen!$X$1,gen!$1:$1,0),FALSE)</f>
        <v>0</v>
      </c>
      <c r="AB155" t="s">
        <v>433</v>
      </c>
      <c r="AC155" s="2">
        <f>VLOOKUP(A155,gen!$A$2:$BD$159,MATCH(gen!$Q$1,gen!$1:$1,0),FALSE)*60</f>
        <v>8898</v>
      </c>
      <c r="AD155" t="s">
        <v>434</v>
      </c>
      <c r="AE155" s="6">
        <f>VLOOKUP(A155,gen!$A$2:$BD$159,MATCH(gen!$Q$1,gen!$1:$1,0),FALSE)*60</f>
        <v>8898</v>
      </c>
    </row>
    <row r="156" spans="1:31" x14ac:dyDescent="0.2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264</v>
      </c>
      <c r="G156" s="3">
        <f>IF(VLOOKUP(A156,gen!$A$2:$BD$159,MATCH(gen!$K$1,gen!$1:$1,0),FALSE)=0,0,VLOOKUP(A156,gen!$A$2:$BD$159,MATCH(gen!$L$1,gen!$1:$1,0),FALSE)/VLOOKUP(A156,gen!$A$2:$BD$159,MATCH(gen!$K$1,gen!$1:$1,0),FALSE))</f>
        <v>0</v>
      </c>
      <c r="H156" t="s">
        <v>370</v>
      </c>
      <c r="I156">
        <f>VLOOKUP(A156,gen!$A$2:$BD$159,MATCH(gen!$AD$1,gen!$1:$1,0),FALSE)</f>
        <v>0</v>
      </c>
      <c r="J156" t="s">
        <v>446</v>
      </c>
      <c r="K156" s="5" t="str">
        <f>IF(AND($I156&lt;&gt;0,ISNUMBER(VLOOKUP($A156,gen!$A$2:$BD$159,MATCH(gen!AE$1,gen!$1:$1,0),FALSE))),VLOOKUP($A156,gen!$A$2:$BD$159,MATCH(gen!AE$1,gen!$1:$1,0),FALSE),"")</f>
        <v/>
      </c>
      <c r="L156" s="5" t="str">
        <f>IF(AND($I156&lt;&gt;0,ISNUMBER(VLOOKUP($A156,gen!$A$2:$BD$159,MATCH(gen!AF$1,gen!$1:$1,0),FALSE))),VLOOKUP($A156,gen!$A$2:$BD$159,MATCH(gen!AF$1,gen!$1:$1,0),FALSE),"")</f>
        <v/>
      </c>
      <c r="M156" s="5" t="str">
        <f>IF(AND($I156&lt;&gt;0,ISNUMBER(VLOOKUP($A156,gen!$A$2:$BD$159,MATCH(gen!AG$1,gen!$1:$1,0),FALSE))),VLOOKUP($A156,gen!$A$2:$BD$159,MATCH(gen!AG$1,gen!$1:$1,0),FALSE),"")</f>
        <v/>
      </c>
      <c r="N156" s="5" t="str">
        <f>IF(AND($I156&lt;&gt;0,ISNUMBER(VLOOKUP($A156,gen!$A$2:$BD$159,MATCH(gen!AH$1,gen!$1:$1,0),FALSE))),VLOOKUP($A156,gen!$A$2:$BD$159,MATCH(gen!AH$1,gen!$1:$1,0),FALSE),"")</f>
        <v/>
      </c>
      <c r="O156" s="5" t="str">
        <f>IF(AND($I156&lt;&gt;0,ISNUMBER(VLOOKUP($A156,gen!$A$2:$BD$159,MATCH(gen!AI$1,gen!$1:$1,0),FALSE))),VLOOKUP($A156,gen!$A$2:$BD$159,MATCH(gen!AI$1,gen!$1:$1,0),FALSE),"")</f>
        <v/>
      </c>
      <c r="P156" t="s">
        <v>451</v>
      </c>
      <c r="Q156" t="str">
        <f>IF(AND($I156&lt;&gt;0,ISNUMBER(VLOOKUP($A156,gen!$A$2:$BD$159,MATCH(gen!AJ$1,gen!$1:$1,0),FALSE))),VLOOKUP($A156,gen!$A$2:$BD$159,MATCH(gen!AJ$1,gen!$1:$1,0),FALSE)/1000,"")</f>
        <v/>
      </c>
      <c r="R156" t="str">
        <f>IF(AND($I156&lt;&gt;0,ISNUMBER(VLOOKUP($A156,gen!$A$2:$BD$159,MATCH(gen!AK$1,gen!$1:$1,0),FALSE))),VLOOKUP($A156,gen!$A$2:$BD$159,MATCH(gen!AK$1,gen!$1:$1,0),FALSE)/1000,"")</f>
        <v/>
      </c>
      <c r="S156" t="str">
        <f>IF(AND($I156&lt;&gt;0,ISNUMBER(VLOOKUP($A156,gen!$A$2:$BD$159,MATCH(gen!AL$1,gen!$1:$1,0),FALSE))),VLOOKUP($A156,gen!$A$2:$BD$159,MATCH(gen!AL$1,gen!$1:$1,0),FALSE)/1000,"")</f>
        <v/>
      </c>
      <c r="T156" t="str">
        <f>IF(AND($I156&lt;&gt;0,ISNUMBER(VLOOKUP($A156,gen!$A$2:$BD$159,MATCH(gen!AM$1,gen!$1:$1,0),FALSE))),VLOOKUP($A156,gen!$A$2:$BD$159,MATCH(gen!AM$1,gen!$1:$1,0),FALSE)/1000,"")</f>
        <v/>
      </c>
      <c r="U156" t="str">
        <f>IF(AND($I156&lt;&gt;0,ISNUMBER(VLOOKUP($A156,gen!$A$2:$BD$159,MATCH(gen!AN$1,gen!$1:$1,0),FALSE))),VLOOKUP($A156,gen!$A$2:$BD$159,MATCH(gen!AN$1,gen!$1:$1,0),FALSE)/1000,"")</f>
        <v/>
      </c>
      <c r="V156" t="s">
        <v>259</v>
      </c>
      <c r="W156">
        <f>VLOOKUP(A156,gen!$A$2:$BD$159,MATCH(gen!$AO$1,gen!$1:$1,0),FALSE)</f>
        <v>0</v>
      </c>
      <c r="X156" t="s">
        <v>273</v>
      </c>
      <c r="Y156" s="6">
        <f>VLOOKUP(A156,gen!$A$2:$BD$159,MATCH(gen!$U$1,gen!$1:$1,0),FALSE)*gen!AD156+VLOOKUP(A156,gen!$A$2:$BD$159,MATCH(gen!$W$1,gen!$1:$1,0),FALSE)</f>
        <v>0</v>
      </c>
      <c r="Z156" t="s">
        <v>274</v>
      </c>
      <c r="AA156" s="6">
        <f>VLOOKUP(A156,gen!$A$2:$BD$159,MATCH(gen!$U$1,gen!$1:$1,0),FALSE)*gen!AD156+VLOOKUP(A156,gen!$A$2:$BD$159,MATCH(gen!$X$1,gen!$1:$1,0),FALSE)</f>
        <v>0</v>
      </c>
      <c r="AB156" t="s">
        <v>433</v>
      </c>
      <c r="AC156" s="2">
        <f>VLOOKUP(A156,gen!$A$2:$BD$159,MATCH(gen!$Q$1,gen!$1:$1,0),FALSE)*60</f>
        <v>47946</v>
      </c>
      <c r="AD156" t="s">
        <v>434</v>
      </c>
      <c r="AE156" s="6">
        <f>VLOOKUP(A156,gen!$A$2:$BD$159,MATCH(gen!$Q$1,gen!$1:$1,0),FALSE)*60</f>
        <v>47946</v>
      </c>
    </row>
    <row r="157" spans="1:31" x14ac:dyDescent="0.2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264</v>
      </c>
      <c r="G157" s="3">
        <f>IF(VLOOKUP(A157,gen!$A$2:$BD$159,MATCH(gen!$K$1,gen!$1:$1,0),FALSE)=0,0,VLOOKUP(A157,gen!$A$2:$BD$159,MATCH(gen!$L$1,gen!$1:$1,0),FALSE)/VLOOKUP(A157,gen!$A$2:$BD$159,MATCH(gen!$K$1,gen!$1:$1,0),FALSE))</f>
        <v>0</v>
      </c>
      <c r="H157" t="s">
        <v>370</v>
      </c>
      <c r="I157">
        <f>VLOOKUP(A157,gen!$A$2:$BD$159,MATCH(gen!$AD$1,gen!$1:$1,0),FALSE)</f>
        <v>0</v>
      </c>
      <c r="J157" t="s">
        <v>446</v>
      </c>
      <c r="K157" s="5" t="str">
        <f>IF(AND($I157&lt;&gt;0,ISNUMBER(VLOOKUP($A157,gen!$A$2:$BD$159,MATCH(gen!AE$1,gen!$1:$1,0),FALSE))),VLOOKUP($A157,gen!$A$2:$BD$159,MATCH(gen!AE$1,gen!$1:$1,0),FALSE),"")</f>
        <v/>
      </c>
      <c r="L157" s="5" t="str">
        <f>IF(AND($I157&lt;&gt;0,ISNUMBER(VLOOKUP($A157,gen!$A$2:$BD$159,MATCH(gen!AF$1,gen!$1:$1,0),FALSE))),VLOOKUP($A157,gen!$A$2:$BD$159,MATCH(gen!AF$1,gen!$1:$1,0),FALSE),"")</f>
        <v/>
      </c>
      <c r="M157" s="5" t="str">
        <f>IF(AND($I157&lt;&gt;0,ISNUMBER(VLOOKUP($A157,gen!$A$2:$BD$159,MATCH(gen!AG$1,gen!$1:$1,0),FALSE))),VLOOKUP($A157,gen!$A$2:$BD$159,MATCH(gen!AG$1,gen!$1:$1,0),FALSE),"")</f>
        <v/>
      </c>
      <c r="N157" s="5" t="str">
        <f>IF(AND($I157&lt;&gt;0,ISNUMBER(VLOOKUP($A157,gen!$A$2:$BD$159,MATCH(gen!AH$1,gen!$1:$1,0),FALSE))),VLOOKUP($A157,gen!$A$2:$BD$159,MATCH(gen!AH$1,gen!$1:$1,0),FALSE),"")</f>
        <v/>
      </c>
      <c r="O157" s="5" t="str">
        <f>IF(AND($I157&lt;&gt;0,ISNUMBER(VLOOKUP($A157,gen!$A$2:$BD$159,MATCH(gen!AI$1,gen!$1:$1,0),FALSE))),VLOOKUP($A157,gen!$A$2:$BD$159,MATCH(gen!AI$1,gen!$1:$1,0),FALSE),"")</f>
        <v/>
      </c>
      <c r="P157" t="s">
        <v>451</v>
      </c>
      <c r="Q157" t="str">
        <f>IF(AND($I157&lt;&gt;0,ISNUMBER(VLOOKUP($A157,gen!$A$2:$BD$159,MATCH(gen!AJ$1,gen!$1:$1,0),FALSE))),VLOOKUP($A157,gen!$A$2:$BD$159,MATCH(gen!AJ$1,gen!$1:$1,0),FALSE)/1000,"")</f>
        <v/>
      </c>
      <c r="R157" t="str">
        <f>IF(AND($I157&lt;&gt;0,ISNUMBER(VLOOKUP($A157,gen!$A$2:$BD$159,MATCH(gen!AK$1,gen!$1:$1,0),FALSE))),VLOOKUP($A157,gen!$A$2:$BD$159,MATCH(gen!AK$1,gen!$1:$1,0),FALSE)/1000,"")</f>
        <v/>
      </c>
      <c r="S157" t="str">
        <f>IF(AND($I157&lt;&gt;0,ISNUMBER(VLOOKUP($A157,gen!$A$2:$BD$159,MATCH(gen!AL$1,gen!$1:$1,0),FALSE))),VLOOKUP($A157,gen!$A$2:$BD$159,MATCH(gen!AL$1,gen!$1:$1,0),FALSE)/1000,"")</f>
        <v/>
      </c>
      <c r="T157" t="str">
        <f>IF(AND($I157&lt;&gt;0,ISNUMBER(VLOOKUP($A157,gen!$A$2:$BD$159,MATCH(gen!AM$1,gen!$1:$1,0),FALSE))),VLOOKUP($A157,gen!$A$2:$BD$159,MATCH(gen!AM$1,gen!$1:$1,0),FALSE)/1000,"")</f>
        <v/>
      </c>
      <c r="U157" t="str">
        <f>IF(AND($I157&lt;&gt;0,ISNUMBER(VLOOKUP($A157,gen!$A$2:$BD$159,MATCH(gen!AN$1,gen!$1:$1,0),FALSE))),VLOOKUP($A157,gen!$A$2:$BD$159,MATCH(gen!AN$1,gen!$1:$1,0),FALSE)/1000,"")</f>
        <v/>
      </c>
      <c r="V157" t="s">
        <v>259</v>
      </c>
      <c r="W157">
        <f>VLOOKUP(A157,gen!$A$2:$BD$159,MATCH(gen!$AO$1,gen!$1:$1,0),FALSE)</f>
        <v>0</v>
      </c>
      <c r="X157" t="s">
        <v>273</v>
      </c>
      <c r="Y157" s="6">
        <f>VLOOKUP(A157,gen!$A$2:$BD$159,MATCH(gen!$U$1,gen!$1:$1,0),FALSE)*gen!AD157+VLOOKUP(A157,gen!$A$2:$BD$159,MATCH(gen!$W$1,gen!$1:$1,0),FALSE)</f>
        <v>0</v>
      </c>
      <c r="Z157" t="s">
        <v>274</v>
      </c>
      <c r="AA157" s="6">
        <f>VLOOKUP(A157,gen!$A$2:$BD$159,MATCH(gen!$U$1,gen!$1:$1,0),FALSE)*gen!AD157+VLOOKUP(A157,gen!$A$2:$BD$159,MATCH(gen!$X$1,gen!$1:$1,0),FALSE)</f>
        <v>0</v>
      </c>
      <c r="AB157" t="s">
        <v>433</v>
      </c>
      <c r="AC157" s="2">
        <f>VLOOKUP(A157,gen!$A$2:$BD$159,MATCH(gen!$Q$1,gen!$1:$1,0),FALSE)*60</f>
        <v>50820</v>
      </c>
      <c r="AD157" t="s">
        <v>434</v>
      </c>
      <c r="AE157" s="6">
        <f>VLOOKUP(A157,gen!$A$2:$BD$159,MATCH(gen!$Q$1,gen!$1:$1,0),FALSE)*60</f>
        <v>50820</v>
      </c>
    </row>
    <row r="158" spans="1:31" x14ac:dyDescent="0.2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264</v>
      </c>
      <c r="G158" s="3">
        <f>IF(VLOOKUP(A158,gen!$A$2:$BD$159,MATCH(gen!$K$1,gen!$1:$1,0),FALSE)=0,0,VLOOKUP(A158,gen!$A$2:$BD$159,MATCH(gen!$L$1,gen!$1:$1,0),FALSE)/VLOOKUP(A158,gen!$A$2:$BD$159,MATCH(gen!$K$1,gen!$1:$1,0),FALSE))</f>
        <v>0</v>
      </c>
      <c r="H158" t="s">
        <v>370</v>
      </c>
      <c r="I158">
        <f>VLOOKUP(A158,gen!$A$2:$BD$159,MATCH(gen!$AD$1,gen!$1:$1,0),FALSE)</f>
        <v>0</v>
      </c>
      <c r="J158" t="s">
        <v>446</v>
      </c>
      <c r="K158" s="5" t="str">
        <f>IF(AND($I158&lt;&gt;0,ISNUMBER(VLOOKUP($A158,gen!$A$2:$BD$159,MATCH(gen!AE$1,gen!$1:$1,0),FALSE))),VLOOKUP($A158,gen!$A$2:$BD$159,MATCH(gen!AE$1,gen!$1:$1,0),FALSE),"")</f>
        <v/>
      </c>
      <c r="L158" s="5" t="str">
        <f>IF(AND($I158&lt;&gt;0,ISNUMBER(VLOOKUP($A158,gen!$A$2:$BD$159,MATCH(gen!AF$1,gen!$1:$1,0),FALSE))),VLOOKUP($A158,gen!$A$2:$BD$159,MATCH(gen!AF$1,gen!$1:$1,0),FALSE),"")</f>
        <v/>
      </c>
      <c r="M158" s="5" t="str">
        <f>IF(AND($I158&lt;&gt;0,ISNUMBER(VLOOKUP($A158,gen!$A$2:$BD$159,MATCH(gen!AG$1,gen!$1:$1,0),FALSE))),VLOOKUP($A158,gen!$A$2:$BD$159,MATCH(gen!AG$1,gen!$1:$1,0),FALSE),"")</f>
        <v/>
      </c>
      <c r="N158" s="5" t="str">
        <f>IF(AND($I158&lt;&gt;0,ISNUMBER(VLOOKUP($A158,gen!$A$2:$BD$159,MATCH(gen!AH$1,gen!$1:$1,0),FALSE))),VLOOKUP($A158,gen!$A$2:$BD$159,MATCH(gen!AH$1,gen!$1:$1,0),FALSE),"")</f>
        <v/>
      </c>
      <c r="O158" s="5" t="str">
        <f>IF(AND($I158&lt;&gt;0,ISNUMBER(VLOOKUP($A158,gen!$A$2:$BD$159,MATCH(gen!AI$1,gen!$1:$1,0),FALSE))),VLOOKUP($A158,gen!$A$2:$BD$159,MATCH(gen!AI$1,gen!$1:$1,0),FALSE),"")</f>
        <v/>
      </c>
      <c r="P158" t="s">
        <v>451</v>
      </c>
      <c r="Q158" t="str">
        <f>IF(AND($I158&lt;&gt;0,ISNUMBER(VLOOKUP($A158,gen!$A$2:$BD$159,MATCH(gen!AJ$1,gen!$1:$1,0),FALSE))),VLOOKUP($A158,gen!$A$2:$BD$159,MATCH(gen!AJ$1,gen!$1:$1,0),FALSE)/1000,"")</f>
        <v/>
      </c>
      <c r="R158" t="str">
        <f>IF(AND($I158&lt;&gt;0,ISNUMBER(VLOOKUP($A158,gen!$A$2:$BD$159,MATCH(gen!AK$1,gen!$1:$1,0),FALSE))),VLOOKUP($A158,gen!$A$2:$BD$159,MATCH(gen!AK$1,gen!$1:$1,0),FALSE)/1000,"")</f>
        <v/>
      </c>
      <c r="S158" t="str">
        <f>IF(AND($I158&lt;&gt;0,ISNUMBER(VLOOKUP($A158,gen!$A$2:$BD$159,MATCH(gen!AL$1,gen!$1:$1,0),FALSE))),VLOOKUP($A158,gen!$A$2:$BD$159,MATCH(gen!AL$1,gen!$1:$1,0),FALSE)/1000,"")</f>
        <v/>
      </c>
      <c r="T158" t="str">
        <f>IF(AND($I158&lt;&gt;0,ISNUMBER(VLOOKUP($A158,gen!$A$2:$BD$159,MATCH(gen!AM$1,gen!$1:$1,0),FALSE))),VLOOKUP($A158,gen!$A$2:$BD$159,MATCH(gen!AM$1,gen!$1:$1,0),FALSE)/1000,"")</f>
        <v/>
      </c>
      <c r="U158" t="str">
        <f>IF(AND($I158&lt;&gt;0,ISNUMBER(VLOOKUP($A158,gen!$A$2:$BD$159,MATCH(gen!AN$1,gen!$1:$1,0),FALSE))),VLOOKUP($A158,gen!$A$2:$BD$159,MATCH(gen!AN$1,gen!$1:$1,0),FALSE)/1000,"")</f>
        <v/>
      </c>
      <c r="V158" t="s">
        <v>259</v>
      </c>
      <c r="W158">
        <f>VLOOKUP(A158,gen!$A$2:$BD$159,MATCH(gen!$AO$1,gen!$1:$1,0),FALSE)</f>
        <v>0</v>
      </c>
      <c r="X158" t="s">
        <v>273</v>
      </c>
      <c r="Y158" s="6">
        <f>VLOOKUP(A158,gen!$A$2:$BD$159,MATCH(gen!$U$1,gen!$1:$1,0),FALSE)*gen!AD158+VLOOKUP(A158,gen!$A$2:$BD$159,MATCH(gen!$W$1,gen!$1:$1,0),FALSE)</f>
        <v>0</v>
      </c>
      <c r="Z158" t="s">
        <v>274</v>
      </c>
      <c r="AA158" s="6">
        <f>VLOOKUP(A158,gen!$A$2:$BD$159,MATCH(gen!$U$1,gen!$1:$1,0),FALSE)*gen!AD158+VLOOKUP(A158,gen!$A$2:$BD$159,MATCH(gen!$X$1,gen!$1:$1,0),FALSE)</f>
        <v>0</v>
      </c>
      <c r="AB158" t="s">
        <v>433</v>
      </c>
      <c r="AC158" s="2">
        <f>VLOOKUP(A158,gen!$A$2:$BD$159,MATCH(gen!$Q$1,gen!$1:$1,0),FALSE)*60</f>
        <v>42810</v>
      </c>
      <c r="AD158" t="s">
        <v>434</v>
      </c>
      <c r="AE158" s="6">
        <f>VLOOKUP(A158,gen!$A$2:$BD$159,MATCH(gen!$Q$1,gen!$1:$1,0),FALSE)*60</f>
        <v>42810</v>
      </c>
    </row>
    <row r="159" spans="1:31" x14ac:dyDescent="0.2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264</v>
      </c>
      <c r="G159" s="3">
        <f>IF(VLOOKUP(A159,gen!$A$2:$BD$159,MATCH(gen!$K$1,gen!$1:$1,0),FALSE)=0,0,VLOOKUP(A159,gen!$A$2:$BD$159,MATCH(gen!$L$1,gen!$1:$1,0),FALSE)/VLOOKUP(A159,gen!$A$2:$BD$159,MATCH(gen!$K$1,gen!$1:$1,0),FALSE))</f>
        <v>0</v>
      </c>
      <c r="H159" t="s">
        <v>370</v>
      </c>
      <c r="I159">
        <f>VLOOKUP(A159,gen!$A$2:$BD$159,MATCH(gen!$AD$1,gen!$1:$1,0),FALSE)</f>
        <v>0</v>
      </c>
      <c r="J159" t="s">
        <v>446</v>
      </c>
      <c r="K159" s="5" t="str">
        <f>IF(AND($I159&lt;&gt;0,ISNUMBER(VLOOKUP($A159,gen!$A$2:$BD$159,MATCH(gen!AE$1,gen!$1:$1,0),FALSE))),VLOOKUP($A159,gen!$A$2:$BD$159,MATCH(gen!AE$1,gen!$1:$1,0),FALSE),"")</f>
        <v/>
      </c>
      <c r="L159" s="5" t="str">
        <f>IF(AND($I159&lt;&gt;0,ISNUMBER(VLOOKUP($A159,gen!$A$2:$BD$159,MATCH(gen!AF$1,gen!$1:$1,0),FALSE))),VLOOKUP($A159,gen!$A$2:$BD$159,MATCH(gen!AF$1,gen!$1:$1,0),FALSE),"")</f>
        <v/>
      </c>
      <c r="M159" s="5" t="str">
        <f>IF(AND($I159&lt;&gt;0,ISNUMBER(VLOOKUP($A159,gen!$A$2:$BD$159,MATCH(gen!AG$1,gen!$1:$1,0),FALSE))),VLOOKUP($A159,gen!$A$2:$BD$159,MATCH(gen!AG$1,gen!$1:$1,0),FALSE),"")</f>
        <v/>
      </c>
      <c r="N159" s="5" t="str">
        <f>IF(AND($I159&lt;&gt;0,ISNUMBER(VLOOKUP($A159,gen!$A$2:$BD$159,MATCH(gen!AH$1,gen!$1:$1,0),FALSE))),VLOOKUP($A159,gen!$A$2:$BD$159,MATCH(gen!AH$1,gen!$1:$1,0),FALSE),"")</f>
        <v/>
      </c>
      <c r="O159" s="5" t="str">
        <f>IF(AND($I159&lt;&gt;0,ISNUMBER(VLOOKUP($A159,gen!$A$2:$BD$159,MATCH(gen!AI$1,gen!$1:$1,0),FALSE))),VLOOKUP($A159,gen!$A$2:$BD$159,MATCH(gen!AI$1,gen!$1:$1,0),FALSE),"")</f>
        <v/>
      </c>
      <c r="P159" t="s">
        <v>451</v>
      </c>
      <c r="Q159" t="str">
        <f>IF(AND($I159&lt;&gt;0,ISNUMBER(VLOOKUP($A159,gen!$A$2:$BD$159,MATCH(gen!AJ$1,gen!$1:$1,0),FALSE))),VLOOKUP($A159,gen!$A$2:$BD$159,MATCH(gen!AJ$1,gen!$1:$1,0),FALSE)/1000,"")</f>
        <v/>
      </c>
      <c r="R159" t="str">
        <f>IF(AND($I159&lt;&gt;0,ISNUMBER(VLOOKUP($A159,gen!$A$2:$BD$159,MATCH(gen!AK$1,gen!$1:$1,0),FALSE))),VLOOKUP($A159,gen!$A$2:$BD$159,MATCH(gen!AK$1,gen!$1:$1,0),FALSE)/1000,"")</f>
        <v/>
      </c>
      <c r="S159" t="str">
        <f>IF(AND($I159&lt;&gt;0,ISNUMBER(VLOOKUP($A159,gen!$A$2:$BD$159,MATCH(gen!AL$1,gen!$1:$1,0),FALSE))),VLOOKUP($A159,gen!$A$2:$BD$159,MATCH(gen!AL$1,gen!$1:$1,0),FALSE)/1000,"")</f>
        <v/>
      </c>
      <c r="T159" t="str">
        <f>IF(AND($I159&lt;&gt;0,ISNUMBER(VLOOKUP($A159,gen!$A$2:$BD$159,MATCH(gen!AM$1,gen!$1:$1,0),FALSE))),VLOOKUP($A159,gen!$A$2:$BD$159,MATCH(gen!AM$1,gen!$1:$1,0),FALSE)/1000,"")</f>
        <v/>
      </c>
      <c r="U159" t="str">
        <f>IF(AND($I159&lt;&gt;0,ISNUMBER(VLOOKUP($A159,gen!$A$2:$BD$159,MATCH(gen!AN$1,gen!$1:$1,0),FALSE))),VLOOKUP($A159,gen!$A$2:$BD$159,MATCH(gen!AN$1,gen!$1:$1,0),FALSE)/1000,"")</f>
        <v/>
      </c>
      <c r="V159" t="s">
        <v>259</v>
      </c>
      <c r="W159">
        <f>VLOOKUP(A159,gen!$A$2:$BD$159,MATCH(gen!$AO$1,gen!$1:$1,0),FALSE)</f>
        <v>0</v>
      </c>
      <c r="X159" t="s">
        <v>273</v>
      </c>
      <c r="Y159" s="6">
        <f>VLOOKUP(A159,gen!$A$2:$BD$159,MATCH(gen!$U$1,gen!$1:$1,0),FALSE)*gen!AD159+VLOOKUP(A159,gen!$A$2:$BD$159,MATCH(gen!$W$1,gen!$1:$1,0),FALSE)</f>
        <v>0</v>
      </c>
      <c r="Z159" t="s">
        <v>274</v>
      </c>
      <c r="AA159" s="6">
        <f>VLOOKUP(A159,gen!$A$2:$BD$159,MATCH(gen!$U$1,gen!$1:$1,0),FALSE)*gen!AD159+VLOOKUP(A159,gen!$A$2:$BD$159,MATCH(gen!$X$1,gen!$1:$1,0),FALSE)</f>
        <v>0</v>
      </c>
      <c r="AB159" t="s">
        <v>433</v>
      </c>
      <c r="AC159" s="2">
        <f>VLOOKUP(A159,gen!$A$2:$BD$159,MATCH(gen!$Q$1,gen!$1:$1,0),FALSE)*60</f>
        <v>3000</v>
      </c>
      <c r="AD159" t="s">
        <v>434</v>
      </c>
      <c r="AE159" s="6">
        <f>VLOOKUP(A159,gen!$A$2:$BD$159,MATCH(gen!$Q$1,gen!$1:$1,0),FALSE)*60</f>
        <v>3000</v>
      </c>
    </row>
    <row r="161" spans="8:21" x14ac:dyDescent="0.25">
      <c r="H161" s="11" t="s">
        <v>443</v>
      </c>
      <c r="I161" s="1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8:21" x14ac:dyDescent="0.25">
      <c r="H162" t="s">
        <v>256</v>
      </c>
      <c r="I162" t="s">
        <v>260</v>
      </c>
    </row>
    <row r="163" spans="8:21" x14ac:dyDescent="0.25">
      <c r="H163" t="s">
        <v>370</v>
      </c>
      <c r="I163" s="2">
        <f>VLOOKUP(A2,gen!$A$2:$BD$159,MATCH(gen!$AD$1,gen!$1:$1,0),FALSE)*(VLOOKUP(A2,gen!$A$2:$BD$159,MATCH(gen!$AJ$1,gen!$1:$1,0),FALSE)*(VLOOKUP(A2,gen!$A$2:$BD$159,MATCH(gen!$AE$1,gen!$1:$1,0),FALSE)-0)+VLOOKUP(A2,gen!$A$2:$BD$159,MATCH(gen!$AK$1,gen!$1:$1,0),FALSE)*(VLOOKUP(A2,gen!$A$2:$BD$159,MATCH(gen!$AF$1,gen!$1:$1,0),FALSE)-(VLOOKUP(A2,gen!$A$2:$BD$159,MATCH(gen!$AE$1,gen!$1:$1,0),FALSE)-0))+VLOOKUP(A2,gen!$A$2:$BD$159,MATCH(gen!$AL$1,gen!$1:$1,0),FALSE)*(gen!AG2-VLOOKUP(A2,gen!$A$2:$BD$159,MATCH(gen!$AF$1,gen!$1:$1,0),FALSE))+VLOOKUP(A2,gen!$A$2:$BD$159,MATCH(gen!$AM$1,gen!$1:$1,0),FALSE)*(VLOOKUP(A2,gen!$A$2:$BD$159,MATCH(gen!$AH$1,gen!$1:$1,0),FALSE)-VLOOKUP(A2,gen!$A$2:$BD$159,MATCH(gen!$AG$1,gen!$1:$1,0),FALSE)))/1000</f>
        <v>114.90317855999999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25">
      <c r="H164" t="s">
        <v>370</v>
      </c>
      <c r="I164" s="2">
        <f>VLOOKUP(A3,gen!$A$2:$BD$159,MATCH(gen!$AD$1,gen!$1:$1,0),FALSE)*(VLOOKUP(A3,gen!$A$2:$BD$159,MATCH(gen!$AJ$1,gen!$1:$1,0),FALSE)*(VLOOKUP(A3,gen!$A$2:$BD$159,MATCH(gen!$AE$1,gen!$1:$1,0),FALSE)-0)+VLOOKUP(A3,gen!$A$2:$BD$159,MATCH(gen!$AK$1,gen!$1:$1,0),FALSE)*(VLOOKUP(A3,gen!$A$2:$BD$159,MATCH(gen!$AF$1,gen!$1:$1,0),FALSE)-(VLOOKUP(A3,gen!$A$2:$BD$159,MATCH(gen!$AE$1,gen!$1:$1,0),FALSE)-0))+VLOOKUP(A3,gen!$A$2:$BD$159,MATCH(gen!$AL$1,gen!$1:$1,0),FALSE)*(gen!AG3-VLOOKUP(A3,gen!$A$2:$BD$159,MATCH(gen!$AF$1,gen!$1:$1,0),FALSE))+VLOOKUP(A3,gen!$A$2:$BD$159,MATCH(gen!$AM$1,gen!$1:$1,0),FALSE)*(VLOOKUP(A3,gen!$A$2:$BD$159,MATCH(gen!$AH$1,gen!$1:$1,0),FALSE)-VLOOKUP(A3,gen!$A$2:$BD$159,MATCH(gen!$AG$1,gen!$1:$1,0),FALSE)))/1000</f>
        <v>114.90317855999999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25">
      <c r="H165" t="s">
        <v>370</v>
      </c>
      <c r="I165" s="2">
        <f>VLOOKUP(A4,gen!$A$2:$BD$159,MATCH(gen!$AD$1,gen!$1:$1,0),FALSE)*(VLOOKUP(A4,gen!$A$2:$BD$159,MATCH(gen!$AJ$1,gen!$1:$1,0),FALSE)*(VLOOKUP(A4,gen!$A$2:$BD$159,MATCH(gen!$AE$1,gen!$1:$1,0),FALSE)-0)+VLOOKUP(A4,gen!$A$2:$BD$159,MATCH(gen!$AK$1,gen!$1:$1,0),FALSE)*(VLOOKUP(A4,gen!$A$2:$BD$159,MATCH(gen!$AF$1,gen!$1:$1,0),FALSE)-(VLOOKUP(A4,gen!$A$2:$BD$159,MATCH(gen!$AE$1,gen!$1:$1,0),FALSE)-0))+VLOOKUP(A4,gen!$A$2:$BD$159,MATCH(gen!$AL$1,gen!$1:$1,0),FALSE)*(gen!AG4-VLOOKUP(A4,gen!$A$2:$BD$159,MATCH(gen!$AF$1,gen!$1:$1,0),FALSE))+VLOOKUP(A4,gen!$A$2:$BD$159,MATCH(gen!$AM$1,gen!$1:$1,0),FALSE)*(VLOOKUP(A4,gen!$A$2:$BD$159,MATCH(gen!$AH$1,gen!$1:$1,0),FALSE)-VLOOKUP(A4,gen!$A$2:$BD$159,MATCH(gen!$AG$1,gen!$1:$1,0),FALSE)))/1000</f>
        <v>21.006755716318487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25">
      <c r="H166" t="s">
        <v>370</v>
      </c>
      <c r="I166" s="2">
        <f>VLOOKUP(A5,gen!$A$2:$BD$159,MATCH(gen!$AD$1,gen!$1:$1,0),FALSE)*(VLOOKUP(A5,gen!$A$2:$BD$159,MATCH(gen!$AJ$1,gen!$1:$1,0),FALSE)*(VLOOKUP(A5,gen!$A$2:$BD$159,MATCH(gen!$AE$1,gen!$1:$1,0),FALSE)-0)+VLOOKUP(A5,gen!$A$2:$BD$159,MATCH(gen!$AK$1,gen!$1:$1,0),FALSE)*(VLOOKUP(A5,gen!$A$2:$BD$159,MATCH(gen!$AF$1,gen!$1:$1,0),FALSE)-(VLOOKUP(A5,gen!$A$2:$BD$159,MATCH(gen!$AE$1,gen!$1:$1,0),FALSE)-0))+VLOOKUP(A5,gen!$A$2:$BD$159,MATCH(gen!$AL$1,gen!$1:$1,0),FALSE)*(gen!AG5-VLOOKUP(A5,gen!$A$2:$BD$159,MATCH(gen!$AF$1,gen!$1:$1,0),FALSE))+VLOOKUP(A5,gen!$A$2:$BD$159,MATCH(gen!$AM$1,gen!$1:$1,0),FALSE)*(VLOOKUP(A5,gen!$A$2:$BD$159,MATCH(gen!$AH$1,gen!$1:$1,0),FALSE)-VLOOKUP(A5,gen!$A$2:$BD$159,MATCH(gen!$AG$1,gen!$1:$1,0),FALSE)))/1000</f>
        <v>21.006755716318487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25">
      <c r="H167" t="s">
        <v>370</v>
      </c>
      <c r="I167" s="2">
        <f>VLOOKUP(A6,gen!$A$2:$BD$159,MATCH(gen!$AD$1,gen!$1:$1,0),FALSE)*(VLOOKUP(A6,gen!$A$2:$BD$159,MATCH(gen!$AJ$1,gen!$1:$1,0),FALSE)*(VLOOKUP(A6,gen!$A$2:$BD$159,MATCH(gen!$AE$1,gen!$1:$1,0),FALSE)-0)+VLOOKUP(A6,gen!$A$2:$BD$159,MATCH(gen!$AK$1,gen!$1:$1,0),FALSE)*(VLOOKUP(A6,gen!$A$2:$BD$159,MATCH(gen!$AF$1,gen!$1:$1,0),FALSE)-(VLOOKUP(A6,gen!$A$2:$BD$159,MATCH(gen!$AE$1,gen!$1:$1,0),FALSE)-0))+VLOOKUP(A6,gen!$A$2:$BD$159,MATCH(gen!$AL$1,gen!$1:$1,0),FALSE)*(gen!AG6-VLOOKUP(A6,gen!$A$2:$BD$159,MATCH(gen!$AF$1,gen!$1:$1,0),FALSE))+VLOOKUP(A6,gen!$A$2:$BD$159,MATCH(gen!$AM$1,gen!$1:$1,0),FALSE)*(VLOOKUP(A6,gen!$A$2:$BD$159,MATCH(gen!$AH$1,gen!$1:$1,0),FALSE)-VLOOKUP(A6,gen!$A$2:$BD$159,MATCH(gen!$AG$1,gen!$1:$1,0),FALSE)))/1000</f>
        <v>117.24628272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25">
      <c r="H168" t="s">
        <v>370</v>
      </c>
      <c r="I168" s="2">
        <f>VLOOKUP(A7,gen!$A$2:$BD$159,MATCH(gen!$AD$1,gen!$1:$1,0),FALSE)*(VLOOKUP(A7,gen!$A$2:$BD$159,MATCH(gen!$AJ$1,gen!$1:$1,0),FALSE)*(VLOOKUP(A7,gen!$A$2:$BD$159,MATCH(gen!$AE$1,gen!$1:$1,0),FALSE)-0)+VLOOKUP(A7,gen!$A$2:$BD$159,MATCH(gen!$AK$1,gen!$1:$1,0),FALSE)*(VLOOKUP(A7,gen!$A$2:$BD$159,MATCH(gen!$AF$1,gen!$1:$1,0),FALSE)-(VLOOKUP(A7,gen!$A$2:$BD$159,MATCH(gen!$AE$1,gen!$1:$1,0),FALSE)-0))+VLOOKUP(A7,gen!$A$2:$BD$159,MATCH(gen!$AL$1,gen!$1:$1,0),FALSE)*(gen!AG7-VLOOKUP(A7,gen!$A$2:$BD$159,MATCH(gen!$AF$1,gen!$1:$1,0),FALSE))+VLOOKUP(A7,gen!$A$2:$BD$159,MATCH(gen!$AM$1,gen!$1:$1,0),FALSE)*(VLOOKUP(A7,gen!$A$2:$BD$159,MATCH(gen!$AH$1,gen!$1:$1,0),FALSE)-VLOOKUP(A7,gen!$A$2:$BD$159,MATCH(gen!$AG$1,gen!$1:$1,0),FALSE)))/1000</f>
        <v>117.24628272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25">
      <c r="H169" t="s">
        <v>370</v>
      </c>
      <c r="I169" s="2">
        <f>VLOOKUP(A8,gen!$A$2:$BD$159,MATCH(gen!$AD$1,gen!$1:$1,0),FALSE)*(VLOOKUP(A8,gen!$A$2:$BD$159,MATCH(gen!$AJ$1,gen!$1:$1,0),FALSE)*(VLOOKUP(A8,gen!$A$2:$BD$159,MATCH(gen!$AE$1,gen!$1:$1,0),FALSE)-0)+VLOOKUP(A8,gen!$A$2:$BD$159,MATCH(gen!$AK$1,gen!$1:$1,0),FALSE)*(VLOOKUP(A8,gen!$A$2:$BD$159,MATCH(gen!$AF$1,gen!$1:$1,0),FALSE)-(VLOOKUP(A8,gen!$A$2:$BD$159,MATCH(gen!$AE$1,gen!$1:$1,0),FALSE)-0))+VLOOKUP(A8,gen!$A$2:$BD$159,MATCH(gen!$AL$1,gen!$1:$1,0),FALSE)*(gen!AG8-VLOOKUP(A8,gen!$A$2:$BD$159,MATCH(gen!$AF$1,gen!$1:$1,0),FALSE))+VLOOKUP(A8,gen!$A$2:$BD$159,MATCH(gen!$AM$1,gen!$1:$1,0),FALSE)*(VLOOKUP(A8,gen!$A$2:$BD$159,MATCH(gen!$AH$1,gen!$1:$1,0),FALSE)-VLOOKUP(A8,gen!$A$2:$BD$159,MATCH(gen!$AG$1,gen!$1:$1,0),FALSE)))/1000</f>
        <v>22.145955258098802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25">
      <c r="H170" t="s">
        <v>370</v>
      </c>
      <c r="I170" s="2">
        <f>VLOOKUP(A9,gen!$A$2:$BD$159,MATCH(gen!$AD$1,gen!$1:$1,0),FALSE)*(VLOOKUP(A9,gen!$A$2:$BD$159,MATCH(gen!$AJ$1,gen!$1:$1,0),FALSE)*(VLOOKUP(A9,gen!$A$2:$BD$159,MATCH(gen!$AE$1,gen!$1:$1,0),FALSE)-0)+VLOOKUP(A9,gen!$A$2:$BD$159,MATCH(gen!$AK$1,gen!$1:$1,0),FALSE)*(VLOOKUP(A9,gen!$A$2:$BD$159,MATCH(gen!$AF$1,gen!$1:$1,0),FALSE)-(VLOOKUP(A9,gen!$A$2:$BD$159,MATCH(gen!$AE$1,gen!$1:$1,0),FALSE)-0))+VLOOKUP(A9,gen!$A$2:$BD$159,MATCH(gen!$AL$1,gen!$1:$1,0),FALSE)*(gen!AG9-VLOOKUP(A9,gen!$A$2:$BD$159,MATCH(gen!$AF$1,gen!$1:$1,0),FALSE))+VLOOKUP(A9,gen!$A$2:$BD$159,MATCH(gen!$AM$1,gen!$1:$1,0),FALSE)*(VLOOKUP(A9,gen!$A$2:$BD$159,MATCH(gen!$AH$1,gen!$1:$1,0),FALSE)-VLOOKUP(A9,gen!$A$2:$BD$159,MATCH(gen!$AG$1,gen!$1:$1,0),FALSE)))/1000</f>
        <v>22.145955258098802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25">
      <c r="H171" t="s">
        <v>370</v>
      </c>
      <c r="I171" s="2">
        <f>VLOOKUP(A10,gen!$A$2:$BD$159,MATCH(gen!$AD$1,gen!$1:$1,0),FALSE)*(VLOOKUP(A10,gen!$A$2:$BD$159,MATCH(gen!$AJ$1,gen!$1:$1,0),FALSE)*(VLOOKUP(A10,gen!$A$2:$BD$159,MATCH(gen!$AE$1,gen!$1:$1,0),FALSE)-0)+VLOOKUP(A10,gen!$A$2:$BD$159,MATCH(gen!$AK$1,gen!$1:$1,0),FALSE)*(VLOOKUP(A10,gen!$A$2:$BD$159,MATCH(gen!$AF$1,gen!$1:$1,0),FALSE)-(VLOOKUP(A10,gen!$A$2:$BD$159,MATCH(gen!$AE$1,gen!$1:$1,0),FALSE)-0))+VLOOKUP(A10,gen!$A$2:$BD$159,MATCH(gen!$AL$1,gen!$1:$1,0),FALSE)*(gen!AG10-VLOOKUP(A10,gen!$A$2:$BD$159,MATCH(gen!$AF$1,gen!$1:$1,0),FALSE))+VLOOKUP(A10,gen!$A$2:$BD$159,MATCH(gen!$AM$1,gen!$1:$1,0),FALSE)*(VLOOKUP(A10,gen!$A$2:$BD$159,MATCH(gen!$AH$1,gen!$1:$1,0),FALSE)-VLOOKUP(A10,gen!$A$2:$BD$159,MATCH(gen!$AG$1,gen!$1:$1,0),FALSE)))/1000</f>
        <v>27.432020286530921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25">
      <c r="H172" t="s">
        <v>370</v>
      </c>
      <c r="I172" s="2">
        <f>VLOOKUP(A11,gen!$A$2:$BD$159,MATCH(gen!$AD$1,gen!$1:$1,0),FALSE)*(VLOOKUP(A11,gen!$A$2:$BD$159,MATCH(gen!$AJ$1,gen!$1:$1,0),FALSE)*(VLOOKUP(A11,gen!$A$2:$BD$159,MATCH(gen!$AE$1,gen!$1:$1,0),FALSE)-0)+VLOOKUP(A11,gen!$A$2:$BD$159,MATCH(gen!$AK$1,gen!$1:$1,0),FALSE)*(VLOOKUP(A11,gen!$A$2:$BD$159,MATCH(gen!$AF$1,gen!$1:$1,0),FALSE)-(VLOOKUP(A11,gen!$A$2:$BD$159,MATCH(gen!$AE$1,gen!$1:$1,0),FALSE)-0))+VLOOKUP(A11,gen!$A$2:$BD$159,MATCH(gen!$AL$1,gen!$1:$1,0),FALSE)*(gen!AG11-VLOOKUP(A11,gen!$A$2:$BD$159,MATCH(gen!$AF$1,gen!$1:$1,0),FALSE))+VLOOKUP(A11,gen!$A$2:$BD$159,MATCH(gen!$AM$1,gen!$1:$1,0),FALSE)*(VLOOKUP(A11,gen!$A$2:$BD$159,MATCH(gen!$AH$1,gen!$1:$1,0),FALSE)-VLOOKUP(A11,gen!$A$2:$BD$159,MATCH(gen!$AG$1,gen!$1:$1,0),FALSE)))/1000</f>
        <v>37.743351312000001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25">
      <c r="H173" t="s">
        <v>370</v>
      </c>
      <c r="I173" s="2">
        <f>VLOOKUP(A12,gen!$A$2:$BD$159,MATCH(gen!$AD$1,gen!$1:$1,0),FALSE)*(VLOOKUP(A12,gen!$A$2:$BD$159,MATCH(gen!$AJ$1,gen!$1:$1,0),FALSE)*(VLOOKUP(A12,gen!$A$2:$BD$159,MATCH(gen!$AE$1,gen!$1:$1,0),FALSE)-0)+VLOOKUP(A12,gen!$A$2:$BD$159,MATCH(gen!$AK$1,gen!$1:$1,0),FALSE)*(VLOOKUP(A12,gen!$A$2:$BD$159,MATCH(gen!$AF$1,gen!$1:$1,0),FALSE)-(VLOOKUP(A12,gen!$A$2:$BD$159,MATCH(gen!$AE$1,gen!$1:$1,0),FALSE)-0))+VLOOKUP(A12,gen!$A$2:$BD$159,MATCH(gen!$AL$1,gen!$1:$1,0),FALSE)*(gen!AG12-VLOOKUP(A12,gen!$A$2:$BD$159,MATCH(gen!$AF$1,gen!$1:$1,0),FALSE))+VLOOKUP(A12,gen!$A$2:$BD$159,MATCH(gen!$AM$1,gen!$1:$1,0),FALSE)*(VLOOKUP(A12,gen!$A$2:$BD$159,MATCH(gen!$AH$1,gen!$1:$1,0),FALSE)-VLOOKUP(A12,gen!$A$2:$BD$159,MATCH(gen!$AG$1,gen!$1:$1,0),FALSE)))/1000</f>
        <v>37.743351312000001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25">
      <c r="H174" t="s">
        <v>370</v>
      </c>
      <c r="I174" s="2">
        <f>VLOOKUP(A13,gen!$A$2:$BD$159,MATCH(gen!$AD$1,gen!$1:$1,0),FALSE)*(VLOOKUP(A13,gen!$A$2:$BD$159,MATCH(gen!$AJ$1,gen!$1:$1,0),FALSE)*(VLOOKUP(A13,gen!$A$2:$BD$159,MATCH(gen!$AE$1,gen!$1:$1,0),FALSE)-0)+VLOOKUP(A13,gen!$A$2:$BD$159,MATCH(gen!$AK$1,gen!$1:$1,0),FALSE)*(VLOOKUP(A13,gen!$A$2:$BD$159,MATCH(gen!$AF$1,gen!$1:$1,0),FALSE)-(VLOOKUP(A13,gen!$A$2:$BD$159,MATCH(gen!$AE$1,gen!$1:$1,0),FALSE)-0))+VLOOKUP(A13,gen!$A$2:$BD$159,MATCH(gen!$AL$1,gen!$1:$1,0),FALSE)*(gen!AG13-VLOOKUP(A13,gen!$A$2:$BD$159,MATCH(gen!$AF$1,gen!$1:$1,0),FALSE))+VLOOKUP(A13,gen!$A$2:$BD$159,MATCH(gen!$AM$1,gen!$1:$1,0),FALSE)*(VLOOKUP(A13,gen!$A$2:$BD$159,MATCH(gen!$AH$1,gen!$1:$1,0),FALSE)-VLOOKUP(A13,gen!$A$2:$BD$159,MATCH(gen!$AG$1,gen!$1:$1,0),FALSE)))/1000</f>
        <v>37.743351312000001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25">
      <c r="H175" t="s">
        <v>370</v>
      </c>
      <c r="I175" s="2">
        <f>VLOOKUP(A14,gen!$A$2:$BD$159,MATCH(gen!$AD$1,gen!$1:$1,0),FALSE)*(VLOOKUP(A14,gen!$A$2:$BD$159,MATCH(gen!$AJ$1,gen!$1:$1,0),FALSE)*(VLOOKUP(A14,gen!$A$2:$BD$159,MATCH(gen!$AE$1,gen!$1:$1,0),FALSE)-0)+VLOOKUP(A14,gen!$A$2:$BD$159,MATCH(gen!$AK$1,gen!$1:$1,0),FALSE)*(VLOOKUP(A14,gen!$A$2:$BD$159,MATCH(gen!$AF$1,gen!$1:$1,0),FALSE)-(VLOOKUP(A14,gen!$A$2:$BD$159,MATCH(gen!$AE$1,gen!$1:$1,0),FALSE)-0))+VLOOKUP(A14,gen!$A$2:$BD$159,MATCH(gen!$AL$1,gen!$1:$1,0),FALSE)*(gen!AG14-VLOOKUP(A14,gen!$A$2:$BD$159,MATCH(gen!$AF$1,gen!$1:$1,0),FALSE))+VLOOKUP(A14,gen!$A$2:$BD$159,MATCH(gen!$AM$1,gen!$1:$1,0),FALSE)*(VLOOKUP(A14,gen!$A$2:$BD$159,MATCH(gen!$AH$1,gen!$1:$1,0),FALSE)-VLOOKUP(A14,gen!$A$2:$BD$159,MATCH(gen!$AG$1,gen!$1:$1,0),FALSE)))/1000</f>
        <v>37.743351312000001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25">
      <c r="H176" t="s">
        <v>370</v>
      </c>
      <c r="I176" s="2">
        <f>VLOOKUP(A15,gen!$A$2:$BD$159,MATCH(gen!$AD$1,gen!$1:$1,0),FALSE)*(VLOOKUP(A15,gen!$A$2:$BD$159,MATCH(gen!$AJ$1,gen!$1:$1,0),FALSE)*(VLOOKUP(A15,gen!$A$2:$BD$159,MATCH(gen!$AE$1,gen!$1:$1,0),FALSE)-0)+VLOOKUP(A15,gen!$A$2:$BD$159,MATCH(gen!$AK$1,gen!$1:$1,0),FALSE)*(VLOOKUP(A15,gen!$A$2:$BD$159,MATCH(gen!$AF$1,gen!$1:$1,0),FALSE)-(VLOOKUP(A15,gen!$A$2:$BD$159,MATCH(gen!$AE$1,gen!$1:$1,0),FALSE)-0))+VLOOKUP(A15,gen!$A$2:$BD$159,MATCH(gen!$AL$1,gen!$1:$1,0),FALSE)*(gen!AG15-VLOOKUP(A15,gen!$A$2:$BD$159,MATCH(gen!$AF$1,gen!$1:$1,0),FALSE))+VLOOKUP(A15,gen!$A$2:$BD$159,MATCH(gen!$AM$1,gen!$1:$1,0),FALSE)*(VLOOKUP(A15,gen!$A$2:$BD$159,MATCH(gen!$AH$1,gen!$1:$1,0),FALSE)-VLOOKUP(A15,gen!$A$2:$BD$159,MATCH(gen!$AG$1,gen!$1:$1,0),FALSE)))/1000</f>
        <v>149.28492031456159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25">
      <c r="H177" t="s">
        <v>370</v>
      </c>
      <c r="I177" s="2">
        <f>VLOOKUP(A16,gen!$A$2:$BD$159,MATCH(gen!$AD$1,gen!$1:$1,0),FALSE)*(VLOOKUP(A16,gen!$A$2:$BD$159,MATCH(gen!$AJ$1,gen!$1:$1,0),FALSE)*(VLOOKUP(A16,gen!$A$2:$BD$159,MATCH(gen!$AE$1,gen!$1:$1,0),FALSE)-0)+VLOOKUP(A16,gen!$A$2:$BD$159,MATCH(gen!$AK$1,gen!$1:$1,0),FALSE)*(VLOOKUP(A16,gen!$A$2:$BD$159,MATCH(gen!$AF$1,gen!$1:$1,0),FALSE)-(VLOOKUP(A16,gen!$A$2:$BD$159,MATCH(gen!$AE$1,gen!$1:$1,0),FALSE)-0))+VLOOKUP(A16,gen!$A$2:$BD$159,MATCH(gen!$AL$1,gen!$1:$1,0),FALSE)*(gen!AG16-VLOOKUP(A16,gen!$A$2:$BD$159,MATCH(gen!$AF$1,gen!$1:$1,0),FALSE))+VLOOKUP(A16,gen!$A$2:$BD$159,MATCH(gen!$AM$1,gen!$1:$1,0),FALSE)*(VLOOKUP(A16,gen!$A$2:$BD$159,MATCH(gen!$AH$1,gen!$1:$1,0),FALSE)-VLOOKUP(A16,gen!$A$2:$BD$159,MATCH(gen!$AG$1,gen!$1:$1,0),FALSE)))/1000</f>
        <v>149.28492031456159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25">
      <c r="H178" t="s">
        <v>370</v>
      </c>
      <c r="I178" s="2">
        <f>VLOOKUP(A17,gen!$A$2:$BD$159,MATCH(gen!$AD$1,gen!$1:$1,0),FALSE)*(VLOOKUP(A17,gen!$A$2:$BD$159,MATCH(gen!$AJ$1,gen!$1:$1,0),FALSE)*(VLOOKUP(A17,gen!$A$2:$BD$159,MATCH(gen!$AE$1,gen!$1:$1,0),FALSE)-0)+VLOOKUP(A17,gen!$A$2:$BD$159,MATCH(gen!$AK$1,gen!$1:$1,0),FALSE)*(VLOOKUP(A17,gen!$A$2:$BD$159,MATCH(gen!$AF$1,gen!$1:$1,0),FALSE)-(VLOOKUP(A17,gen!$A$2:$BD$159,MATCH(gen!$AE$1,gen!$1:$1,0),FALSE)-0))+VLOOKUP(A17,gen!$A$2:$BD$159,MATCH(gen!$AL$1,gen!$1:$1,0),FALSE)*(gen!AG17-VLOOKUP(A17,gen!$A$2:$BD$159,MATCH(gen!$AF$1,gen!$1:$1,0),FALSE))+VLOOKUP(A17,gen!$A$2:$BD$159,MATCH(gen!$AM$1,gen!$1:$1,0),FALSE)*(VLOOKUP(A17,gen!$A$2:$BD$159,MATCH(gen!$AH$1,gen!$1:$1,0),FALSE)-VLOOKUP(A17,gen!$A$2:$BD$159,MATCH(gen!$AG$1,gen!$1:$1,0),FALSE)))/1000</f>
        <v>23.667386443999998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25">
      <c r="H179" t="s">
        <v>370</v>
      </c>
      <c r="I179" s="2">
        <f>VLOOKUP(A18,gen!$A$2:$BD$159,MATCH(gen!$AD$1,gen!$1:$1,0),FALSE)*(VLOOKUP(A18,gen!$A$2:$BD$159,MATCH(gen!$AJ$1,gen!$1:$1,0),FALSE)*(VLOOKUP(A18,gen!$A$2:$BD$159,MATCH(gen!$AE$1,gen!$1:$1,0),FALSE)-0)+VLOOKUP(A18,gen!$A$2:$BD$159,MATCH(gen!$AK$1,gen!$1:$1,0),FALSE)*(VLOOKUP(A18,gen!$A$2:$BD$159,MATCH(gen!$AF$1,gen!$1:$1,0),FALSE)-(VLOOKUP(A18,gen!$A$2:$BD$159,MATCH(gen!$AE$1,gen!$1:$1,0),FALSE)-0))+VLOOKUP(A18,gen!$A$2:$BD$159,MATCH(gen!$AL$1,gen!$1:$1,0),FALSE)*(gen!AG18-VLOOKUP(A18,gen!$A$2:$BD$159,MATCH(gen!$AF$1,gen!$1:$1,0),FALSE))+VLOOKUP(A18,gen!$A$2:$BD$159,MATCH(gen!$AM$1,gen!$1:$1,0),FALSE)*(VLOOKUP(A18,gen!$A$2:$BD$159,MATCH(gen!$AH$1,gen!$1:$1,0),FALSE)-VLOOKUP(A18,gen!$A$2:$BD$159,MATCH(gen!$AG$1,gen!$1:$1,0),FALSE)))/1000</f>
        <v>24.200957519999996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25">
      <c r="H180" t="s">
        <v>370</v>
      </c>
      <c r="I180" s="2">
        <f>VLOOKUP(A19,gen!$A$2:$BD$159,MATCH(gen!$AD$1,gen!$1:$1,0),FALSE)*(VLOOKUP(A19,gen!$A$2:$BD$159,MATCH(gen!$AJ$1,gen!$1:$1,0),FALSE)*(VLOOKUP(A19,gen!$A$2:$BD$159,MATCH(gen!$AE$1,gen!$1:$1,0),FALSE)-0)+VLOOKUP(A19,gen!$A$2:$BD$159,MATCH(gen!$AK$1,gen!$1:$1,0),FALSE)*(VLOOKUP(A19,gen!$A$2:$BD$159,MATCH(gen!$AF$1,gen!$1:$1,0),FALSE)-(VLOOKUP(A19,gen!$A$2:$BD$159,MATCH(gen!$AE$1,gen!$1:$1,0),FALSE)-0))+VLOOKUP(A19,gen!$A$2:$BD$159,MATCH(gen!$AL$1,gen!$1:$1,0),FALSE)*(gen!AG19-VLOOKUP(A19,gen!$A$2:$BD$159,MATCH(gen!$AF$1,gen!$1:$1,0),FALSE))+VLOOKUP(A19,gen!$A$2:$BD$159,MATCH(gen!$AM$1,gen!$1:$1,0),FALSE)*(VLOOKUP(A19,gen!$A$2:$BD$159,MATCH(gen!$AH$1,gen!$1:$1,0),FALSE)-VLOOKUP(A19,gen!$A$2:$BD$159,MATCH(gen!$AG$1,gen!$1:$1,0),FALSE)))/1000</f>
        <v>27.890839994430287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25">
      <c r="H181" t="s">
        <v>370</v>
      </c>
      <c r="I181" s="2">
        <f>VLOOKUP(A20,gen!$A$2:$BD$159,MATCH(gen!$AD$1,gen!$1:$1,0),FALSE)*(VLOOKUP(A20,gen!$A$2:$BD$159,MATCH(gen!$AJ$1,gen!$1:$1,0),FALSE)*(VLOOKUP(A20,gen!$A$2:$BD$159,MATCH(gen!$AE$1,gen!$1:$1,0),FALSE)-0)+VLOOKUP(A20,gen!$A$2:$BD$159,MATCH(gen!$AK$1,gen!$1:$1,0),FALSE)*(VLOOKUP(A20,gen!$A$2:$BD$159,MATCH(gen!$AF$1,gen!$1:$1,0),FALSE)-(VLOOKUP(A20,gen!$A$2:$BD$159,MATCH(gen!$AE$1,gen!$1:$1,0),FALSE)-0))+VLOOKUP(A20,gen!$A$2:$BD$159,MATCH(gen!$AL$1,gen!$1:$1,0),FALSE)*(gen!AG20-VLOOKUP(A20,gen!$A$2:$BD$159,MATCH(gen!$AF$1,gen!$1:$1,0),FALSE))+VLOOKUP(A20,gen!$A$2:$BD$159,MATCH(gen!$AM$1,gen!$1:$1,0),FALSE)*(VLOOKUP(A20,gen!$A$2:$BD$159,MATCH(gen!$AH$1,gen!$1:$1,0),FALSE)-VLOOKUP(A20,gen!$A$2:$BD$159,MATCH(gen!$AG$1,gen!$1:$1,0),FALSE)))/1000</f>
        <v>24.360352365999997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25">
      <c r="H182" t="s">
        <v>370</v>
      </c>
      <c r="I182" s="2">
        <f>VLOOKUP(A21,gen!$A$2:$BD$159,MATCH(gen!$AD$1,gen!$1:$1,0),FALSE)*(VLOOKUP(A21,gen!$A$2:$BD$159,MATCH(gen!$AJ$1,gen!$1:$1,0),FALSE)*(VLOOKUP(A21,gen!$A$2:$BD$159,MATCH(gen!$AE$1,gen!$1:$1,0),FALSE)-0)+VLOOKUP(A21,gen!$A$2:$BD$159,MATCH(gen!$AK$1,gen!$1:$1,0),FALSE)*(VLOOKUP(A21,gen!$A$2:$BD$159,MATCH(gen!$AF$1,gen!$1:$1,0),FALSE)-(VLOOKUP(A21,gen!$A$2:$BD$159,MATCH(gen!$AE$1,gen!$1:$1,0),FALSE)-0))+VLOOKUP(A21,gen!$A$2:$BD$159,MATCH(gen!$AL$1,gen!$1:$1,0),FALSE)*(gen!AG21-VLOOKUP(A21,gen!$A$2:$BD$159,MATCH(gen!$AF$1,gen!$1:$1,0),FALSE))+VLOOKUP(A21,gen!$A$2:$BD$159,MATCH(gen!$AM$1,gen!$1:$1,0),FALSE)*(VLOOKUP(A21,gen!$A$2:$BD$159,MATCH(gen!$AH$1,gen!$1:$1,0),FALSE)-VLOOKUP(A21,gen!$A$2:$BD$159,MATCH(gen!$AG$1,gen!$1:$1,0),FALSE)))/1000</f>
        <v>23.250507616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25">
      <c r="H183" t="s">
        <v>370</v>
      </c>
      <c r="I183" s="2">
        <f>VLOOKUP(A22,gen!$A$2:$BD$159,MATCH(gen!$AD$1,gen!$1:$1,0),FALSE)*(VLOOKUP(A22,gen!$A$2:$BD$159,MATCH(gen!$AJ$1,gen!$1:$1,0),FALSE)*(VLOOKUP(A22,gen!$A$2:$BD$159,MATCH(gen!$AE$1,gen!$1:$1,0),FALSE)-0)+VLOOKUP(A22,gen!$A$2:$BD$159,MATCH(gen!$AK$1,gen!$1:$1,0),FALSE)*(VLOOKUP(A22,gen!$A$2:$BD$159,MATCH(gen!$AF$1,gen!$1:$1,0),FALSE)-(VLOOKUP(A22,gen!$A$2:$BD$159,MATCH(gen!$AE$1,gen!$1:$1,0),FALSE)-0))+VLOOKUP(A22,gen!$A$2:$BD$159,MATCH(gen!$AL$1,gen!$1:$1,0),FALSE)*(gen!AG22-VLOOKUP(A22,gen!$A$2:$BD$159,MATCH(gen!$AF$1,gen!$1:$1,0),FALSE))+VLOOKUP(A22,gen!$A$2:$BD$159,MATCH(gen!$AM$1,gen!$1:$1,0),FALSE)*(VLOOKUP(A22,gen!$A$2:$BD$159,MATCH(gen!$AH$1,gen!$1:$1,0),FALSE)-VLOOKUP(A22,gen!$A$2:$BD$159,MATCH(gen!$AG$1,gen!$1:$1,0),FALSE)))/1000</f>
        <v>37.217799167999999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25">
      <c r="H184" t="s">
        <v>370</v>
      </c>
      <c r="I184" s="2">
        <f>VLOOKUP(A23,gen!$A$2:$BD$159,MATCH(gen!$AD$1,gen!$1:$1,0),FALSE)*(VLOOKUP(A23,gen!$A$2:$BD$159,MATCH(gen!$AJ$1,gen!$1:$1,0),FALSE)*(VLOOKUP(A23,gen!$A$2:$BD$159,MATCH(gen!$AE$1,gen!$1:$1,0),FALSE)-0)+VLOOKUP(A23,gen!$A$2:$BD$159,MATCH(gen!$AK$1,gen!$1:$1,0),FALSE)*(VLOOKUP(A23,gen!$A$2:$BD$159,MATCH(gen!$AF$1,gen!$1:$1,0),FALSE)-(VLOOKUP(A23,gen!$A$2:$BD$159,MATCH(gen!$AE$1,gen!$1:$1,0),FALSE)-0))+VLOOKUP(A23,gen!$A$2:$BD$159,MATCH(gen!$AL$1,gen!$1:$1,0),FALSE)*(gen!AG23-VLOOKUP(A23,gen!$A$2:$BD$159,MATCH(gen!$AF$1,gen!$1:$1,0),FALSE))+VLOOKUP(A23,gen!$A$2:$BD$159,MATCH(gen!$AM$1,gen!$1:$1,0),FALSE)*(VLOOKUP(A23,gen!$A$2:$BD$159,MATCH(gen!$AH$1,gen!$1:$1,0),FALSE)-VLOOKUP(A23,gen!$A$2:$BD$159,MATCH(gen!$AG$1,gen!$1:$1,0),FALSE)))/1000</f>
        <v>37.217799167999999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25">
      <c r="H185" t="s">
        <v>370</v>
      </c>
      <c r="I185" s="2">
        <f>VLOOKUP(A24,gen!$A$2:$BD$159,MATCH(gen!$AD$1,gen!$1:$1,0),FALSE)*(VLOOKUP(A24,gen!$A$2:$BD$159,MATCH(gen!$AJ$1,gen!$1:$1,0),FALSE)*(VLOOKUP(A24,gen!$A$2:$BD$159,MATCH(gen!$AE$1,gen!$1:$1,0),FALSE)-0)+VLOOKUP(A24,gen!$A$2:$BD$159,MATCH(gen!$AK$1,gen!$1:$1,0),FALSE)*(VLOOKUP(A24,gen!$A$2:$BD$159,MATCH(gen!$AF$1,gen!$1:$1,0),FALSE)-(VLOOKUP(A24,gen!$A$2:$BD$159,MATCH(gen!$AE$1,gen!$1:$1,0),FALSE)-0))+VLOOKUP(A24,gen!$A$2:$BD$159,MATCH(gen!$AL$1,gen!$1:$1,0),FALSE)*(gen!AG24-VLOOKUP(A24,gen!$A$2:$BD$159,MATCH(gen!$AF$1,gen!$1:$1,0),FALSE))+VLOOKUP(A24,gen!$A$2:$BD$159,MATCH(gen!$AM$1,gen!$1:$1,0),FALSE)*(VLOOKUP(A24,gen!$A$2:$BD$159,MATCH(gen!$AH$1,gen!$1:$1,0),FALSE)-VLOOKUP(A24,gen!$A$2:$BD$159,MATCH(gen!$AG$1,gen!$1:$1,0),FALSE)))/1000</f>
        <v>37.217799167999999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25">
      <c r="H186" t="s">
        <v>370</v>
      </c>
      <c r="I186" s="2">
        <f>VLOOKUP(A25,gen!$A$2:$BD$159,MATCH(gen!$AD$1,gen!$1:$1,0),FALSE)*(VLOOKUP(A25,gen!$A$2:$BD$159,MATCH(gen!$AJ$1,gen!$1:$1,0),FALSE)*(VLOOKUP(A25,gen!$A$2:$BD$159,MATCH(gen!$AE$1,gen!$1:$1,0),FALSE)-0)+VLOOKUP(A25,gen!$A$2:$BD$159,MATCH(gen!$AK$1,gen!$1:$1,0),FALSE)*(VLOOKUP(A25,gen!$A$2:$BD$159,MATCH(gen!$AF$1,gen!$1:$1,0),FALSE)-(VLOOKUP(A25,gen!$A$2:$BD$159,MATCH(gen!$AE$1,gen!$1:$1,0),FALSE)-0))+VLOOKUP(A25,gen!$A$2:$BD$159,MATCH(gen!$AL$1,gen!$1:$1,0),FALSE)*(gen!AG25-VLOOKUP(A25,gen!$A$2:$BD$159,MATCH(gen!$AF$1,gen!$1:$1,0),FALSE))+VLOOKUP(A25,gen!$A$2:$BD$159,MATCH(gen!$AM$1,gen!$1:$1,0),FALSE)*(VLOOKUP(A25,gen!$A$2:$BD$159,MATCH(gen!$AH$1,gen!$1:$1,0),FALSE)-VLOOKUP(A25,gen!$A$2:$BD$159,MATCH(gen!$AG$1,gen!$1:$1,0),FALSE)))/1000</f>
        <v>113.45426255999999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25">
      <c r="H187" t="s">
        <v>370</v>
      </c>
      <c r="I187" s="2">
        <f>VLOOKUP(A26,gen!$A$2:$BD$159,MATCH(gen!$AD$1,gen!$1:$1,0),FALSE)*(VLOOKUP(A26,gen!$A$2:$BD$159,MATCH(gen!$AJ$1,gen!$1:$1,0),FALSE)*(VLOOKUP(A26,gen!$A$2:$BD$159,MATCH(gen!$AE$1,gen!$1:$1,0),FALSE)-0)+VLOOKUP(A26,gen!$A$2:$BD$159,MATCH(gen!$AK$1,gen!$1:$1,0),FALSE)*(VLOOKUP(A26,gen!$A$2:$BD$159,MATCH(gen!$AF$1,gen!$1:$1,0),FALSE)-(VLOOKUP(A26,gen!$A$2:$BD$159,MATCH(gen!$AE$1,gen!$1:$1,0),FALSE)-0))+VLOOKUP(A26,gen!$A$2:$BD$159,MATCH(gen!$AL$1,gen!$1:$1,0),FALSE)*(gen!AG26-VLOOKUP(A26,gen!$A$2:$BD$159,MATCH(gen!$AF$1,gen!$1:$1,0),FALSE))+VLOOKUP(A26,gen!$A$2:$BD$159,MATCH(gen!$AM$1,gen!$1:$1,0),FALSE)*(VLOOKUP(A26,gen!$A$2:$BD$159,MATCH(gen!$AH$1,gen!$1:$1,0),FALSE)-VLOOKUP(A26,gen!$A$2:$BD$159,MATCH(gen!$AG$1,gen!$1:$1,0),FALSE)))/1000</f>
        <v>113.45426255999999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25">
      <c r="H188" t="s">
        <v>370</v>
      </c>
      <c r="I188" s="2">
        <f>VLOOKUP(A27,gen!$A$2:$BD$159,MATCH(gen!$AD$1,gen!$1:$1,0),FALSE)*(VLOOKUP(A27,gen!$A$2:$BD$159,MATCH(gen!$AJ$1,gen!$1:$1,0),FALSE)*(VLOOKUP(A27,gen!$A$2:$BD$159,MATCH(gen!$AE$1,gen!$1:$1,0),FALSE)-0)+VLOOKUP(A27,gen!$A$2:$BD$159,MATCH(gen!$AK$1,gen!$1:$1,0),FALSE)*(VLOOKUP(A27,gen!$A$2:$BD$159,MATCH(gen!$AF$1,gen!$1:$1,0),FALSE)-(VLOOKUP(A27,gen!$A$2:$BD$159,MATCH(gen!$AE$1,gen!$1:$1,0),FALSE)-0))+VLOOKUP(A27,gen!$A$2:$BD$159,MATCH(gen!$AL$1,gen!$1:$1,0),FALSE)*(gen!AG27-VLOOKUP(A27,gen!$A$2:$BD$159,MATCH(gen!$AF$1,gen!$1:$1,0),FALSE))+VLOOKUP(A27,gen!$A$2:$BD$159,MATCH(gen!$AM$1,gen!$1:$1,0),FALSE)*(VLOOKUP(A27,gen!$A$2:$BD$159,MATCH(gen!$AH$1,gen!$1:$1,0),FALSE)-VLOOKUP(A27,gen!$A$2:$BD$159,MATCH(gen!$AG$1,gen!$1:$1,0),FALSE)))/1000</f>
        <v>25.242060507070651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25">
      <c r="H189" t="s">
        <v>370</v>
      </c>
      <c r="I189" s="2">
        <f>VLOOKUP(A28,gen!$A$2:$BD$159,MATCH(gen!$AD$1,gen!$1:$1,0),FALSE)*(VLOOKUP(A28,gen!$A$2:$BD$159,MATCH(gen!$AJ$1,gen!$1:$1,0),FALSE)*(VLOOKUP(A28,gen!$A$2:$BD$159,MATCH(gen!$AE$1,gen!$1:$1,0),FALSE)-0)+VLOOKUP(A28,gen!$A$2:$BD$159,MATCH(gen!$AK$1,gen!$1:$1,0),FALSE)*(VLOOKUP(A28,gen!$A$2:$BD$159,MATCH(gen!$AF$1,gen!$1:$1,0),FALSE)-(VLOOKUP(A28,gen!$A$2:$BD$159,MATCH(gen!$AE$1,gen!$1:$1,0),FALSE)-0))+VLOOKUP(A28,gen!$A$2:$BD$159,MATCH(gen!$AL$1,gen!$1:$1,0),FALSE)*(gen!AG28-VLOOKUP(A28,gen!$A$2:$BD$159,MATCH(gen!$AF$1,gen!$1:$1,0),FALSE))+VLOOKUP(A28,gen!$A$2:$BD$159,MATCH(gen!$AM$1,gen!$1:$1,0),FALSE)*(VLOOKUP(A28,gen!$A$2:$BD$159,MATCH(gen!$AH$1,gen!$1:$1,0),FALSE)-VLOOKUP(A28,gen!$A$2:$BD$159,MATCH(gen!$AG$1,gen!$1:$1,0),FALSE)))/1000</f>
        <v>109.82369303999999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25">
      <c r="H190" t="s">
        <v>370</v>
      </c>
      <c r="I190" s="2">
        <f>VLOOKUP(A29,gen!$A$2:$BD$159,MATCH(gen!$AD$1,gen!$1:$1,0),FALSE)*(VLOOKUP(A29,gen!$A$2:$BD$159,MATCH(gen!$AJ$1,gen!$1:$1,0),FALSE)*(VLOOKUP(A29,gen!$A$2:$BD$159,MATCH(gen!$AE$1,gen!$1:$1,0),FALSE)-0)+VLOOKUP(A29,gen!$A$2:$BD$159,MATCH(gen!$AK$1,gen!$1:$1,0),FALSE)*(VLOOKUP(A29,gen!$A$2:$BD$159,MATCH(gen!$AF$1,gen!$1:$1,0),FALSE)-(VLOOKUP(A29,gen!$A$2:$BD$159,MATCH(gen!$AE$1,gen!$1:$1,0),FALSE)-0))+VLOOKUP(A29,gen!$A$2:$BD$159,MATCH(gen!$AL$1,gen!$1:$1,0),FALSE)*(gen!AG29-VLOOKUP(A29,gen!$A$2:$BD$159,MATCH(gen!$AF$1,gen!$1:$1,0),FALSE))+VLOOKUP(A29,gen!$A$2:$BD$159,MATCH(gen!$AM$1,gen!$1:$1,0),FALSE)*(VLOOKUP(A29,gen!$A$2:$BD$159,MATCH(gen!$AH$1,gen!$1:$1,0),FALSE)-VLOOKUP(A29,gen!$A$2:$BD$159,MATCH(gen!$AG$1,gen!$1:$1,0),FALSE)))/1000</f>
        <v>109.82369303999999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25">
      <c r="H191" t="s">
        <v>370</v>
      </c>
      <c r="I191" s="2">
        <f>VLOOKUP(A30,gen!$A$2:$BD$159,MATCH(gen!$AD$1,gen!$1:$1,0),FALSE)*(VLOOKUP(A30,gen!$A$2:$BD$159,MATCH(gen!$AJ$1,gen!$1:$1,0),FALSE)*(VLOOKUP(A30,gen!$A$2:$BD$159,MATCH(gen!$AE$1,gen!$1:$1,0),FALSE)-0)+VLOOKUP(A30,gen!$A$2:$BD$159,MATCH(gen!$AK$1,gen!$1:$1,0),FALSE)*(VLOOKUP(A30,gen!$A$2:$BD$159,MATCH(gen!$AF$1,gen!$1:$1,0),FALSE)-(VLOOKUP(A30,gen!$A$2:$BD$159,MATCH(gen!$AE$1,gen!$1:$1,0),FALSE)-0))+VLOOKUP(A30,gen!$A$2:$BD$159,MATCH(gen!$AL$1,gen!$1:$1,0),FALSE)*(gen!AG30-VLOOKUP(A30,gen!$A$2:$BD$159,MATCH(gen!$AF$1,gen!$1:$1,0),FALSE))+VLOOKUP(A30,gen!$A$2:$BD$159,MATCH(gen!$AM$1,gen!$1:$1,0),FALSE)*(VLOOKUP(A30,gen!$A$2:$BD$159,MATCH(gen!$AH$1,gen!$1:$1,0),FALSE)-VLOOKUP(A30,gen!$A$2:$BD$159,MATCH(gen!$AG$1,gen!$1:$1,0),FALSE)))/1000</f>
        <v>23.943217633756216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25">
      <c r="H192" t="s">
        <v>370</v>
      </c>
      <c r="I192" s="2">
        <f>VLOOKUP(A31,gen!$A$2:$BD$159,MATCH(gen!$AD$1,gen!$1:$1,0),FALSE)*(VLOOKUP(A31,gen!$A$2:$BD$159,MATCH(gen!$AJ$1,gen!$1:$1,0),FALSE)*(VLOOKUP(A31,gen!$A$2:$BD$159,MATCH(gen!$AE$1,gen!$1:$1,0),FALSE)-0)+VLOOKUP(A31,gen!$A$2:$BD$159,MATCH(gen!$AK$1,gen!$1:$1,0),FALSE)*(VLOOKUP(A31,gen!$A$2:$BD$159,MATCH(gen!$AF$1,gen!$1:$1,0),FALSE)-(VLOOKUP(A31,gen!$A$2:$BD$159,MATCH(gen!$AE$1,gen!$1:$1,0),FALSE)-0))+VLOOKUP(A31,gen!$A$2:$BD$159,MATCH(gen!$AL$1,gen!$1:$1,0),FALSE)*(gen!AG31-VLOOKUP(A31,gen!$A$2:$BD$159,MATCH(gen!$AF$1,gen!$1:$1,0),FALSE))+VLOOKUP(A31,gen!$A$2:$BD$159,MATCH(gen!$AM$1,gen!$1:$1,0),FALSE)*(VLOOKUP(A31,gen!$A$2:$BD$159,MATCH(gen!$AH$1,gen!$1:$1,0),FALSE)-VLOOKUP(A31,gen!$A$2:$BD$159,MATCH(gen!$AG$1,gen!$1:$1,0),FALSE)))/1000</f>
        <v>23.943217633756216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25">
      <c r="H193" t="s">
        <v>370</v>
      </c>
      <c r="I193" s="2">
        <f>VLOOKUP(A32,gen!$A$2:$BD$159,MATCH(gen!$AD$1,gen!$1:$1,0),FALSE)*(VLOOKUP(A32,gen!$A$2:$BD$159,MATCH(gen!$AJ$1,gen!$1:$1,0),FALSE)*(VLOOKUP(A32,gen!$A$2:$BD$159,MATCH(gen!$AE$1,gen!$1:$1,0),FALSE)-0)+VLOOKUP(A32,gen!$A$2:$BD$159,MATCH(gen!$AK$1,gen!$1:$1,0),FALSE)*(VLOOKUP(A32,gen!$A$2:$BD$159,MATCH(gen!$AF$1,gen!$1:$1,0),FALSE)-(VLOOKUP(A32,gen!$A$2:$BD$159,MATCH(gen!$AE$1,gen!$1:$1,0),FALSE)-0))+VLOOKUP(A32,gen!$A$2:$BD$159,MATCH(gen!$AL$1,gen!$1:$1,0),FALSE)*(gen!AG32-VLOOKUP(A32,gen!$A$2:$BD$159,MATCH(gen!$AF$1,gen!$1:$1,0),FALSE))+VLOOKUP(A32,gen!$A$2:$BD$159,MATCH(gen!$AM$1,gen!$1:$1,0),FALSE)*(VLOOKUP(A32,gen!$A$2:$BD$159,MATCH(gen!$AH$1,gen!$1:$1,0),FALSE)-VLOOKUP(A32,gen!$A$2:$BD$159,MATCH(gen!$AG$1,gen!$1:$1,0),FALSE)))/1000</f>
        <v>43.025305848000002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25">
      <c r="H194" t="s">
        <v>370</v>
      </c>
      <c r="I194" s="2">
        <f>VLOOKUP(A33,gen!$A$2:$BD$159,MATCH(gen!$AD$1,gen!$1:$1,0),FALSE)*(VLOOKUP(A33,gen!$A$2:$BD$159,MATCH(gen!$AJ$1,gen!$1:$1,0),FALSE)*(VLOOKUP(A33,gen!$A$2:$BD$159,MATCH(gen!$AE$1,gen!$1:$1,0),FALSE)-0)+VLOOKUP(A33,gen!$A$2:$BD$159,MATCH(gen!$AK$1,gen!$1:$1,0),FALSE)*(VLOOKUP(A33,gen!$A$2:$BD$159,MATCH(gen!$AF$1,gen!$1:$1,0),FALSE)-(VLOOKUP(A33,gen!$A$2:$BD$159,MATCH(gen!$AE$1,gen!$1:$1,0),FALSE)-0))+VLOOKUP(A33,gen!$A$2:$BD$159,MATCH(gen!$AL$1,gen!$1:$1,0),FALSE)*(gen!AG33-VLOOKUP(A33,gen!$A$2:$BD$159,MATCH(gen!$AF$1,gen!$1:$1,0),FALSE))+VLOOKUP(A33,gen!$A$2:$BD$159,MATCH(gen!$AM$1,gen!$1:$1,0),FALSE)*(VLOOKUP(A33,gen!$A$2:$BD$159,MATCH(gen!$AH$1,gen!$1:$1,0),FALSE)-VLOOKUP(A33,gen!$A$2:$BD$159,MATCH(gen!$AG$1,gen!$1:$1,0),FALSE)))/1000</f>
        <v>43.025305848000002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25">
      <c r="H195" t="s">
        <v>370</v>
      </c>
      <c r="I195" s="2">
        <f>VLOOKUP(A34,gen!$A$2:$BD$159,MATCH(gen!$AD$1,gen!$1:$1,0),FALSE)*(VLOOKUP(A34,gen!$A$2:$BD$159,MATCH(gen!$AJ$1,gen!$1:$1,0),FALSE)*(VLOOKUP(A34,gen!$A$2:$BD$159,MATCH(gen!$AE$1,gen!$1:$1,0),FALSE)-0)+VLOOKUP(A34,gen!$A$2:$BD$159,MATCH(gen!$AK$1,gen!$1:$1,0),FALSE)*(VLOOKUP(A34,gen!$A$2:$BD$159,MATCH(gen!$AF$1,gen!$1:$1,0),FALSE)-(VLOOKUP(A34,gen!$A$2:$BD$159,MATCH(gen!$AE$1,gen!$1:$1,0),FALSE)-0))+VLOOKUP(A34,gen!$A$2:$BD$159,MATCH(gen!$AL$1,gen!$1:$1,0),FALSE)*(gen!AG34-VLOOKUP(A34,gen!$A$2:$BD$159,MATCH(gen!$AF$1,gen!$1:$1,0),FALSE))+VLOOKUP(A34,gen!$A$2:$BD$159,MATCH(gen!$AM$1,gen!$1:$1,0),FALSE)*(VLOOKUP(A34,gen!$A$2:$BD$159,MATCH(gen!$AH$1,gen!$1:$1,0),FALSE)-VLOOKUP(A34,gen!$A$2:$BD$159,MATCH(gen!$AG$1,gen!$1:$1,0),FALSE)))/1000</f>
        <v>29.461514123124658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25">
      <c r="H196" t="s">
        <v>370</v>
      </c>
      <c r="I196" s="2">
        <f>VLOOKUP(A35,gen!$A$2:$BD$159,MATCH(gen!$AD$1,gen!$1:$1,0),FALSE)*(VLOOKUP(A35,gen!$A$2:$BD$159,MATCH(gen!$AJ$1,gen!$1:$1,0),FALSE)*(VLOOKUP(A35,gen!$A$2:$BD$159,MATCH(gen!$AE$1,gen!$1:$1,0),FALSE)-0)+VLOOKUP(A35,gen!$A$2:$BD$159,MATCH(gen!$AK$1,gen!$1:$1,0),FALSE)*(VLOOKUP(A35,gen!$A$2:$BD$159,MATCH(gen!$AF$1,gen!$1:$1,0),FALSE)-(VLOOKUP(A35,gen!$A$2:$BD$159,MATCH(gen!$AE$1,gen!$1:$1,0),FALSE)-0))+VLOOKUP(A35,gen!$A$2:$BD$159,MATCH(gen!$AL$1,gen!$1:$1,0),FALSE)*(gen!AG35-VLOOKUP(A35,gen!$A$2:$BD$159,MATCH(gen!$AF$1,gen!$1:$1,0),FALSE))+VLOOKUP(A35,gen!$A$2:$BD$159,MATCH(gen!$AM$1,gen!$1:$1,0),FALSE)*(VLOOKUP(A35,gen!$A$2:$BD$159,MATCH(gen!$AH$1,gen!$1:$1,0),FALSE)-VLOOKUP(A35,gen!$A$2:$BD$159,MATCH(gen!$AG$1,gen!$1:$1,0),FALSE)))/1000</f>
        <v>37.743351312000001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25">
      <c r="H197" t="s">
        <v>370</v>
      </c>
      <c r="I197" s="2">
        <f>VLOOKUP(A36,gen!$A$2:$BD$159,MATCH(gen!$AD$1,gen!$1:$1,0),FALSE)*(VLOOKUP(A36,gen!$A$2:$BD$159,MATCH(gen!$AJ$1,gen!$1:$1,0),FALSE)*(VLOOKUP(A36,gen!$A$2:$BD$159,MATCH(gen!$AE$1,gen!$1:$1,0),FALSE)-0)+VLOOKUP(A36,gen!$A$2:$BD$159,MATCH(gen!$AK$1,gen!$1:$1,0),FALSE)*(VLOOKUP(A36,gen!$A$2:$BD$159,MATCH(gen!$AF$1,gen!$1:$1,0),FALSE)-(VLOOKUP(A36,gen!$A$2:$BD$159,MATCH(gen!$AE$1,gen!$1:$1,0),FALSE)-0))+VLOOKUP(A36,gen!$A$2:$BD$159,MATCH(gen!$AL$1,gen!$1:$1,0),FALSE)*(gen!AG36-VLOOKUP(A36,gen!$A$2:$BD$159,MATCH(gen!$AF$1,gen!$1:$1,0),FALSE))+VLOOKUP(A36,gen!$A$2:$BD$159,MATCH(gen!$AM$1,gen!$1:$1,0),FALSE)*(VLOOKUP(A36,gen!$A$2:$BD$159,MATCH(gen!$AH$1,gen!$1:$1,0),FALSE)-VLOOKUP(A36,gen!$A$2:$BD$159,MATCH(gen!$AG$1,gen!$1:$1,0),FALSE)))/1000</f>
        <v>37.743351312000001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25">
      <c r="H198" t="s">
        <v>370</v>
      </c>
      <c r="I198" s="2">
        <f>VLOOKUP(A37,gen!$A$2:$BD$159,MATCH(gen!$AD$1,gen!$1:$1,0),FALSE)*(VLOOKUP(A37,gen!$A$2:$BD$159,MATCH(gen!$AJ$1,gen!$1:$1,0),FALSE)*(VLOOKUP(A37,gen!$A$2:$BD$159,MATCH(gen!$AE$1,gen!$1:$1,0),FALSE)-0)+VLOOKUP(A37,gen!$A$2:$BD$159,MATCH(gen!$AK$1,gen!$1:$1,0),FALSE)*(VLOOKUP(A37,gen!$A$2:$BD$159,MATCH(gen!$AF$1,gen!$1:$1,0),FALSE)-(VLOOKUP(A37,gen!$A$2:$BD$159,MATCH(gen!$AE$1,gen!$1:$1,0),FALSE)-0))+VLOOKUP(A37,gen!$A$2:$BD$159,MATCH(gen!$AL$1,gen!$1:$1,0),FALSE)*(gen!AG37-VLOOKUP(A37,gen!$A$2:$BD$159,MATCH(gen!$AF$1,gen!$1:$1,0),FALSE))+VLOOKUP(A37,gen!$A$2:$BD$159,MATCH(gen!$AM$1,gen!$1:$1,0),FALSE)*(VLOOKUP(A37,gen!$A$2:$BD$159,MATCH(gen!$AH$1,gen!$1:$1,0),FALSE)-VLOOKUP(A37,gen!$A$2:$BD$159,MATCH(gen!$AG$1,gen!$1:$1,0),FALSE)))/1000</f>
        <v>39.287355095999999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25">
      <c r="H199" t="s">
        <v>370</v>
      </c>
      <c r="I199" s="2">
        <f>VLOOKUP(A38,gen!$A$2:$BD$159,MATCH(gen!$AD$1,gen!$1:$1,0),FALSE)*(VLOOKUP(A38,gen!$A$2:$BD$159,MATCH(gen!$AJ$1,gen!$1:$1,0),FALSE)*(VLOOKUP(A38,gen!$A$2:$BD$159,MATCH(gen!$AE$1,gen!$1:$1,0),FALSE)-0)+VLOOKUP(A38,gen!$A$2:$BD$159,MATCH(gen!$AK$1,gen!$1:$1,0),FALSE)*(VLOOKUP(A38,gen!$A$2:$BD$159,MATCH(gen!$AF$1,gen!$1:$1,0),FALSE)-(VLOOKUP(A38,gen!$A$2:$BD$159,MATCH(gen!$AE$1,gen!$1:$1,0),FALSE)-0))+VLOOKUP(A38,gen!$A$2:$BD$159,MATCH(gen!$AL$1,gen!$1:$1,0),FALSE)*(gen!AG38-VLOOKUP(A38,gen!$A$2:$BD$159,MATCH(gen!$AF$1,gen!$1:$1,0),FALSE))+VLOOKUP(A38,gen!$A$2:$BD$159,MATCH(gen!$AM$1,gen!$1:$1,0),FALSE)*(VLOOKUP(A38,gen!$A$2:$BD$159,MATCH(gen!$AH$1,gen!$1:$1,0),FALSE)-VLOOKUP(A38,gen!$A$2:$BD$159,MATCH(gen!$AG$1,gen!$1:$1,0),FALSE)))/1000</f>
        <v>39.287355095999999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25">
      <c r="H200" t="s">
        <v>370</v>
      </c>
      <c r="I200" s="2">
        <f>VLOOKUP(A39,gen!$A$2:$BD$159,MATCH(gen!$AD$1,gen!$1:$1,0),FALSE)*(VLOOKUP(A39,gen!$A$2:$BD$159,MATCH(gen!$AJ$1,gen!$1:$1,0),FALSE)*(VLOOKUP(A39,gen!$A$2:$BD$159,MATCH(gen!$AE$1,gen!$1:$1,0),FALSE)-0)+VLOOKUP(A39,gen!$A$2:$BD$159,MATCH(gen!$AK$1,gen!$1:$1,0),FALSE)*(VLOOKUP(A39,gen!$A$2:$BD$159,MATCH(gen!$AF$1,gen!$1:$1,0),FALSE)-(VLOOKUP(A39,gen!$A$2:$BD$159,MATCH(gen!$AE$1,gen!$1:$1,0),FALSE)-0))+VLOOKUP(A39,gen!$A$2:$BD$159,MATCH(gen!$AL$1,gen!$1:$1,0),FALSE)*(gen!AG39-VLOOKUP(A39,gen!$A$2:$BD$159,MATCH(gen!$AF$1,gen!$1:$1,0),FALSE))+VLOOKUP(A39,gen!$A$2:$BD$159,MATCH(gen!$AM$1,gen!$1:$1,0),FALSE)*(VLOOKUP(A39,gen!$A$2:$BD$159,MATCH(gen!$AH$1,gen!$1:$1,0),FALSE)-VLOOKUP(A39,gen!$A$2:$BD$159,MATCH(gen!$AG$1,gen!$1:$1,0),FALSE)))/1000</f>
        <v>22.015937455999996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25">
      <c r="H201" t="s">
        <v>370</v>
      </c>
      <c r="I201" s="2">
        <f>VLOOKUP(A40,gen!$A$2:$BD$159,MATCH(gen!$AD$1,gen!$1:$1,0),FALSE)*(VLOOKUP(A40,gen!$A$2:$BD$159,MATCH(gen!$AJ$1,gen!$1:$1,0),FALSE)*(VLOOKUP(A40,gen!$A$2:$BD$159,MATCH(gen!$AE$1,gen!$1:$1,0),FALSE)-0)+VLOOKUP(A40,gen!$A$2:$BD$159,MATCH(gen!$AK$1,gen!$1:$1,0),FALSE)*(VLOOKUP(A40,gen!$A$2:$BD$159,MATCH(gen!$AF$1,gen!$1:$1,0),FALSE)-(VLOOKUP(A40,gen!$A$2:$BD$159,MATCH(gen!$AE$1,gen!$1:$1,0),FALSE)-0))+VLOOKUP(A40,gen!$A$2:$BD$159,MATCH(gen!$AL$1,gen!$1:$1,0),FALSE)*(gen!AG40-VLOOKUP(A40,gen!$A$2:$BD$159,MATCH(gen!$AF$1,gen!$1:$1,0),FALSE))+VLOOKUP(A40,gen!$A$2:$BD$159,MATCH(gen!$AM$1,gen!$1:$1,0),FALSE)*(VLOOKUP(A40,gen!$A$2:$BD$159,MATCH(gen!$AH$1,gen!$1:$1,0),FALSE)-VLOOKUP(A40,gen!$A$2:$BD$159,MATCH(gen!$AG$1,gen!$1:$1,0),FALSE)))/1000</f>
        <v>33.766747139859064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25">
      <c r="H202" t="s">
        <v>370</v>
      </c>
      <c r="I202" s="2">
        <f>VLOOKUP(A41,gen!$A$2:$BD$159,MATCH(gen!$AD$1,gen!$1:$1,0),FALSE)*(VLOOKUP(A41,gen!$A$2:$BD$159,MATCH(gen!$AJ$1,gen!$1:$1,0),FALSE)*(VLOOKUP(A41,gen!$A$2:$BD$159,MATCH(gen!$AE$1,gen!$1:$1,0),FALSE)-0)+VLOOKUP(A41,gen!$A$2:$BD$159,MATCH(gen!$AK$1,gen!$1:$1,0),FALSE)*(VLOOKUP(A41,gen!$A$2:$BD$159,MATCH(gen!$AF$1,gen!$1:$1,0),FALSE)-(VLOOKUP(A41,gen!$A$2:$BD$159,MATCH(gen!$AE$1,gen!$1:$1,0),FALSE)-0))+VLOOKUP(A41,gen!$A$2:$BD$159,MATCH(gen!$AL$1,gen!$1:$1,0),FALSE)*(gen!AG41-VLOOKUP(A41,gen!$A$2:$BD$159,MATCH(gen!$AF$1,gen!$1:$1,0),FALSE))+VLOOKUP(A41,gen!$A$2:$BD$159,MATCH(gen!$AM$1,gen!$1:$1,0),FALSE)*(VLOOKUP(A41,gen!$A$2:$BD$159,MATCH(gen!$AH$1,gen!$1:$1,0),FALSE)-VLOOKUP(A41,gen!$A$2:$BD$159,MATCH(gen!$AG$1,gen!$1:$1,0),FALSE)))/1000</f>
        <v>27.685565579312925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25">
      <c r="H203" t="s">
        <v>370</v>
      </c>
      <c r="I203" s="2">
        <f>VLOOKUP(A42,gen!$A$2:$BD$159,MATCH(gen!$AD$1,gen!$1:$1,0),FALSE)*(VLOOKUP(A42,gen!$A$2:$BD$159,MATCH(gen!$AJ$1,gen!$1:$1,0),FALSE)*(VLOOKUP(A42,gen!$A$2:$BD$159,MATCH(gen!$AE$1,gen!$1:$1,0),FALSE)-0)+VLOOKUP(A42,gen!$A$2:$BD$159,MATCH(gen!$AK$1,gen!$1:$1,0),FALSE)*(VLOOKUP(A42,gen!$A$2:$BD$159,MATCH(gen!$AF$1,gen!$1:$1,0),FALSE)-(VLOOKUP(A42,gen!$A$2:$BD$159,MATCH(gen!$AE$1,gen!$1:$1,0),FALSE)-0))+VLOOKUP(A42,gen!$A$2:$BD$159,MATCH(gen!$AL$1,gen!$1:$1,0),FALSE)*(gen!AG42-VLOOKUP(A42,gen!$A$2:$BD$159,MATCH(gen!$AF$1,gen!$1:$1,0),FALSE))+VLOOKUP(A42,gen!$A$2:$BD$159,MATCH(gen!$AM$1,gen!$1:$1,0),FALSE)*(VLOOKUP(A42,gen!$A$2:$BD$159,MATCH(gen!$AH$1,gen!$1:$1,0),FALSE)-VLOOKUP(A42,gen!$A$2:$BD$159,MATCH(gen!$AG$1,gen!$1:$1,0),FALSE)))/1000</f>
        <v>21.009255417999999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25">
      <c r="H204" t="s">
        <v>370</v>
      </c>
      <c r="I204" s="2">
        <f>VLOOKUP(A43,gen!$A$2:$BD$159,MATCH(gen!$AD$1,gen!$1:$1,0),FALSE)*(VLOOKUP(A43,gen!$A$2:$BD$159,MATCH(gen!$AJ$1,gen!$1:$1,0),FALSE)*(VLOOKUP(A43,gen!$A$2:$BD$159,MATCH(gen!$AE$1,gen!$1:$1,0),FALSE)-0)+VLOOKUP(A43,gen!$A$2:$BD$159,MATCH(gen!$AK$1,gen!$1:$1,0),FALSE)*(VLOOKUP(A43,gen!$A$2:$BD$159,MATCH(gen!$AF$1,gen!$1:$1,0),FALSE)-(VLOOKUP(A43,gen!$A$2:$BD$159,MATCH(gen!$AE$1,gen!$1:$1,0),FALSE)-0))+VLOOKUP(A43,gen!$A$2:$BD$159,MATCH(gen!$AL$1,gen!$1:$1,0),FALSE)*(gen!AG43-VLOOKUP(A43,gen!$A$2:$BD$159,MATCH(gen!$AF$1,gen!$1:$1,0),FALSE))+VLOOKUP(A43,gen!$A$2:$BD$159,MATCH(gen!$AM$1,gen!$1:$1,0),FALSE)*(VLOOKUP(A43,gen!$A$2:$BD$159,MATCH(gen!$AH$1,gen!$1:$1,0),FALSE)-VLOOKUP(A43,gen!$A$2:$BD$159,MATCH(gen!$AG$1,gen!$1:$1,0),FALSE)))/1000</f>
        <v>21.009255417999999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25">
      <c r="H205" t="s">
        <v>370</v>
      </c>
      <c r="I205" s="2">
        <f>VLOOKUP(A44,gen!$A$2:$BD$159,MATCH(gen!$AD$1,gen!$1:$1,0),FALSE)*(VLOOKUP(A44,gen!$A$2:$BD$159,MATCH(gen!$AJ$1,gen!$1:$1,0),FALSE)*(VLOOKUP(A44,gen!$A$2:$BD$159,MATCH(gen!$AE$1,gen!$1:$1,0),FALSE)-0)+VLOOKUP(A44,gen!$A$2:$BD$159,MATCH(gen!$AK$1,gen!$1:$1,0),FALSE)*(VLOOKUP(A44,gen!$A$2:$BD$159,MATCH(gen!$AF$1,gen!$1:$1,0),FALSE)-(VLOOKUP(A44,gen!$A$2:$BD$159,MATCH(gen!$AE$1,gen!$1:$1,0),FALSE)-0))+VLOOKUP(A44,gen!$A$2:$BD$159,MATCH(gen!$AL$1,gen!$1:$1,0),FALSE)*(gen!AG44-VLOOKUP(A44,gen!$A$2:$BD$159,MATCH(gen!$AF$1,gen!$1:$1,0),FALSE))+VLOOKUP(A44,gen!$A$2:$BD$159,MATCH(gen!$AM$1,gen!$1:$1,0),FALSE)*(VLOOKUP(A44,gen!$A$2:$BD$159,MATCH(gen!$AH$1,gen!$1:$1,0),FALSE)-VLOOKUP(A44,gen!$A$2:$BD$159,MATCH(gen!$AG$1,gen!$1:$1,0),FALSE)))/1000</f>
        <v>22.804878523999999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25">
      <c r="H206" t="s">
        <v>370</v>
      </c>
      <c r="I206" s="2">
        <f>VLOOKUP(A45,gen!$A$2:$BD$159,MATCH(gen!$AD$1,gen!$1:$1,0),FALSE)*(VLOOKUP(A45,gen!$A$2:$BD$159,MATCH(gen!$AJ$1,gen!$1:$1,0),FALSE)*(VLOOKUP(A45,gen!$A$2:$BD$159,MATCH(gen!$AE$1,gen!$1:$1,0),FALSE)-0)+VLOOKUP(A45,gen!$A$2:$BD$159,MATCH(gen!$AK$1,gen!$1:$1,0),FALSE)*(VLOOKUP(A45,gen!$A$2:$BD$159,MATCH(gen!$AF$1,gen!$1:$1,0),FALSE)-(VLOOKUP(A45,gen!$A$2:$BD$159,MATCH(gen!$AE$1,gen!$1:$1,0),FALSE)-0))+VLOOKUP(A45,gen!$A$2:$BD$159,MATCH(gen!$AL$1,gen!$1:$1,0),FALSE)*(gen!AG45-VLOOKUP(A45,gen!$A$2:$BD$159,MATCH(gen!$AF$1,gen!$1:$1,0),FALSE))+VLOOKUP(A45,gen!$A$2:$BD$159,MATCH(gen!$AM$1,gen!$1:$1,0),FALSE)*(VLOOKUP(A45,gen!$A$2:$BD$159,MATCH(gen!$AH$1,gen!$1:$1,0),FALSE)-VLOOKUP(A45,gen!$A$2:$BD$159,MATCH(gen!$AG$1,gen!$1:$1,0),FALSE)))/1000</f>
        <v>54.486385296000002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25">
      <c r="H207" t="s">
        <v>370</v>
      </c>
      <c r="I207" s="2">
        <f>VLOOKUP(A46,gen!$A$2:$BD$159,MATCH(gen!$AD$1,gen!$1:$1,0),FALSE)*(VLOOKUP(A46,gen!$A$2:$BD$159,MATCH(gen!$AJ$1,gen!$1:$1,0),FALSE)*(VLOOKUP(A46,gen!$A$2:$BD$159,MATCH(gen!$AE$1,gen!$1:$1,0),FALSE)-0)+VLOOKUP(A46,gen!$A$2:$BD$159,MATCH(gen!$AK$1,gen!$1:$1,0),FALSE)*(VLOOKUP(A46,gen!$A$2:$BD$159,MATCH(gen!$AF$1,gen!$1:$1,0),FALSE)-(VLOOKUP(A46,gen!$A$2:$BD$159,MATCH(gen!$AE$1,gen!$1:$1,0),FALSE)-0))+VLOOKUP(A46,gen!$A$2:$BD$159,MATCH(gen!$AL$1,gen!$1:$1,0),FALSE)*(gen!AG46-VLOOKUP(A46,gen!$A$2:$BD$159,MATCH(gen!$AF$1,gen!$1:$1,0),FALSE))+VLOOKUP(A46,gen!$A$2:$BD$159,MATCH(gen!$AM$1,gen!$1:$1,0),FALSE)*(VLOOKUP(A46,gen!$A$2:$BD$159,MATCH(gen!$AH$1,gen!$1:$1,0),FALSE)-VLOOKUP(A46,gen!$A$2:$BD$159,MATCH(gen!$AG$1,gen!$1:$1,0),FALSE)))/1000</f>
        <v>54.486385296000002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25">
      <c r="H208" t="s">
        <v>370</v>
      </c>
      <c r="I208" s="2">
        <f>VLOOKUP(A47,gen!$A$2:$BD$159,MATCH(gen!$AD$1,gen!$1:$1,0),FALSE)*(VLOOKUP(A47,gen!$A$2:$BD$159,MATCH(gen!$AJ$1,gen!$1:$1,0),FALSE)*(VLOOKUP(A47,gen!$A$2:$BD$159,MATCH(gen!$AE$1,gen!$1:$1,0),FALSE)-0)+VLOOKUP(A47,gen!$A$2:$BD$159,MATCH(gen!$AK$1,gen!$1:$1,0),FALSE)*(VLOOKUP(A47,gen!$A$2:$BD$159,MATCH(gen!$AF$1,gen!$1:$1,0),FALSE)-(VLOOKUP(A47,gen!$A$2:$BD$159,MATCH(gen!$AE$1,gen!$1:$1,0),FALSE)-0))+VLOOKUP(A47,gen!$A$2:$BD$159,MATCH(gen!$AL$1,gen!$1:$1,0),FALSE)*(gen!AG47-VLOOKUP(A47,gen!$A$2:$BD$159,MATCH(gen!$AF$1,gen!$1:$1,0),FALSE))+VLOOKUP(A47,gen!$A$2:$BD$159,MATCH(gen!$AM$1,gen!$1:$1,0),FALSE)*(VLOOKUP(A47,gen!$A$2:$BD$159,MATCH(gen!$AH$1,gen!$1:$1,0),FALSE)-VLOOKUP(A47,gen!$A$2:$BD$159,MATCH(gen!$AG$1,gen!$1:$1,0),FALSE)))/1000</f>
        <v>54.486385296000002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25">
      <c r="H209" t="s">
        <v>370</v>
      </c>
      <c r="I209" s="2">
        <f>VLOOKUP(A48,gen!$A$2:$BD$159,MATCH(gen!$AD$1,gen!$1:$1,0),FALSE)*(VLOOKUP(A48,gen!$A$2:$BD$159,MATCH(gen!$AJ$1,gen!$1:$1,0),FALSE)*(VLOOKUP(A48,gen!$A$2:$BD$159,MATCH(gen!$AE$1,gen!$1:$1,0),FALSE)-0)+VLOOKUP(A48,gen!$A$2:$BD$159,MATCH(gen!$AK$1,gen!$1:$1,0),FALSE)*(VLOOKUP(A48,gen!$A$2:$BD$159,MATCH(gen!$AF$1,gen!$1:$1,0),FALSE)-(VLOOKUP(A48,gen!$A$2:$BD$159,MATCH(gen!$AE$1,gen!$1:$1,0),FALSE)-0))+VLOOKUP(A48,gen!$A$2:$BD$159,MATCH(gen!$AL$1,gen!$1:$1,0),FALSE)*(gen!AG48-VLOOKUP(A48,gen!$A$2:$BD$159,MATCH(gen!$AF$1,gen!$1:$1,0),FALSE))+VLOOKUP(A48,gen!$A$2:$BD$159,MATCH(gen!$AM$1,gen!$1:$1,0),FALSE)*(VLOOKUP(A48,gen!$A$2:$BD$159,MATCH(gen!$AH$1,gen!$1:$1,0),FALSE)-VLOOKUP(A48,gen!$A$2:$BD$159,MATCH(gen!$AG$1,gen!$1:$1,0),FALSE)))/1000</f>
        <v>118.87527828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25">
      <c r="H210" t="s">
        <v>370</v>
      </c>
      <c r="I210" s="2">
        <f>VLOOKUP(A49,gen!$A$2:$BD$159,MATCH(gen!$AD$1,gen!$1:$1,0),FALSE)*(VLOOKUP(A49,gen!$A$2:$BD$159,MATCH(gen!$AJ$1,gen!$1:$1,0),FALSE)*(VLOOKUP(A49,gen!$A$2:$BD$159,MATCH(gen!$AE$1,gen!$1:$1,0),FALSE)-0)+VLOOKUP(A49,gen!$A$2:$BD$159,MATCH(gen!$AK$1,gen!$1:$1,0),FALSE)*(VLOOKUP(A49,gen!$A$2:$BD$159,MATCH(gen!$AF$1,gen!$1:$1,0),FALSE)-(VLOOKUP(A49,gen!$A$2:$BD$159,MATCH(gen!$AE$1,gen!$1:$1,0),FALSE)-0))+VLOOKUP(A49,gen!$A$2:$BD$159,MATCH(gen!$AL$1,gen!$1:$1,0),FALSE)*(gen!AG49-VLOOKUP(A49,gen!$A$2:$BD$159,MATCH(gen!$AF$1,gen!$1:$1,0),FALSE))+VLOOKUP(A49,gen!$A$2:$BD$159,MATCH(gen!$AM$1,gen!$1:$1,0),FALSE)*(VLOOKUP(A49,gen!$A$2:$BD$159,MATCH(gen!$AH$1,gen!$1:$1,0),FALSE)-VLOOKUP(A49,gen!$A$2:$BD$159,MATCH(gen!$AG$1,gen!$1:$1,0),FALSE)))/1000</f>
        <v>118.87527828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25">
      <c r="H211" t="s">
        <v>370</v>
      </c>
      <c r="I211" s="2">
        <f>VLOOKUP(A50,gen!$A$2:$BD$159,MATCH(gen!$AD$1,gen!$1:$1,0),FALSE)*(VLOOKUP(A50,gen!$A$2:$BD$159,MATCH(gen!$AJ$1,gen!$1:$1,0),FALSE)*(VLOOKUP(A50,gen!$A$2:$BD$159,MATCH(gen!$AE$1,gen!$1:$1,0),FALSE)-0)+VLOOKUP(A50,gen!$A$2:$BD$159,MATCH(gen!$AK$1,gen!$1:$1,0),FALSE)*(VLOOKUP(A50,gen!$A$2:$BD$159,MATCH(gen!$AF$1,gen!$1:$1,0),FALSE)-(VLOOKUP(A50,gen!$A$2:$BD$159,MATCH(gen!$AE$1,gen!$1:$1,0),FALSE)-0))+VLOOKUP(A50,gen!$A$2:$BD$159,MATCH(gen!$AL$1,gen!$1:$1,0),FALSE)*(gen!AG50-VLOOKUP(A50,gen!$A$2:$BD$159,MATCH(gen!$AF$1,gen!$1:$1,0),FALSE))+VLOOKUP(A50,gen!$A$2:$BD$159,MATCH(gen!$AM$1,gen!$1:$1,0),FALSE)*(VLOOKUP(A50,gen!$A$2:$BD$159,MATCH(gen!$AH$1,gen!$1:$1,0),FALSE)-VLOOKUP(A50,gen!$A$2:$BD$159,MATCH(gen!$AG$1,gen!$1:$1,0),FALSE)))/1000</f>
        <v>40.653324204000008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25">
      <c r="H212" t="s">
        <v>370</v>
      </c>
      <c r="I212" s="2">
        <f>VLOOKUP(A51,gen!$A$2:$BD$159,MATCH(gen!$AD$1,gen!$1:$1,0),FALSE)*(VLOOKUP(A51,gen!$A$2:$BD$159,MATCH(gen!$AJ$1,gen!$1:$1,0),FALSE)*(VLOOKUP(A51,gen!$A$2:$BD$159,MATCH(gen!$AE$1,gen!$1:$1,0),FALSE)-0)+VLOOKUP(A51,gen!$A$2:$BD$159,MATCH(gen!$AK$1,gen!$1:$1,0),FALSE)*(VLOOKUP(A51,gen!$A$2:$BD$159,MATCH(gen!$AF$1,gen!$1:$1,0),FALSE)-(VLOOKUP(A51,gen!$A$2:$BD$159,MATCH(gen!$AE$1,gen!$1:$1,0),FALSE)-0))+VLOOKUP(A51,gen!$A$2:$BD$159,MATCH(gen!$AL$1,gen!$1:$1,0),FALSE)*(gen!AG51-VLOOKUP(A51,gen!$A$2:$BD$159,MATCH(gen!$AF$1,gen!$1:$1,0),FALSE))+VLOOKUP(A51,gen!$A$2:$BD$159,MATCH(gen!$AM$1,gen!$1:$1,0),FALSE)*(VLOOKUP(A51,gen!$A$2:$BD$159,MATCH(gen!$AH$1,gen!$1:$1,0),FALSE)-VLOOKUP(A51,gen!$A$2:$BD$159,MATCH(gen!$AG$1,gen!$1:$1,0),FALSE)))/1000</f>
        <v>40.653324204000008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25">
      <c r="H213" t="s">
        <v>370</v>
      </c>
      <c r="I213" s="2">
        <f>VLOOKUP(A52,gen!$A$2:$BD$159,MATCH(gen!$AD$1,gen!$1:$1,0),FALSE)*(VLOOKUP(A52,gen!$A$2:$BD$159,MATCH(gen!$AJ$1,gen!$1:$1,0),FALSE)*(VLOOKUP(A52,gen!$A$2:$BD$159,MATCH(gen!$AE$1,gen!$1:$1,0),FALSE)-0)+VLOOKUP(A52,gen!$A$2:$BD$159,MATCH(gen!$AK$1,gen!$1:$1,0),FALSE)*(VLOOKUP(A52,gen!$A$2:$BD$159,MATCH(gen!$AF$1,gen!$1:$1,0),FALSE)-(VLOOKUP(A52,gen!$A$2:$BD$159,MATCH(gen!$AE$1,gen!$1:$1,0),FALSE)-0))+VLOOKUP(A52,gen!$A$2:$BD$159,MATCH(gen!$AL$1,gen!$1:$1,0),FALSE)*(gen!AG52-VLOOKUP(A52,gen!$A$2:$BD$159,MATCH(gen!$AF$1,gen!$1:$1,0),FALSE))+VLOOKUP(A52,gen!$A$2:$BD$159,MATCH(gen!$AM$1,gen!$1:$1,0),FALSE)*(VLOOKUP(A52,gen!$A$2:$BD$159,MATCH(gen!$AH$1,gen!$1:$1,0),FALSE)-VLOOKUP(A52,gen!$A$2:$BD$159,MATCH(gen!$AG$1,gen!$1:$1,0),FALSE)))/1000</f>
        <v>118.87527828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25">
      <c r="H214" t="s">
        <v>370</v>
      </c>
      <c r="I214" s="2">
        <f>VLOOKUP(A53,gen!$A$2:$BD$159,MATCH(gen!$AD$1,gen!$1:$1,0),FALSE)*(VLOOKUP(A53,gen!$A$2:$BD$159,MATCH(gen!$AJ$1,gen!$1:$1,0),FALSE)*(VLOOKUP(A53,gen!$A$2:$BD$159,MATCH(gen!$AE$1,gen!$1:$1,0),FALSE)-0)+VLOOKUP(A53,gen!$A$2:$BD$159,MATCH(gen!$AK$1,gen!$1:$1,0),FALSE)*(VLOOKUP(A53,gen!$A$2:$BD$159,MATCH(gen!$AF$1,gen!$1:$1,0),FALSE)-(VLOOKUP(A53,gen!$A$2:$BD$159,MATCH(gen!$AE$1,gen!$1:$1,0),FALSE)-0))+VLOOKUP(A53,gen!$A$2:$BD$159,MATCH(gen!$AL$1,gen!$1:$1,0),FALSE)*(gen!AG53-VLOOKUP(A53,gen!$A$2:$BD$159,MATCH(gen!$AF$1,gen!$1:$1,0),FALSE))+VLOOKUP(A53,gen!$A$2:$BD$159,MATCH(gen!$AM$1,gen!$1:$1,0),FALSE)*(VLOOKUP(A53,gen!$A$2:$BD$159,MATCH(gen!$AH$1,gen!$1:$1,0),FALSE)-VLOOKUP(A53,gen!$A$2:$BD$159,MATCH(gen!$AG$1,gen!$1:$1,0),FALSE)))/1000</f>
        <v>118.87527828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25">
      <c r="H215" t="s">
        <v>370</v>
      </c>
      <c r="I215" s="2">
        <f>VLOOKUP(A54,gen!$A$2:$BD$159,MATCH(gen!$AD$1,gen!$1:$1,0),FALSE)*(VLOOKUP(A54,gen!$A$2:$BD$159,MATCH(gen!$AJ$1,gen!$1:$1,0),FALSE)*(VLOOKUP(A54,gen!$A$2:$BD$159,MATCH(gen!$AE$1,gen!$1:$1,0),FALSE)-0)+VLOOKUP(A54,gen!$A$2:$BD$159,MATCH(gen!$AK$1,gen!$1:$1,0),FALSE)*(VLOOKUP(A54,gen!$A$2:$BD$159,MATCH(gen!$AF$1,gen!$1:$1,0),FALSE)-(VLOOKUP(A54,gen!$A$2:$BD$159,MATCH(gen!$AE$1,gen!$1:$1,0),FALSE)-0))+VLOOKUP(A54,gen!$A$2:$BD$159,MATCH(gen!$AL$1,gen!$1:$1,0),FALSE)*(gen!AG54-VLOOKUP(A54,gen!$A$2:$BD$159,MATCH(gen!$AF$1,gen!$1:$1,0),FALSE))+VLOOKUP(A54,gen!$A$2:$BD$159,MATCH(gen!$AM$1,gen!$1:$1,0),FALSE)*(VLOOKUP(A54,gen!$A$2:$BD$159,MATCH(gen!$AH$1,gen!$1:$1,0),FALSE)-VLOOKUP(A54,gen!$A$2:$BD$159,MATCH(gen!$AG$1,gen!$1:$1,0),FALSE)))/1000</f>
        <v>46.099319423999994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8:21" x14ac:dyDescent="0.25">
      <c r="H216" t="s">
        <v>370</v>
      </c>
      <c r="I216" s="2">
        <f>VLOOKUP(A55,gen!$A$2:$BD$159,MATCH(gen!$AD$1,gen!$1:$1,0),FALSE)*(VLOOKUP(A55,gen!$A$2:$BD$159,MATCH(gen!$AJ$1,gen!$1:$1,0),FALSE)*(VLOOKUP(A55,gen!$A$2:$BD$159,MATCH(gen!$AE$1,gen!$1:$1,0),FALSE)-0)+VLOOKUP(A55,gen!$A$2:$BD$159,MATCH(gen!$AK$1,gen!$1:$1,0),FALSE)*(VLOOKUP(A55,gen!$A$2:$BD$159,MATCH(gen!$AF$1,gen!$1:$1,0),FALSE)-(VLOOKUP(A55,gen!$A$2:$BD$159,MATCH(gen!$AE$1,gen!$1:$1,0),FALSE)-0))+VLOOKUP(A55,gen!$A$2:$BD$159,MATCH(gen!$AL$1,gen!$1:$1,0),FALSE)*(gen!AG55-VLOOKUP(A55,gen!$A$2:$BD$159,MATCH(gen!$AF$1,gen!$1:$1,0),FALSE))+VLOOKUP(A55,gen!$A$2:$BD$159,MATCH(gen!$AM$1,gen!$1:$1,0),FALSE)*(VLOOKUP(A55,gen!$A$2:$BD$159,MATCH(gen!$AH$1,gen!$1:$1,0),FALSE)-VLOOKUP(A55,gen!$A$2:$BD$159,MATCH(gen!$AG$1,gen!$1:$1,0),FALSE)))/1000</f>
        <v>46.099319423999994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8:21" x14ac:dyDescent="0.25">
      <c r="H217" t="s">
        <v>370</v>
      </c>
      <c r="I217" s="2">
        <f>VLOOKUP(A56,gen!$A$2:$BD$159,MATCH(gen!$AD$1,gen!$1:$1,0),FALSE)*(VLOOKUP(A56,gen!$A$2:$BD$159,MATCH(gen!$AJ$1,gen!$1:$1,0),FALSE)*(VLOOKUP(A56,gen!$A$2:$BD$159,MATCH(gen!$AE$1,gen!$1:$1,0),FALSE)-0)+VLOOKUP(A56,gen!$A$2:$BD$159,MATCH(gen!$AK$1,gen!$1:$1,0),FALSE)*(VLOOKUP(A56,gen!$A$2:$BD$159,MATCH(gen!$AF$1,gen!$1:$1,0),FALSE)-(VLOOKUP(A56,gen!$A$2:$BD$159,MATCH(gen!$AE$1,gen!$1:$1,0),FALSE)-0))+VLOOKUP(A56,gen!$A$2:$BD$159,MATCH(gen!$AL$1,gen!$1:$1,0),FALSE)*(gen!AG56-VLOOKUP(A56,gen!$A$2:$BD$159,MATCH(gen!$AF$1,gen!$1:$1,0),FALSE))+VLOOKUP(A56,gen!$A$2:$BD$159,MATCH(gen!$AM$1,gen!$1:$1,0),FALSE)*(VLOOKUP(A56,gen!$A$2:$BD$159,MATCH(gen!$AH$1,gen!$1:$1,0),FALSE)-VLOOKUP(A56,gen!$A$2:$BD$159,MATCH(gen!$AG$1,gen!$1:$1,0),FALSE)))/1000</f>
        <v>39.280358100000001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8:21" x14ac:dyDescent="0.25">
      <c r="H218" t="s">
        <v>370</v>
      </c>
      <c r="I218" s="2">
        <f>VLOOKUP(A57,gen!$A$2:$BD$159,MATCH(gen!$AD$1,gen!$1:$1,0),FALSE)*(VLOOKUP(A57,gen!$A$2:$BD$159,MATCH(gen!$AJ$1,gen!$1:$1,0),FALSE)*(VLOOKUP(A57,gen!$A$2:$BD$159,MATCH(gen!$AE$1,gen!$1:$1,0),FALSE)-0)+VLOOKUP(A57,gen!$A$2:$BD$159,MATCH(gen!$AK$1,gen!$1:$1,0),FALSE)*(VLOOKUP(A57,gen!$A$2:$BD$159,MATCH(gen!$AF$1,gen!$1:$1,0),FALSE)-(VLOOKUP(A57,gen!$A$2:$BD$159,MATCH(gen!$AE$1,gen!$1:$1,0),FALSE)-0))+VLOOKUP(A57,gen!$A$2:$BD$159,MATCH(gen!$AL$1,gen!$1:$1,0),FALSE)*(gen!AG57-VLOOKUP(A57,gen!$A$2:$BD$159,MATCH(gen!$AF$1,gen!$1:$1,0),FALSE))+VLOOKUP(A57,gen!$A$2:$BD$159,MATCH(gen!$AM$1,gen!$1:$1,0),FALSE)*(VLOOKUP(A57,gen!$A$2:$BD$159,MATCH(gen!$AH$1,gen!$1:$1,0),FALSE)-VLOOKUP(A57,gen!$A$2:$BD$159,MATCH(gen!$AG$1,gen!$1:$1,0),FALSE)))/1000</f>
        <v>39.280358100000001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8:21" x14ac:dyDescent="0.25">
      <c r="H219" t="s">
        <v>370</v>
      </c>
      <c r="I219" s="2">
        <f>VLOOKUP(A58,gen!$A$2:$BD$159,MATCH(gen!$AD$1,gen!$1:$1,0),FALSE)*(VLOOKUP(A58,gen!$A$2:$BD$159,MATCH(gen!$AJ$1,gen!$1:$1,0),FALSE)*(VLOOKUP(A58,gen!$A$2:$BD$159,MATCH(gen!$AE$1,gen!$1:$1,0),FALSE)-0)+VLOOKUP(A58,gen!$A$2:$BD$159,MATCH(gen!$AK$1,gen!$1:$1,0),FALSE)*(VLOOKUP(A58,gen!$A$2:$BD$159,MATCH(gen!$AF$1,gen!$1:$1,0),FALSE)-(VLOOKUP(A58,gen!$A$2:$BD$159,MATCH(gen!$AE$1,gen!$1:$1,0),FALSE)-0))+VLOOKUP(A58,gen!$A$2:$BD$159,MATCH(gen!$AL$1,gen!$1:$1,0),FALSE)*(gen!AG58-VLOOKUP(A58,gen!$A$2:$BD$159,MATCH(gen!$AF$1,gen!$1:$1,0),FALSE))+VLOOKUP(A58,gen!$A$2:$BD$159,MATCH(gen!$AM$1,gen!$1:$1,0),FALSE)*(VLOOKUP(A58,gen!$A$2:$BD$159,MATCH(gen!$AH$1,gen!$1:$1,0),FALSE)-VLOOKUP(A58,gen!$A$2:$BD$159,MATCH(gen!$AG$1,gen!$1:$1,0),FALSE)))/1000</f>
        <v>28.012603047948325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8:21" x14ac:dyDescent="0.25">
      <c r="H220" t="s">
        <v>370</v>
      </c>
      <c r="I220" s="2">
        <f>VLOOKUP(A59,gen!$A$2:$BD$159,MATCH(gen!$AD$1,gen!$1:$1,0),FALSE)*(VLOOKUP(A59,gen!$A$2:$BD$159,MATCH(gen!$AJ$1,gen!$1:$1,0),FALSE)*(VLOOKUP(A59,gen!$A$2:$BD$159,MATCH(gen!$AE$1,gen!$1:$1,0),FALSE)-0)+VLOOKUP(A59,gen!$A$2:$BD$159,MATCH(gen!$AK$1,gen!$1:$1,0),FALSE)*(VLOOKUP(A59,gen!$A$2:$BD$159,MATCH(gen!$AF$1,gen!$1:$1,0),FALSE)-(VLOOKUP(A59,gen!$A$2:$BD$159,MATCH(gen!$AE$1,gen!$1:$1,0),FALSE)-0))+VLOOKUP(A59,gen!$A$2:$BD$159,MATCH(gen!$AL$1,gen!$1:$1,0),FALSE)*(gen!AG59-VLOOKUP(A59,gen!$A$2:$BD$159,MATCH(gen!$AF$1,gen!$1:$1,0),FALSE))+VLOOKUP(A59,gen!$A$2:$BD$159,MATCH(gen!$AM$1,gen!$1:$1,0),FALSE)*(VLOOKUP(A59,gen!$A$2:$BD$159,MATCH(gen!$AH$1,gen!$1:$1,0),FALSE)-VLOOKUP(A59,gen!$A$2:$BD$159,MATCH(gen!$AG$1,gen!$1:$1,0),FALSE)))/1000</f>
        <v>120.4604039001396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8:21" x14ac:dyDescent="0.25">
      <c r="H221" t="s">
        <v>370</v>
      </c>
      <c r="I221" s="2">
        <f>VLOOKUP(A60,gen!$A$2:$BD$159,MATCH(gen!$AD$1,gen!$1:$1,0),FALSE)*(VLOOKUP(A60,gen!$A$2:$BD$159,MATCH(gen!$AJ$1,gen!$1:$1,0),FALSE)*(VLOOKUP(A60,gen!$A$2:$BD$159,MATCH(gen!$AE$1,gen!$1:$1,0),FALSE)-0)+VLOOKUP(A60,gen!$A$2:$BD$159,MATCH(gen!$AK$1,gen!$1:$1,0),FALSE)*(VLOOKUP(A60,gen!$A$2:$BD$159,MATCH(gen!$AF$1,gen!$1:$1,0),FALSE)-(VLOOKUP(A60,gen!$A$2:$BD$159,MATCH(gen!$AE$1,gen!$1:$1,0),FALSE)-0))+VLOOKUP(A60,gen!$A$2:$BD$159,MATCH(gen!$AL$1,gen!$1:$1,0),FALSE)*(gen!AG60-VLOOKUP(A60,gen!$A$2:$BD$159,MATCH(gen!$AF$1,gen!$1:$1,0),FALSE))+VLOOKUP(A60,gen!$A$2:$BD$159,MATCH(gen!$AM$1,gen!$1:$1,0),FALSE)*(VLOOKUP(A60,gen!$A$2:$BD$159,MATCH(gen!$AH$1,gen!$1:$1,0),FALSE)-VLOOKUP(A60,gen!$A$2:$BD$159,MATCH(gen!$AG$1,gen!$1:$1,0),FALSE)))/1000</f>
        <v>120.4604039001396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8:21" x14ac:dyDescent="0.25">
      <c r="H222" t="s">
        <v>370</v>
      </c>
      <c r="I222" s="2">
        <f>VLOOKUP(A61,gen!$A$2:$BD$159,MATCH(gen!$AD$1,gen!$1:$1,0),FALSE)*(VLOOKUP(A61,gen!$A$2:$BD$159,MATCH(gen!$AJ$1,gen!$1:$1,0),FALSE)*(VLOOKUP(A61,gen!$A$2:$BD$159,MATCH(gen!$AE$1,gen!$1:$1,0),FALSE)-0)+VLOOKUP(A61,gen!$A$2:$BD$159,MATCH(gen!$AK$1,gen!$1:$1,0),FALSE)*(VLOOKUP(A61,gen!$A$2:$BD$159,MATCH(gen!$AF$1,gen!$1:$1,0),FALSE)-(VLOOKUP(A61,gen!$A$2:$BD$159,MATCH(gen!$AE$1,gen!$1:$1,0),FALSE)-0))+VLOOKUP(A61,gen!$A$2:$BD$159,MATCH(gen!$AL$1,gen!$1:$1,0),FALSE)*(gen!AG61-VLOOKUP(A61,gen!$A$2:$BD$159,MATCH(gen!$AF$1,gen!$1:$1,0),FALSE))+VLOOKUP(A61,gen!$A$2:$BD$159,MATCH(gen!$AM$1,gen!$1:$1,0),FALSE)*(VLOOKUP(A61,gen!$A$2:$BD$159,MATCH(gen!$AH$1,gen!$1:$1,0),FALSE)-VLOOKUP(A61,gen!$A$2:$BD$159,MATCH(gen!$AG$1,gen!$1:$1,0),FALSE)))/1000</f>
        <v>120.4604039001396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8:21" x14ac:dyDescent="0.25">
      <c r="H223" t="s">
        <v>370</v>
      </c>
      <c r="I223" s="2">
        <f>VLOOKUP(A62,gen!$A$2:$BD$159,MATCH(gen!$AD$1,gen!$1:$1,0),FALSE)*(VLOOKUP(A62,gen!$A$2:$BD$159,MATCH(gen!$AJ$1,gen!$1:$1,0),FALSE)*(VLOOKUP(A62,gen!$A$2:$BD$159,MATCH(gen!$AE$1,gen!$1:$1,0),FALSE)-0)+VLOOKUP(A62,gen!$A$2:$BD$159,MATCH(gen!$AK$1,gen!$1:$1,0),FALSE)*(VLOOKUP(A62,gen!$A$2:$BD$159,MATCH(gen!$AF$1,gen!$1:$1,0),FALSE)-(VLOOKUP(A62,gen!$A$2:$BD$159,MATCH(gen!$AE$1,gen!$1:$1,0),FALSE)-0))+VLOOKUP(A62,gen!$A$2:$BD$159,MATCH(gen!$AL$1,gen!$1:$1,0),FALSE)*(gen!AG62-VLOOKUP(A62,gen!$A$2:$BD$159,MATCH(gen!$AF$1,gen!$1:$1,0),FALSE))+VLOOKUP(A62,gen!$A$2:$BD$159,MATCH(gen!$AM$1,gen!$1:$1,0),FALSE)*(VLOOKUP(A62,gen!$A$2:$BD$159,MATCH(gen!$AH$1,gen!$1:$1,0),FALSE)-VLOOKUP(A62,gen!$A$2:$BD$159,MATCH(gen!$AG$1,gen!$1:$1,0),FALSE)))/1000</f>
        <v>120.4604039001396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8:21" x14ac:dyDescent="0.25">
      <c r="H224" t="s">
        <v>370</v>
      </c>
      <c r="I224" s="2">
        <f>VLOOKUP(A63,gen!$A$2:$BD$159,MATCH(gen!$AD$1,gen!$1:$1,0),FALSE)*(VLOOKUP(A63,gen!$A$2:$BD$159,MATCH(gen!$AJ$1,gen!$1:$1,0),FALSE)*(VLOOKUP(A63,gen!$A$2:$BD$159,MATCH(gen!$AE$1,gen!$1:$1,0),FALSE)-0)+VLOOKUP(A63,gen!$A$2:$BD$159,MATCH(gen!$AK$1,gen!$1:$1,0),FALSE)*(VLOOKUP(A63,gen!$A$2:$BD$159,MATCH(gen!$AF$1,gen!$1:$1,0),FALSE)-(VLOOKUP(A63,gen!$A$2:$BD$159,MATCH(gen!$AE$1,gen!$1:$1,0),FALSE)-0))+VLOOKUP(A63,gen!$A$2:$BD$159,MATCH(gen!$AL$1,gen!$1:$1,0),FALSE)*(gen!AG63-VLOOKUP(A63,gen!$A$2:$BD$159,MATCH(gen!$AF$1,gen!$1:$1,0),FALSE))+VLOOKUP(A63,gen!$A$2:$BD$159,MATCH(gen!$AM$1,gen!$1:$1,0),FALSE)*(VLOOKUP(A63,gen!$A$2:$BD$159,MATCH(gen!$AH$1,gen!$1:$1,0),FALSE)-VLOOKUP(A63,gen!$A$2:$BD$159,MATCH(gen!$AG$1,gen!$1:$1,0),FALSE)))/1000</f>
        <v>120.4604039001396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8:21" x14ac:dyDescent="0.25">
      <c r="H225" t="s">
        <v>370</v>
      </c>
      <c r="I225" s="2">
        <f>VLOOKUP(A64,gen!$A$2:$BD$159,MATCH(gen!$AD$1,gen!$1:$1,0),FALSE)*(VLOOKUP(A64,gen!$A$2:$BD$159,MATCH(gen!$AJ$1,gen!$1:$1,0),FALSE)*(VLOOKUP(A64,gen!$A$2:$BD$159,MATCH(gen!$AE$1,gen!$1:$1,0),FALSE)-0)+VLOOKUP(A64,gen!$A$2:$BD$159,MATCH(gen!$AK$1,gen!$1:$1,0),FALSE)*(VLOOKUP(A64,gen!$A$2:$BD$159,MATCH(gen!$AF$1,gen!$1:$1,0),FALSE)-(VLOOKUP(A64,gen!$A$2:$BD$159,MATCH(gen!$AE$1,gen!$1:$1,0),FALSE)-0))+VLOOKUP(A64,gen!$A$2:$BD$159,MATCH(gen!$AL$1,gen!$1:$1,0),FALSE)*(gen!AG64-VLOOKUP(A64,gen!$A$2:$BD$159,MATCH(gen!$AF$1,gen!$1:$1,0),FALSE))+VLOOKUP(A64,gen!$A$2:$BD$159,MATCH(gen!$AM$1,gen!$1:$1,0),FALSE)*(VLOOKUP(A64,gen!$A$2:$BD$159,MATCH(gen!$AH$1,gen!$1:$1,0),FALSE)-VLOOKUP(A64,gen!$A$2:$BD$159,MATCH(gen!$AG$1,gen!$1:$1,0),FALSE)))/1000</f>
        <v>33.111339959999995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8:21" x14ac:dyDescent="0.25">
      <c r="H226" t="s">
        <v>370</v>
      </c>
      <c r="I226" s="2">
        <f>VLOOKUP(A65,gen!$A$2:$BD$159,MATCH(gen!$AD$1,gen!$1:$1,0),FALSE)*(VLOOKUP(A65,gen!$A$2:$BD$159,MATCH(gen!$AJ$1,gen!$1:$1,0),FALSE)*(VLOOKUP(A65,gen!$A$2:$BD$159,MATCH(gen!$AE$1,gen!$1:$1,0),FALSE)-0)+VLOOKUP(A65,gen!$A$2:$BD$159,MATCH(gen!$AK$1,gen!$1:$1,0),FALSE)*(VLOOKUP(A65,gen!$A$2:$BD$159,MATCH(gen!$AF$1,gen!$1:$1,0),FALSE)-(VLOOKUP(A65,gen!$A$2:$BD$159,MATCH(gen!$AE$1,gen!$1:$1,0),FALSE)-0))+VLOOKUP(A65,gen!$A$2:$BD$159,MATCH(gen!$AL$1,gen!$1:$1,0),FALSE)*(gen!AG65-VLOOKUP(A65,gen!$A$2:$BD$159,MATCH(gen!$AF$1,gen!$1:$1,0),FALSE))+VLOOKUP(A65,gen!$A$2:$BD$159,MATCH(gen!$AM$1,gen!$1:$1,0),FALSE)*(VLOOKUP(A65,gen!$A$2:$BD$159,MATCH(gen!$AH$1,gen!$1:$1,0),FALSE)-VLOOKUP(A65,gen!$A$2:$BD$159,MATCH(gen!$AG$1,gen!$1:$1,0),FALSE)))/1000</f>
        <v>33.111339959999995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8:21" x14ac:dyDescent="0.25">
      <c r="H227" t="s">
        <v>370</v>
      </c>
      <c r="I227" s="2">
        <f>VLOOKUP(A66,gen!$A$2:$BD$159,MATCH(gen!$AD$1,gen!$1:$1,0),FALSE)*(VLOOKUP(A66,gen!$A$2:$BD$159,MATCH(gen!$AJ$1,gen!$1:$1,0),FALSE)*(VLOOKUP(A66,gen!$A$2:$BD$159,MATCH(gen!$AE$1,gen!$1:$1,0),FALSE)-0)+VLOOKUP(A66,gen!$A$2:$BD$159,MATCH(gen!$AK$1,gen!$1:$1,0),FALSE)*(VLOOKUP(A66,gen!$A$2:$BD$159,MATCH(gen!$AF$1,gen!$1:$1,0),FALSE)-(VLOOKUP(A66,gen!$A$2:$BD$159,MATCH(gen!$AE$1,gen!$1:$1,0),FALSE)-0))+VLOOKUP(A66,gen!$A$2:$BD$159,MATCH(gen!$AL$1,gen!$1:$1,0),FALSE)*(gen!AG66-VLOOKUP(A66,gen!$A$2:$BD$159,MATCH(gen!$AF$1,gen!$1:$1,0),FALSE))+VLOOKUP(A66,gen!$A$2:$BD$159,MATCH(gen!$AM$1,gen!$1:$1,0),FALSE)*(VLOOKUP(A66,gen!$A$2:$BD$159,MATCH(gen!$AH$1,gen!$1:$1,0),FALSE)-VLOOKUP(A66,gen!$A$2:$BD$159,MATCH(gen!$AG$1,gen!$1:$1,0),FALSE)))/1000</f>
        <v>33.111339959999995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8:21" x14ac:dyDescent="0.25">
      <c r="H228" t="s">
        <v>370</v>
      </c>
      <c r="I228" s="2">
        <f>VLOOKUP(A67,gen!$A$2:$BD$159,MATCH(gen!$AD$1,gen!$1:$1,0),FALSE)*(VLOOKUP(A67,gen!$A$2:$BD$159,MATCH(gen!$AJ$1,gen!$1:$1,0),FALSE)*(VLOOKUP(A67,gen!$A$2:$BD$159,MATCH(gen!$AE$1,gen!$1:$1,0),FALSE)-0)+VLOOKUP(A67,gen!$A$2:$BD$159,MATCH(gen!$AK$1,gen!$1:$1,0),FALSE)*(VLOOKUP(A67,gen!$A$2:$BD$159,MATCH(gen!$AF$1,gen!$1:$1,0),FALSE)-(VLOOKUP(A67,gen!$A$2:$BD$159,MATCH(gen!$AE$1,gen!$1:$1,0),FALSE)-0))+VLOOKUP(A67,gen!$A$2:$BD$159,MATCH(gen!$AL$1,gen!$1:$1,0),FALSE)*(gen!AG67-VLOOKUP(A67,gen!$A$2:$BD$159,MATCH(gen!$AF$1,gen!$1:$1,0),FALSE))+VLOOKUP(A67,gen!$A$2:$BD$159,MATCH(gen!$AM$1,gen!$1:$1,0),FALSE)*(VLOOKUP(A67,gen!$A$2:$BD$159,MATCH(gen!$AH$1,gen!$1:$1,0),FALSE)-VLOOKUP(A67,gen!$A$2:$BD$159,MATCH(gen!$AG$1,gen!$1:$1,0),FALSE)))/1000</f>
        <v>23.952775093999996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8:21" x14ac:dyDescent="0.25">
      <c r="H229" t="s">
        <v>370</v>
      </c>
      <c r="I229" s="2">
        <f>VLOOKUP(A68,gen!$A$2:$BD$159,MATCH(gen!$AD$1,gen!$1:$1,0),FALSE)*(VLOOKUP(A68,gen!$A$2:$BD$159,MATCH(gen!$AJ$1,gen!$1:$1,0),FALSE)*(VLOOKUP(A68,gen!$A$2:$BD$159,MATCH(gen!$AE$1,gen!$1:$1,0),FALSE)-0)+VLOOKUP(A68,gen!$A$2:$BD$159,MATCH(gen!$AK$1,gen!$1:$1,0),FALSE)*(VLOOKUP(A68,gen!$A$2:$BD$159,MATCH(gen!$AF$1,gen!$1:$1,0),FALSE)-(VLOOKUP(A68,gen!$A$2:$BD$159,MATCH(gen!$AE$1,gen!$1:$1,0),FALSE)-0))+VLOOKUP(A68,gen!$A$2:$BD$159,MATCH(gen!$AL$1,gen!$1:$1,0),FALSE)*(gen!AG68-VLOOKUP(A68,gen!$A$2:$BD$159,MATCH(gen!$AF$1,gen!$1:$1,0),FALSE))+VLOOKUP(A68,gen!$A$2:$BD$159,MATCH(gen!$AM$1,gen!$1:$1,0),FALSE)*(VLOOKUP(A68,gen!$A$2:$BD$159,MATCH(gen!$AH$1,gen!$1:$1,0),FALSE)-VLOOKUP(A68,gen!$A$2:$BD$159,MATCH(gen!$AG$1,gen!$1:$1,0),FALSE)))/1000</f>
        <v>29.680877432193597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8:21" x14ac:dyDescent="0.25">
      <c r="H230" t="s">
        <v>370</v>
      </c>
      <c r="I230" s="2">
        <f>VLOOKUP(A69,gen!$A$2:$BD$159,MATCH(gen!$AD$1,gen!$1:$1,0),FALSE)*(VLOOKUP(A69,gen!$A$2:$BD$159,MATCH(gen!$AJ$1,gen!$1:$1,0),FALSE)*(VLOOKUP(A69,gen!$A$2:$BD$159,MATCH(gen!$AE$1,gen!$1:$1,0),FALSE)-0)+VLOOKUP(A69,gen!$A$2:$BD$159,MATCH(gen!$AK$1,gen!$1:$1,0),FALSE)*(VLOOKUP(A69,gen!$A$2:$BD$159,MATCH(gen!$AF$1,gen!$1:$1,0),FALSE)-(VLOOKUP(A69,gen!$A$2:$BD$159,MATCH(gen!$AE$1,gen!$1:$1,0),FALSE)-0))+VLOOKUP(A69,gen!$A$2:$BD$159,MATCH(gen!$AL$1,gen!$1:$1,0),FALSE)*(gen!AG69-VLOOKUP(A69,gen!$A$2:$BD$159,MATCH(gen!$AF$1,gen!$1:$1,0),FALSE))+VLOOKUP(A69,gen!$A$2:$BD$159,MATCH(gen!$AM$1,gen!$1:$1,0),FALSE)*(VLOOKUP(A69,gen!$A$2:$BD$159,MATCH(gen!$AH$1,gen!$1:$1,0),FALSE)-VLOOKUP(A69,gen!$A$2:$BD$159,MATCH(gen!$AG$1,gen!$1:$1,0),FALSE)))/1000</f>
        <v>27.799207451858482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8:21" x14ac:dyDescent="0.25">
      <c r="H231" t="s">
        <v>370</v>
      </c>
      <c r="I231" s="2">
        <f>VLOOKUP(A70,gen!$A$2:$BD$159,MATCH(gen!$AD$1,gen!$1:$1,0),FALSE)*(VLOOKUP(A70,gen!$A$2:$BD$159,MATCH(gen!$AJ$1,gen!$1:$1,0),FALSE)*(VLOOKUP(A70,gen!$A$2:$BD$159,MATCH(gen!$AE$1,gen!$1:$1,0),FALSE)-0)+VLOOKUP(A70,gen!$A$2:$BD$159,MATCH(gen!$AK$1,gen!$1:$1,0),FALSE)*(VLOOKUP(A70,gen!$A$2:$BD$159,MATCH(gen!$AF$1,gen!$1:$1,0),FALSE)-(VLOOKUP(A70,gen!$A$2:$BD$159,MATCH(gen!$AE$1,gen!$1:$1,0),FALSE)-0))+VLOOKUP(A70,gen!$A$2:$BD$159,MATCH(gen!$AL$1,gen!$1:$1,0),FALSE)*(gen!AG70-VLOOKUP(A70,gen!$A$2:$BD$159,MATCH(gen!$AF$1,gen!$1:$1,0),FALSE))+VLOOKUP(A70,gen!$A$2:$BD$159,MATCH(gen!$AM$1,gen!$1:$1,0),FALSE)*(VLOOKUP(A70,gen!$A$2:$BD$159,MATCH(gen!$AH$1,gen!$1:$1,0),FALSE)-VLOOKUP(A70,gen!$A$2:$BD$159,MATCH(gen!$AG$1,gen!$1:$1,0),FALSE)))/1000</f>
        <v>34.303939055999997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8:21" x14ac:dyDescent="0.25">
      <c r="H232" t="s">
        <v>370</v>
      </c>
      <c r="I232" s="2">
        <f>VLOOKUP(A71,gen!$A$2:$BD$159,MATCH(gen!$AD$1,gen!$1:$1,0),FALSE)*(VLOOKUP(A71,gen!$A$2:$BD$159,MATCH(gen!$AJ$1,gen!$1:$1,0),FALSE)*(VLOOKUP(A71,gen!$A$2:$BD$159,MATCH(gen!$AE$1,gen!$1:$1,0),FALSE)-0)+VLOOKUP(A71,gen!$A$2:$BD$159,MATCH(gen!$AK$1,gen!$1:$1,0),FALSE)*(VLOOKUP(A71,gen!$A$2:$BD$159,MATCH(gen!$AF$1,gen!$1:$1,0),FALSE)-(VLOOKUP(A71,gen!$A$2:$BD$159,MATCH(gen!$AE$1,gen!$1:$1,0),FALSE)-0))+VLOOKUP(A71,gen!$A$2:$BD$159,MATCH(gen!$AL$1,gen!$1:$1,0),FALSE)*(gen!AG71-VLOOKUP(A71,gen!$A$2:$BD$159,MATCH(gen!$AF$1,gen!$1:$1,0),FALSE))+VLOOKUP(A71,gen!$A$2:$BD$159,MATCH(gen!$AM$1,gen!$1:$1,0),FALSE)*(VLOOKUP(A71,gen!$A$2:$BD$159,MATCH(gen!$AH$1,gen!$1:$1,0),FALSE)-VLOOKUP(A71,gen!$A$2:$BD$159,MATCH(gen!$AG$1,gen!$1:$1,0),FALSE)))/1000</f>
        <v>34.303939055999997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8:21" x14ac:dyDescent="0.25">
      <c r="H233" t="s">
        <v>370</v>
      </c>
      <c r="I233" s="2">
        <f>VLOOKUP(A72,gen!$A$2:$BD$159,MATCH(gen!$AD$1,gen!$1:$1,0),FALSE)*(VLOOKUP(A72,gen!$A$2:$BD$159,MATCH(gen!$AJ$1,gen!$1:$1,0),FALSE)*(VLOOKUP(A72,gen!$A$2:$BD$159,MATCH(gen!$AE$1,gen!$1:$1,0),FALSE)-0)+VLOOKUP(A72,gen!$A$2:$BD$159,MATCH(gen!$AK$1,gen!$1:$1,0),FALSE)*(VLOOKUP(A72,gen!$A$2:$BD$159,MATCH(gen!$AF$1,gen!$1:$1,0),FALSE)-(VLOOKUP(A72,gen!$A$2:$BD$159,MATCH(gen!$AE$1,gen!$1:$1,0),FALSE)-0))+VLOOKUP(A72,gen!$A$2:$BD$159,MATCH(gen!$AL$1,gen!$1:$1,0),FALSE)*(gen!AG72-VLOOKUP(A72,gen!$A$2:$BD$159,MATCH(gen!$AF$1,gen!$1:$1,0),FALSE))+VLOOKUP(A72,gen!$A$2:$BD$159,MATCH(gen!$AM$1,gen!$1:$1,0),FALSE)*(VLOOKUP(A72,gen!$A$2:$BD$159,MATCH(gen!$AH$1,gen!$1:$1,0),FALSE)-VLOOKUP(A72,gen!$A$2:$BD$159,MATCH(gen!$AG$1,gen!$1:$1,0),FALSE)))/1000</f>
        <v>29.101444404055098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8:21" x14ac:dyDescent="0.25">
      <c r="H234" t="s">
        <v>370</v>
      </c>
      <c r="I234" s="2">
        <f>VLOOKUP(A73,gen!$A$2:$BD$159,MATCH(gen!$AD$1,gen!$1:$1,0),FALSE)*(VLOOKUP(A73,gen!$A$2:$BD$159,MATCH(gen!$AJ$1,gen!$1:$1,0),FALSE)*(VLOOKUP(A73,gen!$A$2:$BD$159,MATCH(gen!$AE$1,gen!$1:$1,0),FALSE)-0)+VLOOKUP(A73,gen!$A$2:$BD$159,MATCH(gen!$AK$1,gen!$1:$1,0),FALSE)*(VLOOKUP(A73,gen!$A$2:$BD$159,MATCH(gen!$AF$1,gen!$1:$1,0),FALSE)-(VLOOKUP(A73,gen!$A$2:$BD$159,MATCH(gen!$AE$1,gen!$1:$1,0),FALSE)-0))+VLOOKUP(A73,gen!$A$2:$BD$159,MATCH(gen!$AL$1,gen!$1:$1,0),FALSE)*(gen!AG73-VLOOKUP(A73,gen!$A$2:$BD$159,MATCH(gen!$AF$1,gen!$1:$1,0),FALSE))+VLOOKUP(A73,gen!$A$2:$BD$159,MATCH(gen!$AM$1,gen!$1:$1,0),FALSE)*(VLOOKUP(A73,gen!$A$2:$BD$159,MATCH(gen!$AH$1,gen!$1:$1,0),FALSE)-VLOOKUP(A73,gen!$A$2:$BD$159,MATCH(gen!$AG$1,gen!$1:$1,0),FALSE)))/1000</f>
        <v>29.101444404055098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8:21" x14ac:dyDescent="0.25">
      <c r="H235" t="s">
        <v>370</v>
      </c>
      <c r="I235" s="2">
        <f>VLOOKUP(A74,gen!$A$2:$BD$159,MATCH(gen!$AD$1,gen!$1:$1,0),FALSE)*(VLOOKUP(A74,gen!$A$2:$BD$159,MATCH(gen!$AJ$1,gen!$1:$1,0),FALSE)*(VLOOKUP(A74,gen!$A$2:$BD$159,MATCH(gen!$AE$1,gen!$1:$1,0),FALSE)-0)+VLOOKUP(A74,gen!$A$2:$BD$159,MATCH(gen!$AK$1,gen!$1:$1,0),FALSE)*(VLOOKUP(A74,gen!$A$2:$BD$159,MATCH(gen!$AF$1,gen!$1:$1,0),FALSE)-(VLOOKUP(A74,gen!$A$2:$BD$159,MATCH(gen!$AE$1,gen!$1:$1,0),FALSE)-0))+VLOOKUP(A74,gen!$A$2:$BD$159,MATCH(gen!$AL$1,gen!$1:$1,0),FALSE)*(gen!AG74-VLOOKUP(A74,gen!$A$2:$BD$159,MATCH(gen!$AF$1,gen!$1:$1,0),FALSE))+VLOOKUP(A74,gen!$A$2:$BD$159,MATCH(gen!$AM$1,gen!$1:$1,0),FALSE)*(VLOOKUP(A74,gen!$A$2:$BD$159,MATCH(gen!$AH$1,gen!$1:$1,0),FALSE)-VLOOKUP(A74,gen!$A$2:$BD$159,MATCH(gen!$AG$1,gen!$1:$1,0),FALSE)))/1000</f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8:21" x14ac:dyDescent="0.25">
      <c r="H236" t="s">
        <v>370</v>
      </c>
      <c r="I236" s="2">
        <f>VLOOKUP(A75,gen!$A$2:$BD$159,MATCH(gen!$AD$1,gen!$1:$1,0),FALSE)*(VLOOKUP(A75,gen!$A$2:$BD$159,MATCH(gen!$AJ$1,gen!$1:$1,0),FALSE)*(VLOOKUP(A75,gen!$A$2:$BD$159,MATCH(gen!$AE$1,gen!$1:$1,0),FALSE)-0)+VLOOKUP(A75,gen!$A$2:$BD$159,MATCH(gen!$AK$1,gen!$1:$1,0),FALSE)*(VLOOKUP(A75,gen!$A$2:$BD$159,MATCH(gen!$AF$1,gen!$1:$1,0),FALSE)-(VLOOKUP(A75,gen!$A$2:$BD$159,MATCH(gen!$AE$1,gen!$1:$1,0),FALSE)-0))+VLOOKUP(A75,gen!$A$2:$BD$159,MATCH(gen!$AL$1,gen!$1:$1,0),FALSE)*(gen!AG75-VLOOKUP(A75,gen!$A$2:$BD$159,MATCH(gen!$AF$1,gen!$1:$1,0),FALSE))+VLOOKUP(A75,gen!$A$2:$BD$159,MATCH(gen!$AM$1,gen!$1:$1,0),FALSE)*(VLOOKUP(A75,gen!$A$2:$BD$159,MATCH(gen!$AH$1,gen!$1:$1,0),FALSE)-VLOOKUP(A75,gen!$A$2:$BD$159,MATCH(gen!$AG$1,gen!$1:$1,0),FALSE)))/1000</f>
        <v>8.0224650000000004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8:21" x14ac:dyDescent="0.25">
      <c r="H237" t="s">
        <v>370</v>
      </c>
      <c r="I237" s="2">
        <f>VLOOKUP(A76,gen!$A$2:$BD$159,MATCH(gen!$AD$1,gen!$1:$1,0),FALSE)*(VLOOKUP(A76,gen!$A$2:$BD$159,MATCH(gen!$AJ$1,gen!$1:$1,0),FALSE)*(VLOOKUP(A76,gen!$A$2:$BD$159,MATCH(gen!$AE$1,gen!$1:$1,0),FALSE)-0)+VLOOKUP(A76,gen!$A$2:$BD$159,MATCH(gen!$AK$1,gen!$1:$1,0),FALSE)*(VLOOKUP(A76,gen!$A$2:$BD$159,MATCH(gen!$AF$1,gen!$1:$1,0),FALSE)-(VLOOKUP(A76,gen!$A$2:$BD$159,MATCH(gen!$AE$1,gen!$1:$1,0),FALSE)-0))+VLOOKUP(A76,gen!$A$2:$BD$159,MATCH(gen!$AL$1,gen!$1:$1,0),FALSE)*(gen!AG76-VLOOKUP(A76,gen!$A$2:$BD$159,MATCH(gen!$AF$1,gen!$1:$1,0),FALSE))+VLOOKUP(A76,gen!$A$2:$BD$159,MATCH(gen!$AM$1,gen!$1:$1,0),FALSE)*(VLOOKUP(A76,gen!$A$2:$BD$159,MATCH(gen!$AH$1,gen!$1:$1,0),FALSE)-VLOOKUP(A76,gen!$A$2:$BD$159,MATCH(gen!$AG$1,gen!$1:$1,0),FALSE)))/1000</f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8:21" x14ac:dyDescent="0.25">
      <c r="H238" t="s">
        <v>370</v>
      </c>
      <c r="I238" s="2">
        <f>VLOOKUP(A77,gen!$A$2:$BD$159,MATCH(gen!$AD$1,gen!$1:$1,0),FALSE)*(VLOOKUP(A77,gen!$A$2:$BD$159,MATCH(gen!$AJ$1,gen!$1:$1,0),FALSE)*(VLOOKUP(A77,gen!$A$2:$BD$159,MATCH(gen!$AE$1,gen!$1:$1,0),FALSE)-0)+VLOOKUP(A77,gen!$A$2:$BD$159,MATCH(gen!$AK$1,gen!$1:$1,0),FALSE)*(VLOOKUP(A77,gen!$A$2:$BD$159,MATCH(gen!$AF$1,gen!$1:$1,0),FALSE)-(VLOOKUP(A77,gen!$A$2:$BD$159,MATCH(gen!$AE$1,gen!$1:$1,0),FALSE)-0))+VLOOKUP(A77,gen!$A$2:$BD$159,MATCH(gen!$AL$1,gen!$1:$1,0),FALSE)*(gen!AG77-VLOOKUP(A77,gen!$A$2:$BD$159,MATCH(gen!$AF$1,gen!$1:$1,0),FALSE))+VLOOKUP(A77,gen!$A$2:$BD$159,MATCH(gen!$AM$1,gen!$1:$1,0),FALSE)*(VLOOKUP(A77,gen!$A$2:$BD$159,MATCH(gen!$AH$1,gen!$1:$1,0),FALSE)-VLOOKUP(A77,gen!$A$2:$BD$159,MATCH(gen!$AG$1,gen!$1:$1,0),FALSE)))/1000</f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8:21" x14ac:dyDescent="0.25">
      <c r="H239" t="s">
        <v>370</v>
      </c>
      <c r="I239" s="2">
        <f>VLOOKUP(A78,gen!$A$2:$BD$159,MATCH(gen!$AD$1,gen!$1:$1,0),FALSE)*(VLOOKUP(A78,gen!$A$2:$BD$159,MATCH(gen!$AJ$1,gen!$1:$1,0),FALSE)*(VLOOKUP(A78,gen!$A$2:$BD$159,MATCH(gen!$AE$1,gen!$1:$1,0),FALSE)-0)+VLOOKUP(A78,gen!$A$2:$BD$159,MATCH(gen!$AK$1,gen!$1:$1,0),FALSE)*(VLOOKUP(A78,gen!$A$2:$BD$159,MATCH(gen!$AF$1,gen!$1:$1,0),FALSE)-(VLOOKUP(A78,gen!$A$2:$BD$159,MATCH(gen!$AE$1,gen!$1:$1,0),FALSE)-0))+VLOOKUP(A78,gen!$A$2:$BD$159,MATCH(gen!$AL$1,gen!$1:$1,0),FALSE)*(gen!AG78-VLOOKUP(A78,gen!$A$2:$BD$159,MATCH(gen!$AF$1,gen!$1:$1,0),FALSE))+VLOOKUP(A78,gen!$A$2:$BD$159,MATCH(gen!$AM$1,gen!$1:$1,0),FALSE)*(VLOOKUP(A78,gen!$A$2:$BD$159,MATCH(gen!$AH$1,gen!$1:$1,0),FALSE)-VLOOKUP(A78,gen!$A$2:$BD$159,MATCH(gen!$AG$1,gen!$1:$1,0),FALSE)))/1000</f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8:21" x14ac:dyDescent="0.25">
      <c r="H240" t="s">
        <v>370</v>
      </c>
      <c r="I240" s="2">
        <f>VLOOKUP(A79,gen!$A$2:$BD$159,MATCH(gen!$AD$1,gen!$1:$1,0),FALSE)*(VLOOKUP(A79,gen!$A$2:$BD$159,MATCH(gen!$AJ$1,gen!$1:$1,0),FALSE)*(VLOOKUP(A79,gen!$A$2:$BD$159,MATCH(gen!$AE$1,gen!$1:$1,0),FALSE)-0)+VLOOKUP(A79,gen!$A$2:$BD$159,MATCH(gen!$AK$1,gen!$1:$1,0),FALSE)*(VLOOKUP(A79,gen!$A$2:$BD$159,MATCH(gen!$AF$1,gen!$1:$1,0),FALSE)-(VLOOKUP(A79,gen!$A$2:$BD$159,MATCH(gen!$AE$1,gen!$1:$1,0),FALSE)-0))+VLOOKUP(A79,gen!$A$2:$BD$159,MATCH(gen!$AL$1,gen!$1:$1,0),FALSE)*(gen!AG79-VLOOKUP(A79,gen!$A$2:$BD$159,MATCH(gen!$AF$1,gen!$1:$1,0),FALSE))+VLOOKUP(A79,gen!$A$2:$BD$159,MATCH(gen!$AM$1,gen!$1:$1,0),FALSE)*(VLOOKUP(A79,gen!$A$2:$BD$159,MATCH(gen!$AH$1,gen!$1:$1,0),FALSE)-VLOOKUP(A79,gen!$A$2:$BD$159,MATCH(gen!$AG$1,gen!$1:$1,0),FALSE)))/1000</f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8:21" x14ac:dyDescent="0.25">
      <c r="H241" t="s">
        <v>370</v>
      </c>
      <c r="I241" s="2">
        <f>VLOOKUP(A80,gen!$A$2:$BD$159,MATCH(gen!$AD$1,gen!$1:$1,0),FALSE)*(VLOOKUP(A80,gen!$A$2:$BD$159,MATCH(gen!$AJ$1,gen!$1:$1,0),FALSE)*(VLOOKUP(A80,gen!$A$2:$BD$159,MATCH(gen!$AE$1,gen!$1:$1,0),FALSE)-0)+VLOOKUP(A80,gen!$A$2:$BD$159,MATCH(gen!$AK$1,gen!$1:$1,0),FALSE)*(VLOOKUP(A80,gen!$A$2:$BD$159,MATCH(gen!$AF$1,gen!$1:$1,0),FALSE)-(VLOOKUP(A80,gen!$A$2:$BD$159,MATCH(gen!$AE$1,gen!$1:$1,0),FALSE)-0))+VLOOKUP(A80,gen!$A$2:$BD$159,MATCH(gen!$AL$1,gen!$1:$1,0),FALSE)*(gen!AG80-VLOOKUP(A80,gen!$A$2:$BD$159,MATCH(gen!$AF$1,gen!$1:$1,0),FALSE))+VLOOKUP(A80,gen!$A$2:$BD$159,MATCH(gen!$AM$1,gen!$1:$1,0),FALSE)*(VLOOKUP(A80,gen!$A$2:$BD$159,MATCH(gen!$AH$1,gen!$1:$1,0),FALSE)-VLOOKUP(A80,gen!$A$2:$BD$159,MATCH(gen!$AG$1,gen!$1:$1,0),FALSE)))/1000</f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8:21" x14ac:dyDescent="0.25">
      <c r="H242" t="s">
        <v>370</v>
      </c>
      <c r="I242" s="2">
        <f>VLOOKUP(A81,gen!$A$2:$BD$159,MATCH(gen!$AD$1,gen!$1:$1,0),FALSE)*(VLOOKUP(A81,gen!$A$2:$BD$159,MATCH(gen!$AJ$1,gen!$1:$1,0),FALSE)*(VLOOKUP(A81,gen!$A$2:$BD$159,MATCH(gen!$AE$1,gen!$1:$1,0),FALSE)-0)+VLOOKUP(A81,gen!$A$2:$BD$159,MATCH(gen!$AK$1,gen!$1:$1,0),FALSE)*(VLOOKUP(A81,gen!$A$2:$BD$159,MATCH(gen!$AF$1,gen!$1:$1,0),FALSE)-(VLOOKUP(A81,gen!$A$2:$BD$159,MATCH(gen!$AE$1,gen!$1:$1,0),FALSE)-0))+VLOOKUP(A81,gen!$A$2:$BD$159,MATCH(gen!$AL$1,gen!$1:$1,0),FALSE)*(gen!AG81-VLOOKUP(A81,gen!$A$2:$BD$159,MATCH(gen!$AF$1,gen!$1:$1,0),FALSE))+VLOOKUP(A81,gen!$A$2:$BD$159,MATCH(gen!$AM$1,gen!$1:$1,0),FALSE)*(VLOOKUP(A81,gen!$A$2:$BD$159,MATCH(gen!$AH$1,gen!$1:$1,0),FALSE)-VLOOKUP(A81,gen!$A$2:$BD$159,MATCH(gen!$AG$1,gen!$1:$1,0),FALSE)))/1000</f>
        <v>0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8:21" x14ac:dyDescent="0.25">
      <c r="H243" t="s">
        <v>370</v>
      </c>
      <c r="I243" s="2">
        <f>VLOOKUP(A82,gen!$A$2:$BD$159,MATCH(gen!$AD$1,gen!$1:$1,0),FALSE)*(VLOOKUP(A82,gen!$A$2:$BD$159,MATCH(gen!$AJ$1,gen!$1:$1,0),FALSE)*(VLOOKUP(A82,gen!$A$2:$BD$159,MATCH(gen!$AE$1,gen!$1:$1,0),FALSE)-0)+VLOOKUP(A82,gen!$A$2:$BD$159,MATCH(gen!$AK$1,gen!$1:$1,0),FALSE)*(VLOOKUP(A82,gen!$A$2:$BD$159,MATCH(gen!$AF$1,gen!$1:$1,0),FALSE)-(VLOOKUP(A82,gen!$A$2:$BD$159,MATCH(gen!$AE$1,gen!$1:$1,0),FALSE)-0))+VLOOKUP(A82,gen!$A$2:$BD$159,MATCH(gen!$AL$1,gen!$1:$1,0),FALSE)*(gen!AG82-VLOOKUP(A82,gen!$A$2:$BD$159,MATCH(gen!$AF$1,gen!$1:$1,0),FALSE))+VLOOKUP(A82,gen!$A$2:$BD$159,MATCH(gen!$AM$1,gen!$1:$1,0),FALSE)*(VLOOKUP(A82,gen!$A$2:$BD$159,MATCH(gen!$AH$1,gen!$1:$1,0),FALSE)-VLOOKUP(A82,gen!$A$2:$BD$159,MATCH(gen!$AG$1,gen!$1:$1,0),FALSE)))/1000</f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8:21" x14ac:dyDescent="0.25">
      <c r="H244" t="s">
        <v>370</v>
      </c>
      <c r="I244" s="2">
        <f>VLOOKUP(A83,gen!$A$2:$BD$159,MATCH(gen!$AD$1,gen!$1:$1,0),FALSE)*(VLOOKUP(A83,gen!$A$2:$BD$159,MATCH(gen!$AJ$1,gen!$1:$1,0),FALSE)*(VLOOKUP(A83,gen!$A$2:$BD$159,MATCH(gen!$AE$1,gen!$1:$1,0),FALSE)-0)+VLOOKUP(A83,gen!$A$2:$BD$159,MATCH(gen!$AK$1,gen!$1:$1,0),FALSE)*(VLOOKUP(A83,gen!$A$2:$BD$159,MATCH(gen!$AF$1,gen!$1:$1,0),FALSE)-(VLOOKUP(A83,gen!$A$2:$BD$159,MATCH(gen!$AE$1,gen!$1:$1,0),FALSE)-0))+VLOOKUP(A83,gen!$A$2:$BD$159,MATCH(gen!$AL$1,gen!$1:$1,0),FALSE)*(gen!AG83-VLOOKUP(A83,gen!$A$2:$BD$159,MATCH(gen!$AF$1,gen!$1:$1,0),FALSE))+VLOOKUP(A83,gen!$A$2:$BD$159,MATCH(gen!$AM$1,gen!$1:$1,0),FALSE)*(VLOOKUP(A83,gen!$A$2:$BD$159,MATCH(gen!$AH$1,gen!$1:$1,0),FALSE)-VLOOKUP(A83,gen!$A$2:$BD$159,MATCH(gen!$AG$1,gen!$1:$1,0),FALSE)))/1000</f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8:21" x14ac:dyDescent="0.25">
      <c r="H245" t="s">
        <v>370</v>
      </c>
      <c r="I245" s="2">
        <f>VLOOKUP(A84,gen!$A$2:$BD$159,MATCH(gen!$AD$1,gen!$1:$1,0),FALSE)*(VLOOKUP(A84,gen!$A$2:$BD$159,MATCH(gen!$AJ$1,gen!$1:$1,0),FALSE)*(VLOOKUP(A84,gen!$A$2:$BD$159,MATCH(gen!$AE$1,gen!$1:$1,0),FALSE)-0)+VLOOKUP(A84,gen!$A$2:$BD$159,MATCH(gen!$AK$1,gen!$1:$1,0),FALSE)*(VLOOKUP(A84,gen!$A$2:$BD$159,MATCH(gen!$AF$1,gen!$1:$1,0),FALSE)-(VLOOKUP(A84,gen!$A$2:$BD$159,MATCH(gen!$AE$1,gen!$1:$1,0),FALSE)-0))+VLOOKUP(A84,gen!$A$2:$BD$159,MATCH(gen!$AL$1,gen!$1:$1,0),FALSE)*(gen!AG84-VLOOKUP(A84,gen!$A$2:$BD$159,MATCH(gen!$AF$1,gen!$1:$1,0),FALSE))+VLOOKUP(A84,gen!$A$2:$BD$159,MATCH(gen!$AM$1,gen!$1:$1,0),FALSE)*(VLOOKUP(A84,gen!$A$2:$BD$159,MATCH(gen!$AH$1,gen!$1:$1,0),FALSE)-VLOOKUP(A84,gen!$A$2:$BD$159,MATCH(gen!$AG$1,gen!$1:$1,0),FALSE)))/1000</f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8:21" x14ac:dyDescent="0.25">
      <c r="H246" t="s">
        <v>370</v>
      </c>
      <c r="I246" s="2">
        <f>VLOOKUP(A85,gen!$A$2:$BD$159,MATCH(gen!$AD$1,gen!$1:$1,0),FALSE)*(VLOOKUP(A85,gen!$A$2:$BD$159,MATCH(gen!$AJ$1,gen!$1:$1,0),FALSE)*(VLOOKUP(A85,gen!$A$2:$BD$159,MATCH(gen!$AE$1,gen!$1:$1,0),FALSE)-0)+VLOOKUP(A85,gen!$A$2:$BD$159,MATCH(gen!$AK$1,gen!$1:$1,0),FALSE)*(VLOOKUP(A85,gen!$A$2:$BD$159,MATCH(gen!$AF$1,gen!$1:$1,0),FALSE)-(VLOOKUP(A85,gen!$A$2:$BD$159,MATCH(gen!$AE$1,gen!$1:$1,0),FALSE)-0))+VLOOKUP(A85,gen!$A$2:$BD$159,MATCH(gen!$AL$1,gen!$1:$1,0),FALSE)*(gen!AG85-VLOOKUP(A85,gen!$A$2:$BD$159,MATCH(gen!$AF$1,gen!$1:$1,0),FALSE))+VLOOKUP(A85,gen!$A$2:$BD$159,MATCH(gen!$AM$1,gen!$1:$1,0),FALSE)*(VLOOKUP(A85,gen!$A$2:$BD$159,MATCH(gen!$AH$1,gen!$1:$1,0),FALSE)-VLOOKUP(A85,gen!$A$2:$BD$159,MATCH(gen!$AG$1,gen!$1:$1,0),FALSE)))/1000</f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8:21" x14ac:dyDescent="0.25">
      <c r="H247" t="s">
        <v>370</v>
      </c>
      <c r="I247" s="2">
        <f>VLOOKUP(A86,gen!$A$2:$BD$159,MATCH(gen!$AD$1,gen!$1:$1,0),FALSE)*(VLOOKUP(A86,gen!$A$2:$BD$159,MATCH(gen!$AJ$1,gen!$1:$1,0),FALSE)*(VLOOKUP(A86,gen!$A$2:$BD$159,MATCH(gen!$AE$1,gen!$1:$1,0),FALSE)-0)+VLOOKUP(A86,gen!$A$2:$BD$159,MATCH(gen!$AK$1,gen!$1:$1,0),FALSE)*(VLOOKUP(A86,gen!$A$2:$BD$159,MATCH(gen!$AF$1,gen!$1:$1,0),FALSE)-(VLOOKUP(A86,gen!$A$2:$BD$159,MATCH(gen!$AE$1,gen!$1:$1,0),FALSE)-0))+VLOOKUP(A86,gen!$A$2:$BD$159,MATCH(gen!$AL$1,gen!$1:$1,0),FALSE)*(gen!AG86-VLOOKUP(A86,gen!$A$2:$BD$159,MATCH(gen!$AF$1,gen!$1:$1,0),FALSE))+VLOOKUP(A86,gen!$A$2:$BD$159,MATCH(gen!$AM$1,gen!$1:$1,0),FALSE)*(VLOOKUP(A86,gen!$A$2:$BD$159,MATCH(gen!$AH$1,gen!$1:$1,0),FALSE)-VLOOKUP(A86,gen!$A$2:$BD$159,MATCH(gen!$AG$1,gen!$1:$1,0),FALSE)))/1000</f>
        <v>0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8:21" x14ac:dyDescent="0.25">
      <c r="H248" t="s">
        <v>370</v>
      </c>
      <c r="I248" s="2">
        <f>VLOOKUP(A87,gen!$A$2:$BD$159,MATCH(gen!$AD$1,gen!$1:$1,0),FALSE)*(VLOOKUP(A87,gen!$A$2:$BD$159,MATCH(gen!$AJ$1,gen!$1:$1,0),FALSE)*(VLOOKUP(A87,gen!$A$2:$BD$159,MATCH(gen!$AE$1,gen!$1:$1,0),FALSE)-0)+VLOOKUP(A87,gen!$A$2:$BD$159,MATCH(gen!$AK$1,gen!$1:$1,0),FALSE)*(VLOOKUP(A87,gen!$A$2:$BD$159,MATCH(gen!$AF$1,gen!$1:$1,0),FALSE)-(VLOOKUP(A87,gen!$A$2:$BD$159,MATCH(gen!$AE$1,gen!$1:$1,0),FALSE)-0))+VLOOKUP(A87,gen!$A$2:$BD$159,MATCH(gen!$AL$1,gen!$1:$1,0),FALSE)*(gen!AG87-VLOOKUP(A87,gen!$A$2:$BD$159,MATCH(gen!$AF$1,gen!$1:$1,0),FALSE))+VLOOKUP(A87,gen!$A$2:$BD$159,MATCH(gen!$AM$1,gen!$1:$1,0),FALSE)*(VLOOKUP(A87,gen!$A$2:$BD$159,MATCH(gen!$AH$1,gen!$1:$1,0),FALSE)-VLOOKUP(A87,gen!$A$2:$BD$159,MATCH(gen!$AG$1,gen!$1:$1,0),FALSE)))/1000</f>
        <v>0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8:21" x14ac:dyDescent="0.25">
      <c r="H249" t="s">
        <v>370</v>
      </c>
      <c r="I249" s="2">
        <f>VLOOKUP(A88,gen!$A$2:$BD$159,MATCH(gen!$AD$1,gen!$1:$1,0),FALSE)*(VLOOKUP(A88,gen!$A$2:$BD$159,MATCH(gen!$AJ$1,gen!$1:$1,0),FALSE)*(VLOOKUP(A88,gen!$A$2:$BD$159,MATCH(gen!$AE$1,gen!$1:$1,0),FALSE)-0)+VLOOKUP(A88,gen!$A$2:$BD$159,MATCH(gen!$AK$1,gen!$1:$1,0),FALSE)*(VLOOKUP(A88,gen!$A$2:$BD$159,MATCH(gen!$AF$1,gen!$1:$1,0),FALSE)-(VLOOKUP(A88,gen!$A$2:$BD$159,MATCH(gen!$AE$1,gen!$1:$1,0),FALSE)-0))+VLOOKUP(A88,gen!$A$2:$BD$159,MATCH(gen!$AL$1,gen!$1:$1,0),FALSE)*(gen!AG88-VLOOKUP(A88,gen!$A$2:$BD$159,MATCH(gen!$AF$1,gen!$1:$1,0),FALSE))+VLOOKUP(A88,gen!$A$2:$BD$159,MATCH(gen!$AM$1,gen!$1:$1,0),FALSE)*(VLOOKUP(A88,gen!$A$2:$BD$159,MATCH(gen!$AH$1,gen!$1:$1,0),FALSE)-VLOOKUP(A88,gen!$A$2:$BD$159,MATCH(gen!$AG$1,gen!$1:$1,0),FALSE)))/1000</f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8:21" x14ac:dyDescent="0.25">
      <c r="H250" t="s">
        <v>370</v>
      </c>
      <c r="I250" s="2">
        <f>VLOOKUP(A89,gen!$A$2:$BD$159,MATCH(gen!$AD$1,gen!$1:$1,0),FALSE)*(VLOOKUP(A89,gen!$A$2:$BD$159,MATCH(gen!$AJ$1,gen!$1:$1,0),FALSE)*(VLOOKUP(A89,gen!$A$2:$BD$159,MATCH(gen!$AE$1,gen!$1:$1,0),FALSE)-0)+VLOOKUP(A89,gen!$A$2:$BD$159,MATCH(gen!$AK$1,gen!$1:$1,0),FALSE)*(VLOOKUP(A89,gen!$A$2:$BD$159,MATCH(gen!$AF$1,gen!$1:$1,0),FALSE)-(VLOOKUP(A89,gen!$A$2:$BD$159,MATCH(gen!$AE$1,gen!$1:$1,0),FALSE)-0))+VLOOKUP(A89,gen!$A$2:$BD$159,MATCH(gen!$AL$1,gen!$1:$1,0),FALSE)*(gen!AG89-VLOOKUP(A89,gen!$A$2:$BD$159,MATCH(gen!$AF$1,gen!$1:$1,0),FALSE))+VLOOKUP(A89,gen!$A$2:$BD$159,MATCH(gen!$AM$1,gen!$1:$1,0),FALSE)*(VLOOKUP(A89,gen!$A$2:$BD$159,MATCH(gen!$AH$1,gen!$1:$1,0),FALSE)-VLOOKUP(A89,gen!$A$2:$BD$159,MATCH(gen!$AG$1,gen!$1:$1,0),FALSE)))/1000</f>
        <v>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8:21" x14ac:dyDescent="0.25">
      <c r="H251" t="s">
        <v>370</v>
      </c>
      <c r="I251" s="2">
        <f>VLOOKUP(A90,gen!$A$2:$BD$159,MATCH(gen!$AD$1,gen!$1:$1,0),FALSE)*(VLOOKUP(A90,gen!$A$2:$BD$159,MATCH(gen!$AJ$1,gen!$1:$1,0),FALSE)*(VLOOKUP(A90,gen!$A$2:$BD$159,MATCH(gen!$AE$1,gen!$1:$1,0),FALSE)-0)+VLOOKUP(A90,gen!$A$2:$BD$159,MATCH(gen!$AK$1,gen!$1:$1,0),FALSE)*(VLOOKUP(A90,gen!$A$2:$BD$159,MATCH(gen!$AF$1,gen!$1:$1,0),FALSE)-(VLOOKUP(A90,gen!$A$2:$BD$159,MATCH(gen!$AE$1,gen!$1:$1,0),FALSE)-0))+VLOOKUP(A90,gen!$A$2:$BD$159,MATCH(gen!$AL$1,gen!$1:$1,0),FALSE)*(gen!AG90-VLOOKUP(A90,gen!$A$2:$BD$159,MATCH(gen!$AF$1,gen!$1:$1,0),FALSE))+VLOOKUP(A90,gen!$A$2:$BD$159,MATCH(gen!$AM$1,gen!$1:$1,0),FALSE)*(VLOOKUP(A90,gen!$A$2:$BD$159,MATCH(gen!$AH$1,gen!$1:$1,0),FALSE)-VLOOKUP(A90,gen!$A$2:$BD$159,MATCH(gen!$AG$1,gen!$1:$1,0),FALSE)))/1000</f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8:21" x14ac:dyDescent="0.25">
      <c r="H252" t="s">
        <v>370</v>
      </c>
      <c r="I252" s="2">
        <f>VLOOKUP(A91,gen!$A$2:$BD$159,MATCH(gen!$AD$1,gen!$1:$1,0),FALSE)*(VLOOKUP(A91,gen!$A$2:$BD$159,MATCH(gen!$AJ$1,gen!$1:$1,0),FALSE)*(VLOOKUP(A91,gen!$A$2:$BD$159,MATCH(gen!$AE$1,gen!$1:$1,0),FALSE)-0)+VLOOKUP(A91,gen!$A$2:$BD$159,MATCH(gen!$AK$1,gen!$1:$1,0),FALSE)*(VLOOKUP(A91,gen!$A$2:$BD$159,MATCH(gen!$AF$1,gen!$1:$1,0),FALSE)-(VLOOKUP(A91,gen!$A$2:$BD$159,MATCH(gen!$AE$1,gen!$1:$1,0),FALSE)-0))+VLOOKUP(A91,gen!$A$2:$BD$159,MATCH(gen!$AL$1,gen!$1:$1,0),FALSE)*(gen!AG91-VLOOKUP(A91,gen!$A$2:$BD$159,MATCH(gen!$AF$1,gen!$1:$1,0),FALSE))+VLOOKUP(A91,gen!$A$2:$BD$159,MATCH(gen!$AM$1,gen!$1:$1,0),FALSE)*(VLOOKUP(A91,gen!$A$2:$BD$159,MATCH(gen!$AH$1,gen!$1:$1,0),FALSE)-VLOOKUP(A91,gen!$A$2:$BD$159,MATCH(gen!$AG$1,gen!$1:$1,0),FALSE)))/1000</f>
        <v>0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8:21" x14ac:dyDescent="0.25">
      <c r="H253" t="s">
        <v>370</v>
      </c>
      <c r="I253" s="2">
        <f>VLOOKUP(A92,gen!$A$2:$BD$159,MATCH(gen!$AD$1,gen!$1:$1,0),FALSE)*(VLOOKUP(A92,gen!$A$2:$BD$159,MATCH(gen!$AJ$1,gen!$1:$1,0),FALSE)*(VLOOKUP(A92,gen!$A$2:$BD$159,MATCH(gen!$AE$1,gen!$1:$1,0),FALSE)-0)+VLOOKUP(A92,gen!$A$2:$BD$159,MATCH(gen!$AK$1,gen!$1:$1,0),FALSE)*(VLOOKUP(A92,gen!$A$2:$BD$159,MATCH(gen!$AF$1,gen!$1:$1,0),FALSE)-(VLOOKUP(A92,gen!$A$2:$BD$159,MATCH(gen!$AE$1,gen!$1:$1,0),FALSE)-0))+VLOOKUP(A92,gen!$A$2:$BD$159,MATCH(gen!$AL$1,gen!$1:$1,0),FALSE)*(gen!AG92-VLOOKUP(A92,gen!$A$2:$BD$159,MATCH(gen!$AF$1,gen!$1:$1,0),FALSE))+VLOOKUP(A92,gen!$A$2:$BD$159,MATCH(gen!$AM$1,gen!$1:$1,0),FALSE)*(VLOOKUP(A92,gen!$A$2:$BD$159,MATCH(gen!$AH$1,gen!$1:$1,0),FALSE)-VLOOKUP(A92,gen!$A$2:$BD$159,MATCH(gen!$AG$1,gen!$1:$1,0),FALSE)))/1000</f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8:21" x14ac:dyDescent="0.25">
      <c r="H254" t="s">
        <v>370</v>
      </c>
      <c r="I254" s="2">
        <f>VLOOKUP(A93,gen!$A$2:$BD$159,MATCH(gen!$AD$1,gen!$1:$1,0),FALSE)*(VLOOKUP(A93,gen!$A$2:$BD$159,MATCH(gen!$AJ$1,gen!$1:$1,0),FALSE)*(VLOOKUP(A93,gen!$A$2:$BD$159,MATCH(gen!$AE$1,gen!$1:$1,0),FALSE)-0)+VLOOKUP(A93,gen!$A$2:$BD$159,MATCH(gen!$AK$1,gen!$1:$1,0),FALSE)*(VLOOKUP(A93,gen!$A$2:$BD$159,MATCH(gen!$AF$1,gen!$1:$1,0),FALSE)-(VLOOKUP(A93,gen!$A$2:$BD$159,MATCH(gen!$AE$1,gen!$1:$1,0),FALSE)-0))+VLOOKUP(A93,gen!$A$2:$BD$159,MATCH(gen!$AL$1,gen!$1:$1,0),FALSE)*(gen!AG93-VLOOKUP(A93,gen!$A$2:$BD$159,MATCH(gen!$AF$1,gen!$1:$1,0),FALSE))+VLOOKUP(A93,gen!$A$2:$BD$159,MATCH(gen!$AM$1,gen!$1:$1,0),FALSE)*(VLOOKUP(A93,gen!$A$2:$BD$159,MATCH(gen!$AH$1,gen!$1:$1,0),FALSE)-VLOOKUP(A93,gen!$A$2:$BD$159,MATCH(gen!$AG$1,gen!$1:$1,0),FALSE)))/1000</f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8:21" x14ac:dyDescent="0.25">
      <c r="H255" t="s">
        <v>370</v>
      </c>
      <c r="I255" s="2">
        <f>VLOOKUP(A94,gen!$A$2:$BD$159,MATCH(gen!$AD$1,gen!$1:$1,0),FALSE)*(VLOOKUP(A94,gen!$A$2:$BD$159,MATCH(gen!$AJ$1,gen!$1:$1,0),FALSE)*(VLOOKUP(A94,gen!$A$2:$BD$159,MATCH(gen!$AE$1,gen!$1:$1,0),FALSE)-0)+VLOOKUP(A94,gen!$A$2:$BD$159,MATCH(gen!$AK$1,gen!$1:$1,0),FALSE)*(VLOOKUP(A94,gen!$A$2:$BD$159,MATCH(gen!$AF$1,gen!$1:$1,0),FALSE)-(VLOOKUP(A94,gen!$A$2:$BD$159,MATCH(gen!$AE$1,gen!$1:$1,0),FALSE)-0))+VLOOKUP(A94,gen!$A$2:$BD$159,MATCH(gen!$AL$1,gen!$1:$1,0),FALSE)*(gen!AG94-VLOOKUP(A94,gen!$A$2:$BD$159,MATCH(gen!$AF$1,gen!$1:$1,0),FALSE))+VLOOKUP(A94,gen!$A$2:$BD$159,MATCH(gen!$AM$1,gen!$1:$1,0),FALSE)*(VLOOKUP(A94,gen!$A$2:$BD$159,MATCH(gen!$AH$1,gen!$1:$1,0),FALSE)-VLOOKUP(A94,gen!$A$2:$BD$159,MATCH(gen!$AG$1,gen!$1:$1,0),FALSE)))/1000</f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8:21" x14ac:dyDescent="0.25">
      <c r="H256" t="s">
        <v>370</v>
      </c>
      <c r="I256" s="2">
        <f>VLOOKUP(A95,gen!$A$2:$BD$159,MATCH(gen!$AD$1,gen!$1:$1,0),FALSE)*(VLOOKUP(A95,gen!$A$2:$BD$159,MATCH(gen!$AJ$1,gen!$1:$1,0),FALSE)*(VLOOKUP(A95,gen!$A$2:$BD$159,MATCH(gen!$AE$1,gen!$1:$1,0),FALSE)-0)+VLOOKUP(A95,gen!$A$2:$BD$159,MATCH(gen!$AK$1,gen!$1:$1,0),FALSE)*(VLOOKUP(A95,gen!$A$2:$BD$159,MATCH(gen!$AF$1,gen!$1:$1,0),FALSE)-(VLOOKUP(A95,gen!$A$2:$BD$159,MATCH(gen!$AE$1,gen!$1:$1,0),FALSE)-0))+VLOOKUP(A95,gen!$A$2:$BD$159,MATCH(gen!$AL$1,gen!$1:$1,0),FALSE)*(gen!AG95-VLOOKUP(A95,gen!$A$2:$BD$159,MATCH(gen!$AF$1,gen!$1:$1,0),FALSE))+VLOOKUP(A95,gen!$A$2:$BD$159,MATCH(gen!$AM$1,gen!$1:$1,0),FALSE)*(VLOOKUP(A95,gen!$A$2:$BD$159,MATCH(gen!$AH$1,gen!$1:$1,0),FALSE)-VLOOKUP(A95,gen!$A$2:$BD$159,MATCH(gen!$AG$1,gen!$1:$1,0),FALSE)))/1000</f>
        <v>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8:21" x14ac:dyDescent="0.25">
      <c r="H257" t="s">
        <v>370</v>
      </c>
      <c r="I257" s="2">
        <f>VLOOKUP(A96,gen!$A$2:$BD$159,MATCH(gen!$AD$1,gen!$1:$1,0),FALSE)*(VLOOKUP(A96,gen!$A$2:$BD$159,MATCH(gen!$AJ$1,gen!$1:$1,0),FALSE)*(VLOOKUP(A96,gen!$A$2:$BD$159,MATCH(gen!$AE$1,gen!$1:$1,0),FALSE)-0)+VLOOKUP(A96,gen!$A$2:$BD$159,MATCH(gen!$AK$1,gen!$1:$1,0),FALSE)*(VLOOKUP(A96,gen!$A$2:$BD$159,MATCH(gen!$AF$1,gen!$1:$1,0),FALSE)-(VLOOKUP(A96,gen!$A$2:$BD$159,MATCH(gen!$AE$1,gen!$1:$1,0),FALSE)-0))+VLOOKUP(A96,gen!$A$2:$BD$159,MATCH(gen!$AL$1,gen!$1:$1,0),FALSE)*(gen!AG96-VLOOKUP(A96,gen!$A$2:$BD$159,MATCH(gen!$AF$1,gen!$1:$1,0),FALSE))+VLOOKUP(A96,gen!$A$2:$BD$159,MATCH(gen!$AM$1,gen!$1:$1,0),FALSE)*(VLOOKUP(A96,gen!$A$2:$BD$159,MATCH(gen!$AH$1,gen!$1:$1,0),FALSE)-VLOOKUP(A96,gen!$A$2:$BD$159,MATCH(gen!$AG$1,gen!$1:$1,0),FALSE)))/1000</f>
        <v>0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8:21" x14ac:dyDescent="0.25">
      <c r="H258" t="s">
        <v>370</v>
      </c>
      <c r="I258" s="2">
        <f>VLOOKUP(A97,gen!$A$2:$BD$159,MATCH(gen!$AD$1,gen!$1:$1,0),FALSE)*(VLOOKUP(A97,gen!$A$2:$BD$159,MATCH(gen!$AJ$1,gen!$1:$1,0),FALSE)*(VLOOKUP(A97,gen!$A$2:$BD$159,MATCH(gen!$AE$1,gen!$1:$1,0),FALSE)-0)+VLOOKUP(A97,gen!$A$2:$BD$159,MATCH(gen!$AK$1,gen!$1:$1,0),FALSE)*(VLOOKUP(A97,gen!$A$2:$BD$159,MATCH(gen!$AF$1,gen!$1:$1,0),FALSE)-(VLOOKUP(A97,gen!$A$2:$BD$159,MATCH(gen!$AE$1,gen!$1:$1,0),FALSE)-0))+VLOOKUP(A97,gen!$A$2:$BD$159,MATCH(gen!$AL$1,gen!$1:$1,0),FALSE)*(gen!AG97-VLOOKUP(A97,gen!$A$2:$BD$159,MATCH(gen!$AF$1,gen!$1:$1,0),FALSE))+VLOOKUP(A97,gen!$A$2:$BD$159,MATCH(gen!$AM$1,gen!$1:$1,0),FALSE)*(VLOOKUP(A97,gen!$A$2:$BD$159,MATCH(gen!$AH$1,gen!$1:$1,0),FALSE)-VLOOKUP(A97,gen!$A$2:$BD$159,MATCH(gen!$AG$1,gen!$1:$1,0),FALSE)))/1000</f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8:21" x14ac:dyDescent="0.25">
      <c r="H259" t="s">
        <v>370</v>
      </c>
      <c r="I259" s="2">
        <f>VLOOKUP(A98,gen!$A$2:$BD$159,MATCH(gen!$AD$1,gen!$1:$1,0),FALSE)*(VLOOKUP(A98,gen!$A$2:$BD$159,MATCH(gen!$AJ$1,gen!$1:$1,0),FALSE)*(VLOOKUP(A98,gen!$A$2:$BD$159,MATCH(gen!$AE$1,gen!$1:$1,0),FALSE)-0)+VLOOKUP(A98,gen!$A$2:$BD$159,MATCH(gen!$AK$1,gen!$1:$1,0),FALSE)*(VLOOKUP(A98,gen!$A$2:$BD$159,MATCH(gen!$AF$1,gen!$1:$1,0),FALSE)-(VLOOKUP(A98,gen!$A$2:$BD$159,MATCH(gen!$AE$1,gen!$1:$1,0),FALSE)-0))+VLOOKUP(A98,gen!$A$2:$BD$159,MATCH(gen!$AL$1,gen!$1:$1,0),FALSE)*(gen!AG98-VLOOKUP(A98,gen!$A$2:$BD$159,MATCH(gen!$AF$1,gen!$1:$1,0),FALSE))+VLOOKUP(A98,gen!$A$2:$BD$159,MATCH(gen!$AM$1,gen!$1:$1,0),FALSE)*(VLOOKUP(A98,gen!$A$2:$BD$159,MATCH(gen!$AH$1,gen!$1:$1,0),FALSE)-VLOOKUP(A98,gen!$A$2:$BD$159,MATCH(gen!$AG$1,gen!$1:$1,0),FALSE)))/1000</f>
        <v>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8:21" x14ac:dyDescent="0.25">
      <c r="H260" t="s">
        <v>370</v>
      </c>
      <c r="I260" s="2">
        <f>VLOOKUP(A99,gen!$A$2:$BD$159,MATCH(gen!$AD$1,gen!$1:$1,0),FALSE)*(VLOOKUP(A99,gen!$A$2:$BD$159,MATCH(gen!$AJ$1,gen!$1:$1,0),FALSE)*(VLOOKUP(A99,gen!$A$2:$BD$159,MATCH(gen!$AE$1,gen!$1:$1,0),FALSE)-0)+VLOOKUP(A99,gen!$A$2:$BD$159,MATCH(gen!$AK$1,gen!$1:$1,0),FALSE)*(VLOOKUP(A99,gen!$A$2:$BD$159,MATCH(gen!$AF$1,gen!$1:$1,0),FALSE)-(VLOOKUP(A99,gen!$A$2:$BD$159,MATCH(gen!$AE$1,gen!$1:$1,0),FALSE)-0))+VLOOKUP(A99,gen!$A$2:$BD$159,MATCH(gen!$AL$1,gen!$1:$1,0),FALSE)*(gen!AG99-VLOOKUP(A99,gen!$A$2:$BD$159,MATCH(gen!$AF$1,gen!$1:$1,0),FALSE))+VLOOKUP(A99,gen!$A$2:$BD$159,MATCH(gen!$AM$1,gen!$1:$1,0),FALSE)*(VLOOKUP(A99,gen!$A$2:$BD$159,MATCH(gen!$AH$1,gen!$1:$1,0),FALSE)-VLOOKUP(A99,gen!$A$2:$BD$159,MATCH(gen!$AG$1,gen!$1:$1,0),FALSE)))/1000</f>
        <v>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8:21" x14ac:dyDescent="0.25">
      <c r="H261" t="s">
        <v>370</v>
      </c>
      <c r="I261" s="2">
        <f>VLOOKUP(A100,gen!$A$2:$BD$159,MATCH(gen!$AD$1,gen!$1:$1,0),FALSE)*(VLOOKUP(A100,gen!$A$2:$BD$159,MATCH(gen!$AJ$1,gen!$1:$1,0),FALSE)*(VLOOKUP(A100,gen!$A$2:$BD$159,MATCH(gen!$AE$1,gen!$1:$1,0),FALSE)-0)+VLOOKUP(A100,gen!$A$2:$BD$159,MATCH(gen!$AK$1,gen!$1:$1,0),FALSE)*(VLOOKUP(A100,gen!$A$2:$BD$159,MATCH(gen!$AF$1,gen!$1:$1,0),FALSE)-(VLOOKUP(A100,gen!$A$2:$BD$159,MATCH(gen!$AE$1,gen!$1:$1,0),FALSE)-0))+VLOOKUP(A100,gen!$A$2:$BD$159,MATCH(gen!$AL$1,gen!$1:$1,0),FALSE)*(gen!AG100-VLOOKUP(A100,gen!$A$2:$BD$159,MATCH(gen!$AF$1,gen!$1:$1,0),FALSE))+VLOOKUP(A100,gen!$A$2:$BD$159,MATCH(gen!$AM$1,gen!$1:$1,0),FALSE)*(VLOOKUP(A100,gen!$A$2:$BD$159,MATCH(gen!$AH$1,gen!$1:$1,0),FALSE)-VLOOKUP(A100,gen!$A$2:$BD$159,MATCH(gen!$AG$1,gen!$1:$1,0),FALSE)))/1000</f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8:21" x14ac:dyDescent="0.25">
      <c r="H262" t="s">
        <v>370</v>
      </c>
      <c r="I262" s="2">
        <f>VLOOKUP(A101,gen!$A$2:$BD$159,MATCH(gen!$AD$1,gen!$1:$1,0),FALSE)*(VLOOKUP(A101,gen!$A$2:$BD$159,MATCH(gen!$AJ$1,gen!$1:$1,0),FALSE)*(VLOOKUP(A101,gen!$A$2:$BD$159,MATCH(gen!$AE$1,gen!$1:$1,0),FALSE)-0)+VLOOKUP(A101,gen!$A$2:$BD$159,MATCH(gen!$AK$1,gen!$1:$1,0),FALSE)*(VLOOKUP(A101,gen!$A$2:$BD$159,MATCH(gen!$AF$1,gen!$1:$1,0),FALSE)-(VLOOKUP(A101,gen!$A$2:$BD$159,MATCH(gen!$AE$1,gen!$1:$1,0),FALSE)-0))+VLOOKUP(A101,gen!$A$2:$BD$159,MATCH(gen!$AL$1,gen!$1:$1,0),FALSE)*(gen!AG101-VLOOKUP(A101,gen!$A$2:$BD$159,MATCH(gen!$AF$1,gen!$1:$1,0),FALSE))+VLOOKUP(A101,gen!$A$2:$BD$159,MATCH(gen!$AM$1,gen!$1:$1,0),FALSE)*(VLOOKUP(A101,gen!$A$2:$BD$159,MATCH(gen!$AH$1,gen!$1:$1,0),FALSE)-VLOOKUP(A101,gen!$A$2:$BD$159,MATCH(gen!$AG$1,gen!$1:$1,0),FALSE)))/1000</f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8:21" x14ac:dyDescent="0.25">
      <c r="H263" t="s">
        <v>370</v>
      </c>
      <c r="I263" s="2">
        <f>VLOOKUP(A102,gen!$A$2:$BD$159,MATCH(gen!$AD$1,gen!$1:$1,0),FALSE)*(VLOOKUP(A102,gen!$A$2:$BD$159,MATCH(gen!$AJ$1,gen!$1:$1,0),FALSE)*(VLOOKUP(A102,gen!$A$2:$BD$159,MATCH(gen!$AE$1,gen!$1:$1,0),FALSE)-0)+VLOOKUP(A102,gen!$A$2:$BD$159,MATCH(gen!$AK$1,gen!$1:$1,0),FALSE)*(VLOOKUP(A102,gen!$A$2:$BD$159,MATCH(gen!$AF$1,gen!$1:$1,0),FALSE)-(VLOOKUP(A102,gen!$A$2:$BD$159,MATCH(gen!$AE$1,gen!$1:$1,0),FALSE)-0))+VLOOKUP(A102,gen!$A$2:$BD$159,MATCH(gen!$AL$1,gen!$1:$1,0),FALSE)*(gen!AG102-VLOOKUP(A102,gen!$A$2:$BD$159,MATCH(gen!$AF$1,gen!$1:$1,0),FALSE))+VLOOKUP(A102,gen!$A$2:$BD$159,MATCH(gen!$AM$1,gen!$1:$1,0),FALSE)*(VLOOKUP(A102,gen!$A$2:$BD$159,MATCH(gen!$AH$1,gen!$1:$1,0),FALSE)-VLOOKUP(A102,gen!$A$2:$BD$159,MATCH(gen!$AG$1,gen!$1:$1,0),FALSE)))/1000</f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8:21" x14ac:dyDescent="0.25">
      <c r="H264" t="s">
        <v>370</v>
      </c>
      <c r="I264" s="2">
        <f>VLOOKUP(A103,gen!$A$2:$BD$159,MATCH(gen!$AD$1,gen!$1:$1,0),FALSE)*(VLOOKUP(A103,gen!$A$2:$BD$159,MATCH(gen!$AJ$1,gen!$1:$1,0),FALSE)*(VLOOKUP(A103,gen!$A$2:$BD$159,MATCH(gen!$AE$1,gen!$1:$1,0),FALSE)-0)+VLOOKUP(A103,gen!$A$2:$BD$159,MATCH(gen!$AK$1,gen!$1:$1,0),FALSE)*(VLOOKUP(A103,gen!$A$2:$BD$159,MATCH(gen!$AF$1,gen!$1:$1,0),FALSE)-(VLOOKUP(A103,gen!$A$2:$BD$159,MATCH(gen!$AE$1,gen!$1:$1,0),FALSE)-0))+VLOOKUP(A103,gen!$A$2:$BD$159,MATCH(gen!$AL$1,gen!$1:$1,0),FALSE)*(gen!AG103-VLOOKUP(A103,gen!$A$2:$BD$159,MATCH(gen!$AF$1,gen!$1:$1,0),FALSE))+VLOOKUP(A103,gen!$A$2:$BD$159,MATCH(gen!$AM$1,gen!$1:$1,0),FALSE)*(VLOOKUP(A103,gen!$A$2:$BD$159,MATCH(gen!$AH$1,gen!$1:$1,0),FALSE)-VLOOKUP(A103,gen!$A$2:$BD$159,MATCH(gen!$AG$1,gen!$1:$1,0),FALSE)))/1000</f>
        <v>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8:21" x14ac:dyDescent="0.25">
      <c r="H265" t="s">
        <v>370</v>
      </c>
      <c r="I265" s="2">
        <f>VLOOKUP(A104,gen!$A$2:$BD$159,MATCH(gen!$AD$1,gen!$1:$1,0),FALSE)*(VLOOKUP(A104,gen!$A$2:$BD$159,MATCH(gen!$AJ$1,gen!$1:$1,0),FALSE)*(VLOOKUP(A104,gen!$A$2:$BD$159,MATCH(gen!$AE$1,gen!$1:$1,0),FALSE)-0)+VLOOKUP(A104,gen!$A$2:$BD$159,MATCH(gen!$AK$1,gen!$1:$1,0),FALSE)*(VLOOKUP(A104,gen!$A$2:$BD$159,MATCH(gen!$AF$1,gen!$1:$1,0),FALSE)-(VLOOKUP(A104,gen!$A$2:$BD$159,MATCH(gen!$AE$1,gen!$1:$1,0),FALSE)-0))+VLOOKUP(A104,gen!$A$2:$BD$159,MATCH(gen!$AL$1,gen!$1:$1,0),FALSE)*(gen!AG104-VLOOKUP(A104,gen!$A$2:$BD$159,MATCH(gen!$AF$1,gen!$1:$1,0),FALSE))+VLOOKUP(A104,gen!$A$2:$BD$159,MATCH(gen!$AM$1,gen!$1:$1,0),FALSE)*(VLOOKUP(A104,gen!$A$2:$BD$159,MATCH(gen!$AH$1,gen!$1:$1,0),FALSE)-VLOOKUP(A104,gen!$A$2:$BD$159,MATCH(gen!$AG$1,gen!$1:$1,0),FALSE)))/1000</f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8:21" x14ac:dyDescent="0.25">
      <c r="H266" t="s">
        <v>370</v>
      </c>
      <c r="I266" s="2">
        <f>VLOOKUP(A105,gen!$A$2:$BD$159,MATCH(gen!$AD$1,gen!$1:$1,0),FALSE)*(VLOOKUP(A105,gen!$A$2:$BD$159,MATCH(gen!$AJ$1,gen!$1:$1,0),FALSE)*(VLOOKUP(A105,gen!$A$2:$BD$159,MATCH(gen!$AE$1,gen!$1:$1,0),FALSE)-0)+VLOOKUP(A105,gen!$A$2:$BD$159,MATCH(gen!$AK$1,gen!$1:$1,0),FALSE)*(VLOOKUP(A105,gen!$A$2:$BD$159,MATCH(gen!$AF$1,gen!$1:$1,0),FALSE)-(VLOOKUP(A105,gen!$A$2:$BD$159,MATCH(gen!$AE$1,gen!$1:$1,0),FALSE)-0))+VLOOKUP(A105,gen!$A$2:$BD$159,MATCH(gen!$AL$1,gen!$1:$1,0),FALSE)*(gen!AG105-VLOOKUP(A105,gen!$A$2:$BD$159,MATCH(gen!$AF$1,gen!$1:$1,0),FALSE))+VLOOKUP(A105,gen!$A$2:$BD$159,MATCH(gen!$AM$1,gen!$1:$1,0),FALSE)*(VLOOKUP(A105,gen!$A$2:$BD$159,MATCH(gen!$AH$1,gen!$1:$1,0),FALSE)-VLOOKUP(A105,gen!$A$2:$BD$159,MATCH(gen!$AG$1,gen!$1:$1,0),FALSE)))/1000</f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8:21" x14ac:dyDescent="0.25">
      <c r="H267" t="s">
        <v>370</v>
      </c>
      <c r="I267" s="2">
        <f>VLOOKUP(A106,gen!$A$2:$BD$159,MATCH(gen!$AD$1,gen!$1:$1,0),FALSE)*(VLOOKUP(A106,gen!$A$2:$BD$159,MATCH(gen!$AJ$1,gen!$1:$1,0),FALSE)*(VLOOKUP(A106,gen!$A$2:$BD$159,MATCH(gen!$AE$1,gen!$1:$1,0),FALSE)-0)+VLOOKUP(A106,gen!$A$2:$BD$159,MATCH(gen!$AK$1,gen!$1:$1,0),FALSE)*(VLOOKUP(A106,gen!$A$2:$BD$159,MATCH(gen!$AF$1,gen!$1:$1,0),FALSE)-(VLOOKUP(A106,gen!$A$2:$BD$159,MATCH(gen!$AE$1,gen!$1:$1,0),FALSE)-0))+VLOOKUP(A106,gen!$A$2:$BD$159,MATCH(gen!$AL$1,gen!$1:$1,0),FALSE)*(gen!AG106-VLOOKUP(A106,gen!$A$2:$BD$159,MATCH(gen!$AF$1,gen!$1:$1,0),FALSE))+VLOOKUP(A106,gen!$A$2:$BD$159,MATCH(gen!$AM$1,gen!$1:$1,0),FALSE)*(VLOOKUP(A106,gen!$A$2:$BD$159,MATCH(gen!$AH$1,gen!$1:$1,0),FALSE)-VLOOKUP(A106,gen!$A$2:$BD$159,MATCH(gen!$AG$1,gen!$1:$1,0),FALSE)))/1000</f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8:21" x14ac:dyDescent="0.25">
      <c r="H268" t="s">
        <v>370</v>
      </c>
      <c r="I268" s="2">
        <f>VLOOKUP(A107,gen!$A$2:$BD$159,MATCH(gen!$AD$1,gen!$1:$1,0),FALSE)*(VLOOKUP(A107,gen!$A$2:$BD$159,MATCH(gen!$AJ$1,gen!$1:$1,0),FALSE)*(VLOOKUP(A107,gen!$A$2:$BD$159,MATCH(gen!$AE$1,gen!$1:$1,0),FALSE)-0)+VLOOKUP(A107,gen!$A$2:$BD$159,MATCH(gen!$AK$1,gen!$1:$1,0),FALSE)*(VLOOKUP(A107,gen!$A$2:$BD$159,MATCH(gen!$AF$1,gen!$1:$1,0),FALSE)-(VLOOKUP(A107,gen!$A$2:$BD$159,MATCH(gen!$AE$1,gen!$1:$1,0),FALSE)-0))+VLOOKUP(A107,gen!$A$2:$BD$159,MATCH(gen!$AL$1,gen!$1:$1,0),FALSE)*(gen!AG107-VLOOKUP(A107,gen!$A$2:$BD$159,MATCH(gen!$AF$1,gen!$1:$1,0),FALSE))+VLOOKUP(A107,gen!$A$2:$BD$159,MATCH(gen!$AM$1,gen!$1:$1,0),FALSE)*(VLOOKUP(A107,gen!$A$2:$BD$159,MATCH(gen!$AH$1,gen!$1:$1,0),FALSE)-VLOOKUP(A107,gen!$A$2:$BD$159,MATCH(gen!$AG$1,gen!$1:$1,0),FALSE)))/1000</f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8:21" x14ac:dyDescent="0.25">
      <c r="H269" t="s">
        <v>370</v>
      </c>
      <c r="I269" s="2">
        <f>VLOOKUP(A108,gen!$A$2:$BD$159,MATCH(gen!$AD$1,gen!$1:$1,0),FALSE)*(VLOOKUP(A108,gen!$A$2:$BD$159,MATCH(gen!$AJ$1,gen!$1:$1,0),FALSE)*(VLOOKUP(A108,gen!$A$2:$BD$159,MATCH(gen!$AE$1,gen!$1:$1,0),FALSE)-0)+VLOOKUP(A108,gen!$A$2:$BD$159,MATCH(gen!$AK$1,gen!$1:$1,0),FALSE)*(VLOOKUP(A108,gen!$A$2:$BD$159,MATCH(gen!$AF$1,gen!$1:$1,0),FALSE)-(VLOOKUP(A108,gen!$A$2:$BD$159,MATCH(gen!$AE$1,gen!$1:$1,0),FALSE)-0))+VLOOKUP(A108,gen!$A$2:$BD$159,MATCH(gen!$AL$1,gen!$1:$1,0),FALSE)*(gen!AG108-VLOOKUP(A108,gen!$A$2:$BD$159,MATCH(gen!$AF$1,gen!$1:$1,0),FALSE))+VLOOKUP(A108,gen!$A$2:$BD$159,MATCH(gen!$AM$1,gen!$1:$1,0),FALSE)*(VLOOKUP(A108,gen!$A$2:$BD$159,MATCH(gen!$AH$1,gen!$1:$1,0),FALSE)-VLOOKUP(A108,gen!$A$2:$BD$159,MATCH(gen!$AG$1,gen!$1:$1,0),FALSE)))/1000</f>
        <v>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8:21" x14ac:dyDescent="0.25">
      <c r="H270" t="s">
        <v>370</v>
      </c>
      <c r="I270" s="2">
        <f>VLOOKUP(A109,gen!$A$2:$BD$159,MATCH(gen!$AD$1,gen!$1:$1,0),FALSE)*(VLOOKUP(A109,gen!$A$2:$BD$159,MATCH(gen!$AJ$1,gen!$1:$1,0),FALSE)*(VLOOKUP(A109,gen!$A$2:$BD$159,MATCH(gen!$AE$1,gen!$1:$1,0),FALSE)-0)+VLOOKUP(A109,gen!$A$2:$BD$159,MATCH(gen!$AK$1,gen!$1:$1,0),FALSE)*(VLOOKUP(A109,gen!$A$2:$BD$159,MATCH(gen!$AF$1,gen!$1:$1,0),FALSE)-(VLOOKUP(A109,gen!$A$2:$BD$159,MATCH(gen!$AE$1,gen!$1:$1,0),FALSE)-0))+VLOOKUP(A109,gen!$A$2:$BD$159,MATCH(gen!$AL$1,gen!$1:$1,0),FALSE)*(gen!AG109-VLOOKUP(A109,gen!$A$2:$BD$159,MATCH(gen!$AF$1,gen!$1:$1,0),FALSE))+VLOOKUP(A109,gen!$A$2:$BD$159,MATCH(gen!$AM$1,gen!$1:$1,0),FALSE)*(VLOOKUP(A109,gen!$A$2:$BD$159,MATCH(gen!$AH$1,gen!$1:$1,0),FALSE)-VLOOKUP(A109,gen!$A$2:$BD$159,MATCH(gen!$AG$1,gen!$1:$1,0),FALSE)))/1000</f>
        <v>0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8:21" x14ac:dyDescent="0.25">
      <c r="H271" t="s">
        <v>370</v>
      </c>
      <c r="I271" s="2">
        <f>VLOOKUP(A110,gen!$A$2:$BD$159,MATCH(gen!$AD$1,gen!$1:$1,0),FALSE)*(VLOOKUP(A110,gen!$A$2:$BD$159,MATCH(gen!$AJ$1,gen!$1:$1,0),FALSE)*(VLOOKUP(A110,gen!$A$2:$BD$159,MATCH(gen!$AE$1,gen!$1:$1,0),FALSE)-0)+VLOOKUP(A110,gen!$A$2:$BD$159,MATCH(gen!$AK$1,gen!$1:$1,0),FALSE)*(VLOOKUP(A110,gen!$A$2:$BD$159,MATCH(gen!$AF$1,gen!$1:$1,0),FALSE)-(VLOOKUP(A110,gen!$A$2:$BD$159,MATCH(gen!$AE$1,gen!$1:$1,0),FALSE)-0))+VLOOKUP(A110,gen!$A$2:$BD$159,MATCH(gen!$AL$1,gen!$1:$1,0),FALSE)*(gen!AG110-VLOOKUP(A110,gen!$A$2:$BD$159,MATCH(gen!$AF$1,gen!$1:$1,0),FALSE))+VLOOKUP(A110,gen!$A$2:$BD$159,MATCH(gen!$AM$1,gen!$1:$1,0),FALSE)*(VLOOKUP(A110,gen!$A$2:$BD$159,MATCH(gen!$AH$1,gen!$1:$1,0),FALSE)-VLOOKUP(A110,gen!$A$2:$BD$159,MATCH(gen!$AG$1,gen!$1:$1,0),FALSE)))/1000</f>
        <v>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8:21" x14ac:dyDescent="0.25">
      <c r="H272" t="s">
        <v>370</v>
      </c>
      <c r="I272" s="2">
        <f>VLOOKUP(A111,gen!$A$2:$BD$159,MATCH(gen!$AD$1,gen!$1:$1,0),FALSE)*(VLOOKUP(A111,gen!$A$2:$BD$159,MATCH(gen!$AJ$1,gen!$1:$1,0),FALSE)*(VLOOKUP(A111,gen!$A$2:$BD$159,MATCH(gen!$AE$1,gen!$1:$1,0),FALSE)-0)+VLOOKUP(A111,gen!$A$2:$BD$159,MATCH(gen!$AK$1,gen!$1:$1,0),FALSE)*(VLOOKUP(A111,gen!$A$2:$BD$159,MATCH(gen!$AF$1,gen!$1:$1,0),FALSE)-(VLOOKUP(A111,gen!$A$2:$BD$159,MATCH(gen!$AE$1,gen!$1:$1,0),FALSE)-0))+VLOOKUP(A111,gen!$A$2:$BD$159,MATCH(gen!$AL$1,gen!$1:$1,0),FALSE)*(gen!AG111-VLOOKUP(A111,gen!$A$2:$BD$159,MATCH(gen!$AF$1,gen!$1:$1,0),FALSE))+VLOOKUP(A111,gen!$A$2:$BD$159,MATCH(gen!$AM$1,gen!$1:$1,0),FALSE)*(VLOOKUP(A111,gen!$A$2:$BD$159,MATCH(gen!$AH$1,gen!$1:$1,0),FALSE)-VLOOKUP(A111,gen!$A$2:$BD$159,MATCH(gen!$AG$1,gen!$1:$1,0),FALSE)))/1000</f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8:21" x14ac:dyDescent="0.25">
      <c r="H273" t="s">
        <v>370</v>
      </c>
      <c r="I273" s="2">
        <f>VLOOKUP(A112,gen!$A$2:$BD$159,MATCH(gen!$AD$1,gen!$1:$1,0),FALSE)*(VLOOKUP(A112,gen!$A$2:$BD$159,MATCH(gen!$AJ$1,gen!$1:$1,0),FALSE)*(VLOOKUP(A112,gen!$A$2:$BD$159,MATCH(gen!$AE$1,gen!$1:$1,0),FALSE)-0)+VLOOKUP(A112,gen!$A$2:$BD$159,MATCH(gen!$AK$1,gen!$1:$1,0),FALSE)*(VLOOKUP(A112,gen!$A$2:$BD$159,MATCH(gen!$AF$1,gen!$1:$1,0),FALSE)-(VLOOKUP(A112,gen!$A$2:$BD$159,MATCH(gen!$AE$1,gen!$1:$1,0),FALSE)-0))+VLOOKUP(A112,gen!$A$2:$BD$159,MATCH(gen!$AL$1,gen!$1:$1,0),FALSE)*(gen!AG112-VLOOKUP(A112,gen!$A$2:$BD$159,MATCH(gen!$AF$1,gen!$1:$1,0),FALSE))+VLOOKUP(A112,gen!$A$2:$BD$159,MATCH(gen!$AM$1,gen!$1:$1,0),FALSE)*(VLOOKUP(A112,gen!$A$2:$BD$159,MATCH(gen!$AH$1,gen!$1:$1,0),FALSE)-VLOOKUP(A112,gen!$A$2:$BD$159,MATCH(gen!$AG$1,gen!$1:$1,0),FALSE)))/1000</f>
        <v>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8:21" x14ac:dyDescent="0.25">
      <c r="H274" t="s">
        <v>370</v>
      </c>
      <c r="I274" s="2">
        <f>VLOOKUP(A113,gen!$A$2:$BD$159,MATCH(gen!$AD$1,gen!$1:$1,0),FALSE)*(VLOOKUP(A113,gen!$A$2:$BD$159,MATCH(gen!$AJ$1,gen!$1:$1,0),FALSE)*(VLOOKUP(A113,gen!$A$2:$BD$159,MATCH(gen!$AE$1,gen!$1:$1,0),FALSE)-0)+VLOOKUP(A113,gen!$A$2:$BD$159,MATCH(gen!$AK$1,gen!$1:$1,0),FALSE)*(VLOOKUP(A113,gen!$A$2:$BD$159,MATCH(gen!$AF$1,gen!$1:$1,0),FALSE)-(VLOOKUP(A113,gen!$A$2:$BD$159,MATCH(gen!$AE$1,gen!$1:$1,0),FALSE)-0))+VLOOKUP(A113,gen!$A$2:$BD$159,MATCH(gen!$AL$1,gen!$1:$1,0),FALSE)*(gen!AG113-VLOOKUP(A113,gen!$A$2:$BD$159,MATCH(gen!$AF$1,gen!$1:$1,0),FALSE))+VLOOKUP(A113,gen!$A$2:$BD$159,MATCH(gen!$AM$1,gen!$1:$1,0),FALSE)*(VLOOKUP(A113,gen!$A$2:$BD$159,MATCH(gen!$AH$1,gen!$1:$1,0),FALSE)-VLOOKUP(A113,gen!$A$2:$BD$159,MATCH(gen!$AG$1,gen!$1:$1,0),FALSE)))/1000</f>
        <v>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8:21" x14ac:dyDescent="0.25">
      <c r="H275" t="s">
        <v>370</v>
      </c>
      <c r="I275" s="2">
        <f>VLOOKUP(A114,gen!$A$2:$BD$159,MATCH(gen!$AD$1,gen!$1:$1,0),FALSE)*(VLOOKUP(A114,gen!$A$2:$BD$159,MATCH(gen!$AJ$1,gen!$1:$1,0),FALSE)*(VLOOKUP(A114,gen!$A$2:$BD$159,MATCH(gen!$AE$1,gen!$1:$1,0),FALSE)-0)+VLOOKUP(A114,gen!$A$2:$BD$159,MATCH(gen!$AK$1,gen!$1:$1,0),FALSE)*(VLOOKUP(A114,gen!$A$2:$BD$159,MATCH(gen!$AF$1,gen!$1:$1,0),FALSE)-(VLOOKUP(A114,gen!$A$2:$BD$159,MATCH(gen!$AE$1,gen!$1:$1,0),FALSE)-0))+VLOOKUP(A114,gen!$A$2:$BD$159,MATCH(gen!$AL$1,gen!$1:$1,0),FALSE)*(gen!AG114-VLOOKUP(A114,gen!$A$2:$BD$159,MATCH(gen!$AF$1,gen!$1:$1,0),FALSE))+VLOOKUP(A114,gen!$A$2:$BD$159,MATCH(gen!$AM$1,gen!$1:$1,0),FALSE)*(VLOOKUP(A114,gen!$A$2:$BD$159,MATCH(gen!$AH$1,gen!$1:$1,0),FALSE)-VLOOKUP(A114,gen!$A$2:$BD$159,MATCH(gen!$AG$1,gen!$1:$1,0),FALSE)))/1000</f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8:21" x14ac:dyDescent="0.25">
      <c r="H276" t="s">
        <v>370</v>
      </c>
      <c r="I276" s="2">
        <f>VLOOKUP(A115,gen!$A$2:$BD$159,MATCH(gen!$AD$1,gen!$1:$1,0),FALSE)*(VLOOKUP(A115,gen!$A$2:$BD$159,MATCH(gen!$AJ$1,gen!$1:$1,0),FALSE)*(VLOOKUP(A115,gen!$A$2:$BD$159,MATCH(gen!$AE$1,gen!$1:$1,0),FALSE)-0)+VLOOKUP(A115,gen!$A$2:$BD$159,MATCH(gen!$AK$1,gen!$1:$1,0),FALSE)*(VLOOKUP(A115,gen!$A$2:$BD$159,MATCH(gen!$AF$1,gen!$1:$1,0),FALSE)-(VLOOKUP(A115,gen!$A$2:$BD$159,MATCH(gen!$AE$1,gen!$1:$1,0),FALSE)-0))+VLOOKUP(A115,gen!$A$2:$BD$159,MATCH(gen!$AL$1,gen!$1:$1,0),FALSE)*(gen!AG115-VLOOKUP(A115,gen!$A$2:$BD$159,MATCH(gen!$AF$1,gen!$1:$1,0),FALSE))+VLOOKUP(A115,gen!$A$2:$BD$159,MATCH(gen!$AM$1,gen!$1:$1,0),FALSE)*(VLOOKUP(A115,gen!$A$2:$BD$159,MATCH(gen!$AH$1,gen!$1:$1,0),FALSE)-VLOOKUP(A115,gen!$A$2:$BD$159,MATCH(gen!$AG$1,gen!$1:$1,0),FALSE)))/1000</f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8:21" x14ac:dyDescent="0.25">
      <c r="H277" t="s">
        <v>370</v>
      </c>
      <c r="I277" s="2">
        <f>VLOOKUP(A116,gen!$A$2:$BD$159,MATCH(gen!$AD$1,gen!$1:$1,0),FALSE)*(VLOOKUP(A116,gen!$A$2:$BD$159,MATCH(gen!$AJ$1,gen!$1:$1,0),FALSE)*(VLOOKUP(A116,gen!$A$2:$BD$159,MATCH(gen!$AE$1,gen!$1:$1,0),FALSE)-0)+VLOOKUP(A116,gen!$A$2:$BD$159,MATCH(gen!$AK$1,gen!$1:$1,0),FALSE)*(VLOOKUP(A116,gen!$A$2:$BD$159,MATCH(gen!$AF$1,gen!$1:$1,0),FALSE)-(VLOOKUP(A116,gen!$A$2:$BD$159,MATCH(gen!$AE$1,gen!$1:$1,0),FALSE)-0))+VLOOKUP(A116,gen!$A$2:$BD$159,MATCH(gen!$AL$1,gen!$1:$1,0),FALSE)*(gen!AG116-VLOOKUP(A116,gen!$A$2:$BD$159,MATCH(gen!$AF$1,gen!$1:$1,0),FALSE))+VLOOKUP(A116,gen!$A$2:$BD$159,MATCH(gen!$AM$1,gen!$1:$1,0),FALSE)*(VLOOKUP(A116,gen!$A$2:$BD$159,MATCH(gen!$AH$1,gen!$1:$1,0),FALSE)-VLOOKUP(A116,gen!$A$2:$BD$159,MATCH(gen!$AG$1,gen!$1:$1,0),FALSE)))/1000</f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8:21" x14ac:dyDescent="0.25">
      <c r="H278" t="s">
        <v>370</v>
      </c>
      <c r="I278" s="2">
        <f>VLOOKUP(A117,gen!$A$2:$BD$159,MATCH(gen!$AD$1,gen!$1:$1,0),FALSE)*(VLOOKUP(A117,gen!$A$2:$BD$159,MATCH(gen!$AJ$1,gen!$1:$1,0),FALSE)*(VLOOKUP(A117,gen!$A$2:$BD$159,MATCH(gen!$AE$1,gen!$1:$1,0),FALSE)-0)+VLOOKUP(A117,gen!$A$2:$BD$159,MATCH(gen!$AK$1,gen!$1:$1,0),FALSE)*(VLOOKUP(A117,gen!$A$2:$BD$159,MATCH(gen!$AF$1,gen!$1:$1,0),FALSE)-(VLOOKUP(A117,gen!$A$2:$BD$159,MATCH(gen!$AE$1,gen!$1:$1,0),FALSE)-0))+VLOOKUP(A117,gen!$A$2:$BD$159,MATCH(gen!$AL$1,gen!$1:$1,0),FALSE)*(gen!AG117-VLOOKUP(A117,gen!$A$2:$BD$159,MATCH(gen!$AF$1,gen!$1:$1,0),FALSE))+VLOOKUP(A117,gen!$A$2:$BD$159,MATCH(gen!$AM$1,gen!$1:$1,0),FALSE)*(VLOOKUP(A117,gen!$A$2:$BD$159,MATCH(gen!$AH$1,gen!$1:$1,0),FALSE)-VLOOKUP(A117,gen!$A$2:$BD$159,MATCH(gen!$AG$1,gen!$1:$1,0),FALSE)))/1000</f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8:21" x14ac:dyDescent="0.25">
      <c r="H279" t="s">
        <v>370</v>
      </c>
      <c r="I279" s="2">
        <f>VLOOKUP(A118,gen!$A$2:$BD$159,MATCH(gen!$AD$1,gen!$1:$1,0),FALSE)*(VLOOKUP(A118,gen!$A$2:$BD$159,MATCH(gen!$AJ$1,gen!$1:$1,0),FALSE)*(VLOOKUP(A118,gen!$A$2:$BD$159,MATCH(gen!$AE$1,gen!$1:$1,0),FALSE)-0)+VLOOKUP(A118,gen!$A$2:$BD$159,MATCH(gen!$AK$1,gen!$1:$1,0),FALSE)*(VLOOKUP(A118,gen!$A$2:$BD$159,MATCH(gen!$AF$1,gen!$1:$1,0),FALSE)-(VLOOKUP(A118,gen!$A$2:$BD$159,MATCH(gen!$AE$1,gen!$1:$1,0),FALSE)-0))+VLOOKUP(A118,gen!$A$2:$BD$159,MATCH(gen!$AL$1,gen!$1:$1,0),FALSE)*(gen!AG118-VLOOKUP(A118,gen!$A$2:$BD$159,MATCH(gen!$AF$1,gen!$1:$1,0),FALSE))+VLOOKUP(A118,gen!$A$2:$BD$159,MATCH(gen!$AM$1,gen!$1:$1,0),FALSE)*(VLOOKUP(A118,gen!$A$2:$BD$159,MATCH(gen!$AH$1,gen!$1:$1,0),FALSE)-VLOOKUP(A118,gen!$A$2:$BD$159,MATCH(gen!$AG$1,gen!$1:$1,0),FALSE)))/1000</f>
        <v>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8:21" x14ac:dyDescent="0.25">
      <c r="H280" t="s">
        <v>370</v>
      </c>
      <c r="I280" s="2">
        <f>VLOOKUP(A119,gen!$A$2:$BD$159,MATCH(gen!$AD$1,gen!$1:$1,0),FALSE)*(VLOOKUP(A119,gen!$A$2:$BD$159,MATCH(gen!$AJ$1,gen!$1:$1,0),FALSE)*(VLOOKUP(A119,gen!$A$2:$BD$159,MATCH(gen!$AE$1,gen!$1:$1,0),FALSE)-0)+VLOOKUP(A119,gen!$A$2:$BD$159,MATCH(gen!$AK$1,gen!$1:$1,0),FALSE)*(VLOOKUP(A119,gen!$A$2:$BD$159,MATCH(gen!$AF$1,gen!$1:$1,0),FALSE)-(VLOOKUP(A119,gen!$A$2:$BD$159,MATCH(gen!$AE$1,gen!$1:$1,0),FALSE)-0))+VLOOKUP(A119,gen!$A$2:$BD$159,MATCH(gen!$AL$1,gen!$1:$1,0),FALSE)*(gen!AG119-VLOOKUP(A119,gen!$A$2:$BD$159,MATCH(gen!$AF$1,gen!$1:$1,0),FALSE))+VLOOKUP(A119,gen!$A$2:$BD$159,MATCH(gen!$AM$1,gen!$1:$1,0),FALSE)*(VLOOKUP(A119,gen!$A$2:$BD$159,MATCH(gen!$AH$1,gen!$1:$1,0),FALSE)-VLOOKUP(A119,gen!$A$2:$BD$159,MATCH(gen!$AG$1,gen!$1:$1,0),FALSE)))/1000</f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8:21" x14ac:dyDescent="0.25">
      <c r="H281" t="s">
        <v>370</v>
      </c>
      <c r="I281" s="2">
        <f>VLOOKUP(A120,gen!$A$2:$BD$159,MATCH(gen!$AD$1,gen!$1:$1,0),FALSE)*(VLOOKUP(A120,gen!$A$2:$BD$159,MATCH(gen!$AJ$1,gen!$1:$1,0),FALSE)*(VLOOKUP(A120,gen!$A$2:$BD$159,MATCH(gen!$AE$1,gen!$1:$1,0),FALSE)-0)+VLOOKUP(A120,gen!$A$2:$BD$159,MATCH(gen!$AK$1,gen!$1:$1,0),FALSE)*(VLOOKUP(A120,gen!$A$2:$BD$159,MATCH(gen!$AF$1,gen!$1:$1,0),FALSE)-(VLOOKUP(A120,gen!$A$2:$BD$159,MATCH(gen!$AE$1,gen!$1:$1,0),FALSE)-0))+VLOOKUP(A120,gen!$A$2:$BD$159,MATCH(gen!$AL$1,gen!$1:$1,0),FALSE)*(gen!AG120-VLOOKUP(A120,gen!$A$2:$BD$159,MATCH(gen!$AF$1,gen!$1:$1,0),FALSE))+VLOOKUP(A120,gen!$A$2:$BD$159,MATCH(gen!$AM$1,gen!$1:$1,0),FALSE)*(VLOOKUP(A120,gen!$A$2:$BD$159,MATCH(gen!$AH$1,gen!$1:$1,0),FALSE)-VLOOKUP(A120,gen!$A$2:$BD$159,MATCH(gen!$AG$1,gen!$1:$1,0),FALSE)))/1000</f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8:21" x14ac:dyDescent="0.25">
      <c r="H282" t="s">
        <v>370</v>
      </c>
      <c r="I282" s="2">
        <f>VLOOKUP(A121,gen!$A$2:$BD$159,MATCH(gen!$AD$1,gen!$1:$1,0),FALSE)*(VLOOKUP(A121,gen!$A$2:$BD$159,MATCH(gen!$AJ$1,gen!$1:$1,0),FALSE)*(VLOOKUP(A121,gen!$A$2:$BD$159,MATCH(gen!$AE$1,gen!$1:$1,0),FALSE)-0)+VLOOKUP(A121,gen!$A$2:$BD$159,MATCH(gen!$AK$1,gen!$1:$1,0),FALSE)*(VLOOKUP(A121,gen!$A$2:$BD$159,MATCH(gen!$AF$1,gen!$1:$1,0),FALSE)-(VLOOKUP(A121,gen!$A$2:$BD$159,MATCH(gen!$AE$1,gen!$1:$1,0),FALSE)-0))+VLOOKUP(A121,gen!$A$2:$BD$159,MATCH(gen!$AL$1,gen!$1:$1,0),FALSE)*(gen!AG121-VLOOKUP(A121,gen!$A$2:$BD$159,MATCH(gen!$AF$1,gen!$1:$1,0),FALSE))+VLOOKUP(A121,gen!$A$2:$BD$159,MATCH(gen!$AM$1,gen!$1:$1,0),FALSE)*(VLOOKUP(A121,gen!$A$2:$BD$159,MATCH(gen!$AH$1,gen!$1:$1,0),FALSE)-VLOOKUP(A121,gen!$A$2:$BD$159,MATCH(gen!$AG$1,gen!$1:$1,0),FALSE)))/1000</f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8:21" x14ac:dyDescent="0.25">
      <c r="H283" t="s">
        <v>370</v>
      </c>
      <c r="I283" s="2">
        <f>VLOOKUP(A122,gen!$A$2:$BD$159,MATCH(gen!$AD$1,gen!$1:$1,0),FALSE)*(VLOOKUP(A122,gen!$A$2:$BD$159,MATCH(gen!$AJ$1,gen!$1:$1,0),FALSE)*(VLOOKUP(A122,gen!$A$2:$BD$159,MATCH(gen!$AE$1,gen!$1:$1,0),FALSE)-0)+VLOOKUP(A122,gen!$A$2:$BD$159,MATCH(gen!$AK$1,gen!$1:$1,0),FALSE)*(VLOOKUP(A122,gen!$A$2:$BD$159,MATCH(gen!$AF$1,gen!$1:$1,0),FALSE)-(VLOOKUP(A122,gen!$A$2:$BD$159,MATCH(gen!$AE$1,gen!$1:$1,0),FALSE)-0))+VLOOKUP(A122,gen!$A$2:$BD$159,MATCH(gen!$AL$1,gen!$1:$1,0),FALSE)*(gen!AG122-VLOOKUP(A122,gen!$A$2:$BD$159,MATCH(gen!$AF$1,gen!$1:$1,0),FALSE))+VLOOKUP(A122,gen!$A$2:$BD$159,MATCH(gen!$AM$1,gen!$1:$1,0),FALSE)*(VLOOKUP(A122,gen!$A$2:$BD$159,MATCH(gen!$AH$1,gen!$1:$1,0),FALSE)-VLOOKUP(A122,gen!$A$2:$BD$159,MATCH(gen!$AG$1,gen!$1:$1,0),FALSE)))/1000</f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8:21" x14ac:dyDescent="0.25">
      <c r="H284" t="s">
        <v>370</v>
      </c>
      <c r="I284" s="2">
        <f>VLOOKUP(A123,gen!$A$2:$BD$159,MATCH(gen!$AD$1,gen!$1:$1,0),FALSE)*(VLOOKUP(A123,gen!$A$2:$BD$159,MATCH(gen!$AJ$1,gen!$1:$1,0),FALSE)*(VLOOKUP(A123,gen!$A$2:$BD$159,MATCH(gen!$AE$1,gen!$1:$1,0),FALSE)-0)+VLOOKUP(A123,gen!$A$2:$BD$159,MATCH(gen!$AK$1,gen!$1:$1,0),FALSE)*(VLOOKUP(A123,gen!$A$2:$BD$159,MATCH(gen!$AF$1,gen!$1:$1,0),FALSE)-(VLOOKUP(A123,gen!$A$2:$BD$159,MATCH(gen!$AE$1,gen!$1:$1,0),FALSE)-0))+VLOOKUP(A123,gen!$A$2:$BD$159,MATCH(gen!$AL$1,gen!$1:$1,0),FALSE)*(gen!AG123-VLOOKUP(A123,gen!$A$2:$BD$159,MATCH(gen!$AF$1,gen!$1:$1,0),FALSE))+VLOOKUP(A123,gen!$A$2:$BD$159,MATCH(gen!$AM$1,gen!$1:$1,0),FALSE)*(VLOOKUP(A123,gen!$A$2:$BD$159,MATCH(gen!$AH$1,gen!$1:$1,0),FALSE)-VLOOKUP(A123,gen!$A$2:$BD$159,MATCH(gen!$AG$1,gen!$1:$1,0),FALSE)))/1000</f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8:21" x14ac:dyDescent="0.25">
      <c r="H285" t="s">
        <v>370</v>
      </c>
      <c r="I285" s="2">
        <f>VLOOKUP(A124,gen!$A$2:$BD$159,MATCH(gen!$AD$1,gen!$1:$1,0),FALSE)*(VLOOKUP(A124,gen!$A$2:$BD$159,MATCH(gen!$AJ$1,gen!$1:$1,0),FALSE)*(VLOOKUP(A124,gen!$A$2:$BD$159,MATCH(gen!$AE$1,gen!$1:$1,0),FALSE)-0)+VLOOKUP(A124,gen!$A$2:$BD$159,MATCH(gen!$AK$1,gen!$1:$1,0),FALSE)*(VLOOKUP(A124,gen!$A$2:$BD$159,MATCH(gen!$AF$1,gen!$1:$1,0),FALSE)-(VLOOKUP(A124,gen!$A$2:$BD$159,MATCH(gen!$AE$1,gen!$1:$1,0),FALSE)-0))+VLOOKUP(A124,gen!$A$2:$BD$159,MATCH(gen!$AL$1,gen!$1:$1,0),FALSE)*(gen!AG124-VLOOKUP(A124,gen!$A$2:$BD$159,MATCH(gen!$AF$1,gen!$1:$1,0),FALSE))+VLOOKUP(A124,gen!$A$2:$BD$159,MATCH(gen!$AM$1,gen!$1:$1,0),FALSE)*(VLOOKUP(A124,gen!$A$2:$BD$159,MATCH(gen!$AH$1,gen!$1:$1,0),FALSE)-VLOOKUP(A124,gen!$A$2:$BD$159,MATCH(gen!$AG$1,gen!$1:$1,0),FALSE)))/1000</f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8:21" x14ac:dyDescent="0.25">
      <c r="H286" t="s">
        <v>370</v>
      </c>
      <c r="I286" s="2">
        <f>VLOOKUP(A125,gen!$A$2:$BD$159,MATCH(gen!$AD$1,gen!$1:$1,0),FALSE)*(VLOOKUP(A125,gen!$A$2:$BD$159,MATCH(gen!$AJ$1,gen!$1:$1,0),FALSE)*(VLOOKUP(A125,gen!$A$2:$BD$159,MATCH(gen!$AE$1,gen!$1:$1,0),FALSE)-0)+VLOOKUP(A125,gen!$A$2:$BD$159,MATCH(gen!$AK$1,gen!$1:$1,0),FALSE)*(VLOOKUP(A125,gen!$A$2:$BD$159,MATCH(gen!$AF$1,gen!$1:$1,0),FALSE)-(VLOOKUP(A125,gen!$A$2:$BD$159,MATCH(gen!$AE$1,gen!$1:$1,0),FALSE)-0))+VLOOKUP(A125,gen!$A$2:$BD$159,MATCH(gen!$AL$1,gen!$1:$1,0),FALSE)*(gen!AG125-VLOOKUP(A125,gen!$A$2:$BD$159,MATCH(gen!$AF$1,gen!$1:$1,0),FALSE))+VLOOKUP(A125,gen!$A$2:$BD$159,MATCH(gen!$AM$1,gen!$1:$1,0),FALSE)*(VLOOKUP(A125,gen!$A$2:$BD$159,MATCH(gen!$AH$1,gen!$1:$1,0),FALSE)-VLOOKUP(A125,gen!$A$2:$BD$159,MATCH(gen!$AG$1,gen!$1:$1,0),FALSE)))/1000</f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8:21" x14ac:dyDescent="0.25">
      <c r="H287" t="s">
        <v>370</v>
      </c>
      <c r="I287" s="2">
        <f>VLOOKUP(A126,gen!$A$2:$BD$159,MATCH(gen!$AD$1,gen!$1:$1,0),FALSE)*(VLOOKUP(A126,gen!$A$2:$BD$159,MATCH(gen!$AJ$1,gen!$1:$1,0),FALSE)*(VLOOKUP(A126,gen!$A$2:$BD$159,MATCH(gen!$AE$1,gen!$1:$1,0),FALSE)-0)+VLOOKUP(A126,gen!$A$2:$BD$159,MATCH(gen!$AK$1,gen!$1:$1,0),FALSE)*(VLOOKUP(A126,gen!$A$2:$BD$159,MATCH(gen!$AF$1,gen!$1:$1,0),FALSE)-(VLOOKUP(A126,gen!$A$2:$BD$159,MATCH(gen!$AE$1,gen!$1:$1,0),FALSE)-0))+VLOOKUP(A126,gen!$A$2:$BD$159,MATCH(gen!$AL$1,gen!$1:$1,0),FALSE)*(gen!AG126-VLOOKUP(A126,gen!$A$2:$BD$159,MATCH(gen!$AF$1,gen!$1:$1,0),FALSE))+VLOOKUP(A126,gen!$A$2:$BD$159,MATCH(gen!$AM$1,gen!$1:$1,0),FALSE)*(VLOOKUP(A126,gen!$A$2:$BD$159,MATCH(gen!$AH$1,gen!$1:$1,0),FALSE)-VLOOKUP(A126,gen!$A$2:$BD$159,MATCH(gen!$AG$1,gen!$1:$1,0),FALSE)))/1000</f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8:21" x14ac:dyDescent="0.25">
      <c r="H288" t="s">
        <v>370</v>
      </c>
      <c r="I288" s="2">
        <f>VLOOKUP(A127,gen!$A$2:$BD$159,MATCH(gen!$AD$1,gen!$1:$1,0),FALSE)*(VLOOKUP(A127,gen!$A$2:$BD$159,MATCH(gen!$AJ$1,gen!$1:$1,0),FALSE)*(VLOOKUP(A127,gen!$A$2:$BD$159,MATCH(gen!$AE$1,gen!$1:$1,0),FALSE)-0)+VLOOKUP(A127,gen!$A$2:$BD$159,MATCH(gen!$AK$1,gen!$1:$1,0),FALSE)*(VLOOKUP(A127,gen!$A$2:$BD$159,MATCH(gen!$AF$1,gen!$1:$1,0),FALSE)-(VLOOKUP(A127,gen!$A$2:$BD$159,MATCH(gen!$AE$1,gen!$1:$1,0),FALSE)-0))+VLOOKUP(A127,gen!$A$2:$BD$159,MATCH(gen!$AL$1,gen!$1:$1,0),FALSE)*(gen!AG127-VLOOKUP(A127,gen!$A$2:$BD$159,MATCH(gen!$AF$1,gen!$1:$1,0),FALSE))+VLOOKUP(A127,gen!$A$2:$BD$159,MATCH(gen!$AM$1,gen!$1:$1,0),FALSE)*(VLOOKUP(A127,gen!$A$2:$BD$159,MATCH(gen!$AH$1,gen!$1:$1,0),FALSE)-VLOOKUP(A127,gen!$A$2:$BD$159,MATCH(gen!$AG$1,gen!$1:$1,0),FALSE)))/1000</f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8:21" x14ac:dyDescent="0.25">
      <c r="H289" t="s">
        <v>370</v>
      </c>
      <c r="I289" s="2">
        <f>VLOOKUP(A128,gen!$A$2:$BD$159,MATCH(gen!$AD$1,gen!$1:$1,0),FALSE)*(VLOOKUP(A128,gen!$A$2:$BD$159,MATCH(gen!$AJ$1,gen!$1:$1,0),FALSE)*(VLOOKUP(A128,gen!$A$2:$BD$159,MATCH(gen!$AE$1,gen!$1:$1,0),FALSE)-0)+VLOOKUP(A128,gen!$A$2:$BD$159,MATCH(gen!$AK$1,gen!$1:$1,0),FALSE)*(VLOOKUP(A128,gen!$A$2:$BD$159,MATCH(gen!$AF$1,gen!$1:$1,0),FALSE)-(VLOOKUP(A128,gen!$A$2:$BD$159,MATCH(gen!$AE$1,gen!$1:$1,0),FALSE)-0))+VLOOKUP(A128,gen!$A$2:$BD$159,MATCH(gen!$AL$1,gen!$1:$1,0),FALSE)*(gen!AG128-VLOOKUP(A128,gen!$A$2:$BD$159,MATCH(gen!$AF$1,gen!$1:$1,0),FALSE))+VLOOKUP(A128,gen!$A$2:$BD$159,MATCH(gen!$AM$1,gen!$1:$1,0),FALSE)*(VLOOKUP(A128,gen!$A$2:$BD$159,MATCH(gen!$AH$1,gen!$1:$1,0),FALSE)-VLOOKUP(A128,gen!$A$2:$BD$159,MATCH(gen!$AG$1,gen!$1:$1,0),FALSE)))/1000</f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8:21" x14ac:dyDescent="0.25">
      <c r="H290" t="s">
        <v>370</v>
      </c>
      <c r="I290" s="2">
        <f>VLOOKUP(A129,gen!$A$2:$BD$159,MATCH(gen!$AD$1,gen!$1:$1,0),FALSE)*(VLOOKUP(A129,gen!$A$2:$BD$159,MATCH(gen!$AJ$1,gen!$1:$1,0),FALSE)*(VLOOKUP(A129,gen!$A$2:$BD$159,MATCH(gen!$AE$1,gen!$1:$1,0),FALSE)-0)+VLOOKUP(A129,gen!$A$2:$BD$159,MATCH(gen!$AK$1,gen!$1:$1,0),FALSE)*(VLOOKUP(A129,gen!$A$2:$BD$159,MATCH(gen!$AF$1,gen!$1:$1,0),FALSE)-(VLOOKUP(A129,gen!$A$2:$BD$159,MATCH(gen!$AE$1,gen!$1:$1,0),FALSE)-0))+VLOOKUP(A129,gen!$A$2:$BD$159,MATCH(gen!$AL$1,gen!$1:$1,0),FALSE)*(gen!AG129-VLOOKUP(A129,gen!$A$2:$BD$159,MATCH(gen!$AF$1,gen!$1:$1,0),FALSE))+VLOOKUP(A129,gen!$A$2:$BD$159,MATCH(gen!$AM$1,gen!$1:$1,0),FALSE)*(VLOOKUP(A129,gen!$A$2:$BD$159,MATCH(gen!$AH$1,gen!$1:$1,0),FALSE)-VLOOKUP(A129,gen!$A$2:$BD$159,MATCH(gen!$AG$1,gen!$1:$1,0),FALSE)))/1000</f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8:21" x14ac:dyDescent="0.25">
      <c r="H291" t="s">
        <v>370</v>
      </c>
      <c r="I291" s="2">
        <f>VLOOKUP(A130,gen!$A$2:$BD$159,MATCH(gen!$AD$1,gen!$1:$1,0),FALSE)*(VLOOKUP(A130,gen!$A$2:$BD$159,MATCH(gen!$AJ$1,gen!$1:$1,0),FALSE)*(VLOOKUP(A130,gen!$A$2:$BD$159,MATCH(gen!$AE$1,gen!$1:$1,0),FALSE)-0)+VLOOKUP(A130,gen!$A$2:$BD$159,MATCH(gen!$AK$1,gen!$1:$1,0),FALSE)*(VLOOKUP(A130,gen!$A$2:$BD$159,MATCH(gen!$AF$1,gen!$1:$1,0),FALSE)-(VLOOKUP(A130,gen!$A$2:$BD$159,MATCH(gen!$AE$1,gen!$1:$1,0),FALSE)-0))+VLOOKUP(A130,gen!$A$2:$BD$159,MATCH(gen!$AL$1,gen!$1:$1,0),FALSE)*(gen!AG130-VLOOKUP(A130,gen!$A$2:$BD$159,MATCH(gen!$AF$1,gen!$1:$1,0),FALSE))+VLOOKUP(A130,gen!$A$2:$BD$159,MATCH(gen!$AM$1,gen!$1:$1,0),FALSE)*(VLOOKUP(A130,gen!$A$2:$BD$159,MATCH(gen!$AH$1,gen!$1:$1,0),FALSE)-VLOOKUP(A130,gen!$A$2:$BD$159,MATCH(gen!$AG$1,gen!$1:$1,0),FALSE)))/1000</f>
        <v>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8:21" x14ac:dyDescent="0.25">
      <c r="H292" t="s">
        <v>370</v>
      </c>
      <c r="I292" s="2">
        <f>VLOOKUP(A131,gen!$A$2:$BD$159,MATCH(gen!$AD$1,gen!$1:$1,0),FALSE)*(VLOOKUP(A131,gen!$A$2:$BD$159,MATCH(gen!$AJ$1,gen!$1:$1,0),FALSE)*(VLOOKUP(A131,gen!$A$2:$BD$159,MATCH(gen!$AE$1,gen!$1:$1,0),FALSE)-0)+VLOOKUP(A131,gen!$A$2:$BD$159,MATCH(gen!$AK$1,gen!$1:$1,0),FALSE)*(VLOOKUP(A131,gen!$A$2:$BD$159,MATCH(gen!$AF$1,gen!$1:$1,0),FALSE)-(VLOOKUP(A131,gen!$A$2:$BD$159,MATCH(gen!$AE$1,gen!$1:$1,0),FALSE)-0))+VLOOKUP(A131,gen!$A$2:$BD$159,MATCH(gen!$AL$1,gen!$1:$1,0),FALSE)*(gen!AG131-VLOOKUP(A131,gen!$A$2:$BD$159,MATCH(gen!$AF$1,gen!$1:$1,0),FALSE))+VLOOKUP(A131,gen!$A$2:$BD$159,MATCH(gen!$AM$1,gen!$1:$1,0),FALSE)*(VLOOKUP(A131,gen!$A$2:$BD$159,MATCH(gen!$AH$1,gen!$1:$1,0),FALSE)-VLOOKUP(A131,gen!$A$2:$BD$159,MATCH(gen!$AG$1,gen!$1:$1,0),FALSE)))/1000</f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8:21" x14ac:dyDescent="0.25">
      <c r="H293" t="s">
        <v>370</v>
      </c>
      <c r="I293" s="2">
        <f>VLOOKUP(A132,gen!$A$2:$BD$159,MATCH(gen!$AD$1,gen!$1:$1,0),FALSE)*(VLOOKUP(A132,gen!$A$2:$BD$159,MATCH(gen!$AJ$1,gen!$1:$1,0),FALSE)*(VLOOKUP(A132,gen!$A$2:$BD$159,MATCH(gen!$AE$1,gen!$1:$1,0),FALSE)-0)+VLOOKUP(A132,gen!$A$2:$BD$159,MATCH(gen!$AK$1,gen!$1:$1,0),FALSE)*(VLOOKUP(A132,gen!$A$2:$BD$159,MATCH(gen!$AF$1,gen!$1:$1,0),FALSE)-(VLOOKUP(A132,gen!$A$2:$BD$159,MATCH(gen!$AE$1,gen!$1:$1,0),FALSE)-0))+VLOOKUP(A132,gen!$A$2:$BD$159,MATCH(gen!$AL$1,gen!$1:$1,0),FALSE)*(gen!AG132-VLOOKUP(A132,gen!$A$2:$BD$159,MATCH(gen!$AF$1,gen!$1:$1,0),FALSE))+VLOOKUP(A132,gen!$A$2:$BD$159,MATCH(gen!$AM$1,gen!$1:$1,0),FALSE)*(VLOOKUP(A132,gen!$A$2:$BD$159,MATCH(gen!$AH$1,gen!$1:$1,0),FALSE)-VLOOKUP(A132,gen!$A$2:$BD$159,MATCH(gen!$AG$1,gen!$1:$1,0),FALSE)))/1000</f>
        <v>0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8:21" x14ac:dyDescent="0.25">
      <c r="H294" t="s">
        <v>370</v>
      </c>
      <c r="I294" s="2">
        <f>VLOOKUP(A133,gen!$A$2:$BD$159,MATCH(gen!$AD$1,gen!$1:$1,0),FALSE)*(VLOOKUP(A133,gen!$A$2:$BD$159,MATCH(gen!$AJ$1,gen!$1:$1,0),FALSE)*(VLOOKUP(A133,gen!$A$2:$BD$159,MATCH(gen!$AE$1,gen!$1:$1,0),FALSE)-0)+VLOOKUP(A133,gen!$A$2:$BD$159,MATCH(gen!$AK$1,gen!$1:$1,0),FALSE)*(VLOOKUP(A133,gen!$A$2:$BD$159,MATCH(gen!$AF$1,gen!$1:$1,0),FALSE)-(VLOOKUP(A133,gen!$A$2:$BD$159,MATCH(gen!$AE$1,gen!$1:$1,0),FALSE)-0))+VLOOKUP(A133,gen!$A$2:$BD$159,MATCH(gen!$AL$1,gen!$1:$1,0),FALSE)*(gen!AG133-VLOOKUP(A133,gen!$A$2:$BD$159,MATCH(gen!$AF$1,gen!$1:$1,0),FALSE))+VLOOKUP(A133,gen!$A$2:$BD$159,MATCH(gen!$AM$1,gen!$1:$1,0),FALSE)*(VLOOKUP(A133,gen!$A$2:$BD$159,MATCH(gen!$AH$1,gen!$1:$1,0),FALSE)-VLOOKUP(A133,gen!$A$2:$BD$159,MATCH(gen!$AG$1,gen!$1:$1,0),FALSE)))/1000</f>
        <v>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8:21" x14ac:dyDescent="0.25">
      <c r="H295" t="s">
        <v>370</v>
      </c>
      <c r="I295" s="2">
        <f>VLOOKUP(A134,gen!$A$2:$BD$159,MATCH(gen!$AD$1,gen!$1:$1,0),FALSE)*(VLOOKUP(A134,gen!$A$2:$BD$159,MATCH(gen!$AJ$1,gen!$1:$1,0),FALSE)*(VLOOKUP(A134,gen!$A$2:$BD$159,MATCH(gen!$AE$1,gen!$1:$1,0),FALSE)-0)+VLOOKUP(A134,gen!$A$2:$BD$159,MATCH(gen!$AK$1,gen!$1:$1,0),FALSE)*(VLOOKUP(A134,gen!$A$2:$BD$159,MATCH(gen!$AF$1,gen!$1:$1,0),FALSE)-(VLOOKUP(A134,gen!$A$2:$BD$159,MATCH(gen!$AE$1,gen!$1:$1,0),FALSE)-0))+VLOOKUP(A134,gen!$A$2:$BD$159,MATCH(gen!$AL$1,gen!$1:$1,0),FALSE)*(gen!AG134-VLOOKUP(A134,gen!$A$2:$BD$159,MATCH(gen!$AF$1,gen!$1:$1,0),FALSE))+VLOOKUP(A134,gen!$A$2:$BD$159,MATCH(gen!$AM$1,gen!$1:$1,0),FALSE)*(VLOOKUP(A134,gen!$A$2:$BD$159,MATCH(gen!$AH$1,gen!$1:$1,0),FALSE)-VLOOKUP(A134,gen!$A$2:$BD$159,MATCH(gen!$AG$1,gen!$1:$1,0),FALSE)))/1000</f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8:21" x14ac:dyDescent="0.25">
      <c r="H296" t="s">
        <v>370</v>
      </c>
      <c r="I296" s="2">
        <f>VLOOKUP(A135,gen!$A$2:$BD$159,MATCH(gen!$AD$1,gen!$1:$1,0),FALSE)*(VLOOKUP(A135,gen!$A$2:$BD$159,MATCH(gen!$AJ$1,gen!$1:$1,0),FALSE)*(VLOOKUP(A135,gen!$A$2:$BD$159,MATCH(gen!$AE$1,gen!$1:$1,0),FALSE)-0)+VLOOKUP(A135,gen!$A$2:$BD$159,MATCH(gen!$AK$1,gen!$1:$1,0),FALSE)*(VLOOKUP(A135,gen!$A$2:$BD$159,MATCH(gen!$AF$1,gen!$1:$1,0),FALSE)-(VLOOKUP(A135,gen!$A$2:$BD$159,MATCH(gen!$AE$1,gen!$1:$1,0),FALSE)-0))+VLOOKUP(A135,gen!$A$2:$BD$159,MATCH(gen!$AL$1,gen!$1:$1,0),FALSE)*(gen!AG135-VLOOKUP(A135,gen!$A$2:$BD$159,MATCH(gen!$AF$1,gen!$1:$1,0),FALSE))+VLOOKUP(A135,gen!$A$2:$BD$159,MATCH(gen!$AM$1,gen!$1:$1,0),FALSE)*(VLOOKUP(A135,gen!$A$2:$BD$159,MATCH(gen!$AH$1,gen!$1:$1,0),FALSE)-VLOOKUP(A135,gen!$A$2:$BD$159,MATCH(gen!$AG$1,gen!$1:$1,0),FALSE)))/1000</f>
        <v>0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8:21" x14ac:dyDescent="0.25">
      <c r="H297" t="s">
        <v>370</v>
      </c>
      <c r="I297" s="2">
        <f>VLOOKUP(A136,gen!$A$2:$BD$159,MATCH(gen!$AD$1,gen!$1:$1,0),FALSE)*(VLOOKUP(A136,gen!$A$2:$BD$159,MATCH(gen!$AJ$1,gen!$1:$1,0),FALSE)*(VLOOKUP(A136,gen!$A$2:$BD$159,MATCH(gen!$AE$1,gen!$1:$1,0),FALSE)-0)+VLOOKUP(A136,gen!$A$2:$BD$159,MATCH(gen!$AK$1,gen!$1:$1,0),FALSE)*(VLOOKUP(A136,gen!$A$2:$BD$159,MATCH(gen!$AF$1,gen!$1:$1,0),FALSE)-(VLOOKUP(A136,gen!$A$2:$BD$159,MATCH(gen!$AE$1,gen!$1:$1,0),FALSE)-0))+VLOOKUP(A136,gen!$A$2:$BD$159,MATCH(gen!$AL$1,gen!$1:$1,0),FALSE)*(gen!AG136-VLOOKUP(A136,gen!$A$2:$BD$159,MATCH(gen!$AF$1,gen!$1:$1,0),FALSE))+VLOOKUP(A136,gen!$A$2:$BD$159,MATCH(gen!$AM$1,gen!$1:$1,0),FALSE)*(VLOOKUP(A136,gen!$A$2:$BD$159,MATCH(gen!$AH$1,gen!$1:$1,0),FALSE)-VLOOKUP(A136,gen!$A$2:$BD$159,MATCH(gen!$AG$1,gen!$1:$1,0),FALSE)))/1000</f>
        <v>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8:21" x14ac:dyDescent="0.25">
      <c r="H298" t="s">
        <v>370</v>
      </c>
      <c r="I298" s="2">
        <f>VLOOKUP(A137,gen!$A$2:$BD$159,MATCH(gen!$AD$1,gen!$1:$1,0),FALSE)*(VLOOKUP(A137,gen!$A$2:$BD$159,MATCH(gen!$AJ$1,gen!$1:$1,0),FALSE)*(VLOOKUP(A137,gen!$A$2:$BD$159,MATCH(gen!$AE$1,gen!$1:$1,0),FALSE)-0)+VLOOKUP(A137,gen!$A$2:$BD$159,MATCH(gen!$AK$1,gen!$1:$1,0),FALSE)*(VLOOKUP(A137,gen!$A$2:$BD$159,MATCH(gen!$AF$1,gen!$1:$1,0),FALSE)-(VLOOKUP(A137,gen!$A$2:$BD$159,MATCH(gen!$AE$1,gen!$1:$1,0),FALSE)-0))+VLOOKUP(A137,gen!$A$2:$BD$159,MATCH(gen!$AL$1,gen!$1:$1,0),FALSE)*(gen!AG137-VLOOKUP(A137,gen!$A$2:$BD$159,MATCH(gen!$AF$1,gen!$1:$1,0),FALSE))+VLOOKUP(A137,gen!$A$2:$BD$159,MATCH(gen!$AM$1,gen!$1:$1,0),FALSE)*(VLOOKUP(A137,gen!$A$2:$BD$159,MATCH(gen!$AH$1,gen!$1:$1,0),FALSE)-VLOOKUP(A137,gen!$A$2:$BD$159,MATCH(gen!$AG$1,gen!$1:$1,0),FALSE)))/1000</f>
        <v>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8:21" x14ac:dyDescent="0.25">
      <c r="H299" t="s">
        <v>370</v>
      </c>
      <c r="I299" s="2">
        <f>VLOOKUP(A138,gen!$A$2:$BD$159,MATCH(gen!$AD$1,gen!$1:$1,0),FALSE)*(VLOOKUP(A138,gen!$A$2:$BD$159,MATCH(gen!$AJ$1,gen!$1:$1,0),FALSE)*(VLOOKUP(A138,gen!$A$2:$BD$159,MATCH(gen!$AE$1,gen!$1:$1,0),FALSE)-0)+VLOOKUP(A138,gen!$A$2:$BD$159,MATCH(gen!$AK$1,gen!$1:$1,0),FALSE)*(VLOOKUP(A138,gen!$A$2:$BD$159,MATCH(gen!$AF$1,gen!$1:$1,0),FALSE)-(VLOOKUP(A138,gen!$A$2:$BD$159,MATCH(gen!$AE$1,gen!$1:$1,0),FALSE)-0))+VLOOKUP(A138,gen!$A$2:$BD$159,MATCH(gen!$AL$1,gen!$1:$1,0),FALSE)*(gen!AG138-VLOOKUP(A138,gen!$A$2:$BD$159,MATCH(gen!$AF$1,gen!$1:$1,0),FALSE))+VLOOKUP(A138,gen!$A$2:$BD$159,MATCH(gen!$AM$1,gen!$1:$1,0),FALSE)*(VLOOKUP(A138,gen!$A$2:$BD$159,MATCH(gen!$AH$1,gen!$1:$1,0),FALSE)-VLOOKUP(A138,gen!$A$2:$BD$159,MATCH(gen!$AG$1,gen!$1:$1,0),FALSE)))/1000</f>
        <v>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8:21" x14ac:dyDescent="0.25">
      <c r="H300" t="s">
        <v>370</v>
      </c>
      <c r="I300" s="2">
        <f>VLOOKUP(A139,gen!$A$2:$BD$159,MATCH(gen!$AD$1,gen!$1:$1,0),FALSE)*(VLOOKUP(A139,gen!$A$2:$BD$159,MATCH(gen!$AJ$1,gen!$1:$1,0),FALSE)*(VLOOKUP(A139,gen!$A$2:$BD$159,MATCH(gen!$AE$1,gen!$1:$1,0),FALSE)-0)+VLOOKUP(A139,gen!$A$2:$BD$159,MATCH(gen!$AK$1,gen!$1:$1,0),FALSE)*(VLOOKUP(A139,gen!$A$2:$BD$159,MATCH(gen!$AF$1,gen!$1:$1,0),FALSE)-(VLOOKUP(A139,gen!$A$2:$BD$159,MATCH(gen!$AE$1,gen!$1:$1,0),FALSE)-0))+VLOOKUP(A139,gen!$A$2:$BD$159,MATCH(gen!$AL$1,gen!$1:$1,0),FALSE)*(gen!AG139-VLOOKUP(A139,gen!$A$2:$BD$159,MATCH(gen!$AF$1,gen!$1:$1,0),FALSE))+VLOOKUP(A139,gen!$A$2:$BD$159,MATCH(gen!$AM$1,gen!$1:$1,0),FALSE)*(VLOOKUP(A139,gen!$A$2:$BD$159,MATCH(gen!$AH$1,gen!$1:$1,0),FALSE)-VLOOKUP(A139,gen!$A$2:$BD$159,MATCH(gen!$AG$1,gen!$1:$1,0),FALSE)))/1000</f>
        <v>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8:21" x14ac:dyDescent="0.25">
      <c r="H301" t="s">
        <v>370</v>
      </c>
      <c r="I301" s="2">
        <f>VLOOKUP(A140,gen!$A$2:$BD$159,MATCH(gen!$AD$1,gen!$1:$1,0),FALSE)*(VLOOKUP(A140,gen!$A$2:$BD$159,MATCH(gen!$AJ$1,gen!$1:$1,0),FALSE)*(VLOOKUP(A140,gen!$A$2:$BD$159,MATCH(gen!$AE$1,gen!$1:$1,0),FALSE)-0)+VLOOKUP(A140,gen!$A$2:$BD$159,MATCH(gen!$AK$1,gen!$1:$1,0),FALSE)*(VLOOKUP(A140,gen!$A$2:$BD$159,MATCH(gen!$AF$1,gen!$1:$1,0),FALSE)-(VLOOKUP(A140,gen!$A$2:$BD$159,MATCH(gen!$AE$1,gen!$1:$1,0),FALSE)-0))+VLOOKUP(A140,gen!$A$2:$BD$159,MATCH(gen!$AL$1,gen!$1:$1,0),FALSE)*(gen!AG140-VLOOKUP(A140,gen!$A$2:$BD$159,MATCH(gen!$AF$1,gen!$1:$1,0),FALSE))+VLOOKUP(A140,gen!$A$2:$BD$159,MATCH(gen!$AM$1,gen!$1:$1,0),FALSE)*(VLOOKUP(A140,gen!$A$2:$BD$159,MATCH(gen!$AH$1,gen!$1:$1,0),FALSE)-VLOOKUP(A140,gen!$A$2:$BD$159,MATCH(gen!$AG$1,gen!$1:$1,0),FALSE)))/1000</f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8:21" x14ac:dyDescent="0.25">
      <c r="H302" t="s">
        <v>370</v>
      </c>
      <c r="I302" s="2">
        <f>VLOOKUP(A141,gen!$A$2:$BD$159,MATCH(gen!$AD$1,gen!$1:$1,0),FALSE)*(VLOOKUP(A141,gen!$A$2:$BD$159,MATCH(gen!$AJ$1,gen!$1:$1,0),FALSE)*(VLOOKUP(A141,gen!$A$2:$BD$159,MATCH(gen!$AE$1,gen!$1:$1,0),FALSE)-0)+VLOOKUP(A141,gen!$A$2:$BD$159,MATCH(gen!$AK$1,gen!$1:$1,0),FALSE)*(VLOOKUP(A141,gen!$A$2:$BD$159,MATCH(gen!$AF$1,gen!$1:$1,0),FALSE)-(VLOOKUP(A141,gen!$A$2:$BD$159,MATCH(gen!$AE$1,gen!$1:$1,0),FALSE)-0))+VLOOKUP(A141,gen!$A$2:$BD$159,MATCH(gen!$AL$1,gen!$1:$1,0),FALSE)*(gen!AG141-VLOOKUP(A141,gen!$A$2:$BD$159,MATCH(gen!$AF$1,gen!$1:$1,0),FALSE))+VLOOKUP(A141,gen!$A$2:$BD$159,MATCH(gen!$AM$1,gen!$1:$1,0),FALSE)*(VLOOKUP(A141,gen!$A$2:$BD$159,MATCH(gen!$AH$1,gen!$1:$1,0),FALSE)-VLOOKUP(A141,gen!$A$2:$BD$159,MATCH(gen!$AG$1,gen!$1:$1,0),FALSE)))/1000</f>
        <v>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8:21" x14ac:dyDescent="0.25">
      <c r="H303" t="s">
        <v>370</v>
      </c>
      <c r="I303" s="2">
        <f>VLOOKUP(A142,gen!$A$2:$BD$159,MATCH(gen!$AD$1,gen!$1:$1,0),FALSE)*(VLOOKUP(A142,gen!$A$2:$BD$159,MATCH(gen!$AJ$1,gen!$1:$1,0),FALSE)*(VLOOKUP(A142,gen!$A$2:$BD$159,MATCH(gen!$AE$1,gen!$1:$1,0),FALSE)-0)+VLOOKUP(A142,gen!$A$2:$BD$159,MATCH(gen!$AK$1,gen!$1:$1,0),FALSE)*(VLOOKUP(A142,gen!$A$2:$BD$159,MATCH(gen!$AF$1,gen!$1:$1,0),FALSE)-(VLOOKUP(A142,gen!$A$2:$BD$159,MATCH(gen!$AE$1,gen!$1:$1,0),FALSE)-0))+VLOOKUP(A142,gen!$A$2:$BD$159,MATCH(gen!$AL$1,gen!$1:$1,0),FALSE)*(gen!AG142-VLOOKUP(A142,gen!$A$2:$BD$159,MATCH(gen!$AF$1,gen!$1:$1,0),FALSE))+VLOOKUP(A142,gen!$A$2:$BD$159,MATCH(gen!$AM$1,gen!$1:$1,0),FALSE)*(VLOOKUP(A142,gen!$A$2:$BD$159,MATCH(gen!$AH$1,gen!$1:$1,0),FALSE)-VLOOKUP(A142,gen!$A$2:$BD$159,MATCH(gen!$AG$1,gen!$1:$1,0),FALSE)))/1000</f>
        <v>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8:21" x14ac:dyDescent="0.25">
      <c r="H304" t="s">
        <v>370</v>
      </c>
      <c r="I304" s="2">
        <f>VLOOKUP(A143,gen!$A$2:$BD$159,MATCH(gen!$AD$1,gen!$1:$1,0),FALSE)*(VLOOKUP(A143,gen!$A$2:$BD$159,MATCH(gen!$AJ$1,gen!$1:$1,0),FALSE)*(VLOOKUP(A143,gen!$A$2:$BD$159,MATCH(gen!$AE$1,gen!$1:$1,0),FALSE)-0)+VLOOKUP(A143,gen!$A$2:$BD$159,MATCH(gen!$AK$1,gen!$1:$1,0),FALSE)*(VLOOKUP(A143,gen!$A$2:$BD$159,MATCH(gen!$AF$1,gen!$1:$1,0),FALSE)-(VLOOKUP(A143,gen!$A$2:$BD$159,MATCH(gen!$AE$1,gen!$1:$1,0),FALSE)-0))+VLOOKUP(A143,gen!$A$2:$BD$159,MATCH(gen!$AL$1,gen!$1:$1,0),FALSE)*(gen!AG143-VLOOKUP(A143,gen!$A$2:$BD$159,MATCH(gen!$AF$1,gen!$1:$1,0),FALSE))+VLOOKUP(A143,gen!$A$2:$BD$159,MATCH(gen!$AM$1,gen!$1:$1,0),FALSE)*(VLOOKUP(A143,gen!$A$2:$BD$159,MATCH(gen!$AH$1,gen!$1:$1,0),FALSE)-VLOOKUP(A143,gen!$A$2:$BD$159,MATCH(gen!$AG$1,gen!$1:$1,0),FALSE)))/1000</f>
        <v>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8:21" x14ac:dyDescent="0.25">
      <c r="H305" t="s">
        <v>370</v>
      </c>
      <c r="I305" s="2">
        <f>VLOOKUP(A144,gen!$A$2:$BD$159,MATCH(gen!$AD$1,gen!$1:$1,0),FALSE)*(VLOOKUP(A144,gen!$A$2:$BD$159,MATCH(gen!$AJ$1,gen!$1:$1,0),FALSE)*(VLOOKUP(A144,gen!$A$2:$BD$159,MATCH(gen!$AE$1,gen!$1:$1,0),FALSE)-0)+VLOOKUP(A144,gen!$A$2:$BD$159,MATCH(gen!$AK$1,gen!$1:$1,0),FALSE)*(VLOOKUP(A144,gen!$A$2:$BD$159,MATCH(gen!$AF$1,gen!$1:$1,0),FALSE)-(VLOOKUP(A144,gen!$A$2:$BD$159,MATCH(gen!$AE$1,gen!$1:$1,0),FALSE)-0))+VLOOKUP(A144,gen!$A$2:$BD$159,MATCH(gen!$AL$1,gen!$1:$1,0),FALSE)*(gen!AG144-VLOOKUP(A144,gen!$A$2:$BD$159,MATCH(gen!$AF$1,gen!$1:$1,0),FALSE))+VLOOKUP(A144,gen!$A$2:$BD$159,MATCH(gen!$AM$1,gen!$1:$1,0),FALSE)*(VLOOKUP(A144,gen!$A$2:$BD$159,MATCH(gen!$AH$1,gen!$1:$1,0),FALSE)-VLOOKUP(A144,gen!$A$2:$BD$159,MATCH(gen!$AG$1,gen!$1:$1,0),FALSE)))/1000</f>
        <v>0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8:21" x14ac:dyDescent="0.25">
      <c r="H306" t="s">
        <v>370</v>
      </c>
      <c r="I306" s="2">
        <f>VLOOKUP(A145,gen!$A$2:$BD$159,MATCH(gen!$AD$1,gen!$1:$1,0),FALSE)*(VLOOKUP(A145,gen!$A$2:$BD$159,MATCH(gen!$AJ$1,gen!$1:$1,0),FALSE)*(VLOOKUP(A145,gen!$A$2:$BD$159,MATCH(gen!$AE$1,gen!$1:$1,0),FALSE)-0)+VLOOKUP(A145,gen!$A$2:$BD$159,MATCH(gen!$AK$1,gen!$1:$1,0),FALSE)*(VLOOKUP(A145,gen!$A$2:$BD$159,MATCH(gen!$AF$1,gen!$1:$1,0),FALSE)-(VLOOKUP(A145,gen!$A$2:$BD$159,MATCH(gen!$AE$1,gen!$1:$1,0),FALSE)-0))+VLOOKUP(A145,gen!$A$2:$BD$159,MATCH(gen!$AL$1,gen!$1:$1,0),FALSE)*(gen!AG145-VLOOKUP(A145,gen!$A$2:$BD$159,MATCH(gen!$AF$1,gen!$1:$1,0),FALSE))+VLOOKUP(A145,gen!$A$2:$BD$159,MATCH(gen!$AM$1,gen!$1:$1,0),FALSE)*(VLOOKUP(A145,gen!$A$2:$BD$159,MATCH(gen!$AH$1,gen!$1:$1,0),FALSE)-VLOOKUP(A145,gen!$A$2:$BD$159,MATCH(gen!$AG$1,gen!$1:$1,0),FALSE)))/1000</f>
        <v>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8:21" x14ac:dyDescent="0.25">
      <c r="H307" t="s">
        <v>370</v>
      </c>
      <c r="I307" s="2">
        <f>VLOOKUP(A146,gen!$A$2:$BD$159,MATCH(gen!$AD$1,gen!$1:$1,0),FALSE)*(VLOOKUP(A146,gen!$A$2:$BD$159,MATCH(gen!$AJ$1,gen!$1:$1,0),FALSE)*(VLOOKUP(A146,gen!$A$2:$BD$159,MATCH(gen!$AE$1,gen!$1:$1,0),FALSE)-0)+VLOOKUP(A146,gen!$A$2:$BD$159,MATCH(gen!$AK$1,gen!$1:$1,0),FALSE)*(VLOOKUP(A146,gen!$A$2:$BD$159,MATCH(gen!$AF$1,gen!$1:$1,0),FALSE)-(VLOOKUP(A146,gen!$A$2:$BD$159,MATCH(gen!$AE$1,gen!$1:$1,0),FALSE)-0))+VLOOKUP(A146,gen!$A$2:$BD$159,MATCH(gen!$AL$1,gen!$1:$1,0),FALSE)*(gen!AG146-VLOOKUP(A146,gen!$A$2:$BD$159,MATCH(gen!$AF$1,gen!$1:$1,0),FALSE))+VLOOKUP(A146,gen!$A$2:$BD$159,MATCH(gen!$AM$1,gen!$1:$1,0),FALSE)*(VLOOKUP(A146,gen!$A$2:$BD$159,MATCH(gen!$AH$1,gen!$1:$1,0),FALSE)-VLOOKUP(A146,gen!$A$2:$BD$159,MATCH(gen!$AG$1,gen!$1:$1,0),FALSE)))/1000</f>
        <v>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8:21" x14ac:dyDescent="0.25">
      <c r="H308" t="s">
        <v>370</v>
      </c>
      <c r="I308" s="2">
        <f>VLOOKUP(A147,gen!$A$2:$BD$159,MATCH(gen!$AD$1,gen!$1:$1,0),FALSE)*(VLOOKUP(A147,gen!$A$2:$BD$159,MATCH(gen!$AJ$1,gen!$1:$1,0),FALSE)*(VLOOKUP(A147,gen!$A$2:$BD$159,MATCH(gen!$AE$1,gen!$1:$1,0),FALSE)-0)+VLOOKUP(A147,gen!$A$2:$BD$159,MATCH(gen!$AK$1,gen!$1:$1,0),FALSE)*(VLOOKUP(A147,gen!$A$2:$BD$159,MATCH(gen!$AF$1,gen!$1:$1,0),FALSE)-(VLOOKUP(A147,gen!$A$2:$BD$159,MATCH(gen!$AE$1,gen!$1:$1,0),FALSE)-0))+VLOOKUP(A147,gen!$A$2:$BD$159,MATCH(gen!$AL$1,gen!$1:$1,0),FALSE)*(gen!AG147-VLOOKUP(A147,gen!$A$2:$BD$159,MATCH(gen!$AF$1,gen!$1:$1,0),FALSE))+VLOOKUP(A147,gen!$A$2:$BD$159,MATCH(gen!$AM$1,gen!$1:$1,0),FALSE)*(VLOOKUP(A147,gen!$A$2:$BD$159,MATCH(gen!$AH$1,gen!$1:$1,0),FALSE)-VLOOKUP(A147,gen!$A$2:$BD$159,MATCH(gen!$AG$1,gen!$1:$1,0),FALSE)))/1000</f>
        <v>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8:21" x14ac:dyDescent="0.25">
      <c r="H309" t="s">
        <v>370</v>
      </c>
      <c r="I309" s="2">
        <f>VLOOKUP(A148,gen!$A$2:$BD$159,MATCH(gen!$AD$1,gen!$1:$1,0),FALSE)*(VLOOKUP(A148,gen!$A$2:$BD$159,MATCH(gen!$AJ$1,gen!$1:$1,0),FALSE)*(VLOOKUP(A148,gen!$A$2:$BD$159,MATCH(gen!$AE$1,gen!$1:$1,0),FALSE)-0)+VLOOKUP(A148,gen!$A$2:$BD$159,MATCH(gen!$AK$1,gen!$1:$1,0),FALSE)*(VLOOKUP(A148,gen!$A$2:$BD$159,MATCH(gen!$AF$1,gen!$1:$1,0),FALSE)-(VLOOKUP(A148,gen!$A$2:$BD$159,MATCH(gen!$AE$1,gen!$1:$1,0),FALSE)-0))+VLOOKUP(A148,gen!$A$2:$BD$159,MATCH(gen!$AL$1,gen!$1:$1,0),FALSE)*(gen!AG148-VLOOKUP(A148,gen!$A$2:$BD$159,MATCH(gen!$AF$1,gen!$1:$1,0),FALSE))+VLOOKUP(A148,gen!$A$2:$BD$159,MATCH(gen!$AM$1,gen!$1:$1,0),FALSE)*(VLOOKUP(A148,gen!$A$2:$BD$159,MATCH(gen!$AH$1,gen!$1:$1,0),FALSE)-VLOOKUP(A148,gen!$A$2:$BD$159,MATCH(gen!$AG$1,gen!$1:$1,0),FALSE)))/1000</f>
        <v>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8:21" x14ac:dyDescent="0.25">
      <c r="H310" t="s">
        <v>370</v>
      </c>
      <c r="I310" s="2">
        <f>VLOOKUP(A149,gen!$A$2:$BD$159,MATCH(gen!$AD$1,gen!$1:$1,0),FALSE)*(VLOOKUP(A149,gen!$A$2:$BD$159,MATCH(gen!$AJ$1,gen!$1:$1,0),FALSE)*(VLOOKUP(A149,gen!$A$2:$BD$159,MATCH(gen!$AE$1,gen!$1:$1,0),FALSE)-0)+VLOOKUP(A149,gen!$A$2:$BD$159,MATCH(gen!$AK$1,gen!$1:$1,0),FALSE)*(VLOOKUP(A149,gen!$A$2:$BD$159,MATCH(gen!$AF$1,gen!$1:$1,0),FALSE)-(VLOOKUP(A149,gen!$A$2:$BD$159,MATCH(gen!$AE$1,gen!$1:$1,0),FALSE)-0))+VLOOKUP(A149,gen!$A$2:$BD$159,MATCH(gen!$AL$1,gen!$1:$1,0),FALSE)*(gen!AG149-VLOOKUP(A149,gen!$A$2:$BD$159,MATCH(gen!$AF$1,gen!$1:$1,0),FALSE))+VLOOKUP(A149,gen!$A$2:$BD$159,MATCH(gen!$AM$1,gen!$1:$1,0),FALSE)*(VLOOKUP(A149,gen!$A$2:$BD$159,MATCH(gen!$AH$1,gen!$1:$1,0),FALSE)-VLOOKUP(A149,gen!$A$2:$BD$159,MATCH(gen!$AG$1,gen!$1:$1,0),FALSE)))/1000</f>
        <v>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8:21" x14ac:dyDescent="0.25">
      <c r="H311" t="s">
        <v>370</v>
      </c>
      <c r="I311" s="2">
        <f>VLOOKUP(A150,gen!$A$2:$BD$159,MATCH(gen!$AD$1,gen!$1:$1,0),FALSE)*(VLOOKUP(A150,gen!$A$2:$BD$159,MATCH(gen!$AJ$1,gen!$1:$1,0),FALSE)*(VLOOKUP(A150,gen!$A$2:$BD$159,MATCH(gen!$AE$1,gen!$1:$1,0),FALSE)-0)+VLOOKUP(A150,gen!$A$2:$BD$159,MATCH(gen!$AK$1,gen!$1:$1,0),FALSE)*(VLOOKUP(A150,gen!$A$2:$BD$159,MATCH(gen!$AF$1,gen!$1:$1,0),FALSE)-(VLOOKUP(A150,gen!$A$2:$BD$159,MATCH(gen!$AE$1,gen!$1:$1,0),FALSE)-0))+VLOOKUP(A150,gen!$A$2:$BD$159,MATCH(gen!$AL$1,gen!$1:$1,0),FALSE)*(gen!AG150-VLOOKUP(A150,gen!$A$2:$BD$159,MATCH(gen!$AF$1,gen!$1:$1,0),FALSE))+VLOOKUP(A150,gen!$A$2:$BD$159,MATCH(gen!$AM$1,gen!$1:$1,0),FALSE)*(VLOOKUP(A150,gen!$A$2:$BD$159,MATCH(gen!$AH$1,gen!$1:$1,0),FALSE)-VLOOKUP(A150,gen!$A$2:$BD$159,MATCH(gen!$AG$1,gen!$1:$1,0),FALSE)))/1000</f>
        <v>0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8:21" x14ac:dyDescent="0.25">
      <c r="H312" t="s">
        <v>370</v>
      </c>
      <c r="I312" s="2">
        <f>VLOOKUP(A151,gen!$A$2:$BD$159,MATCH(gen!$AD$1,gen!$1:$1,0),FALSE)*(VLOOKUP(A151,gen!$A$2:$BD$159,MATCH(gen!$AJ$1,gen!$1:$1,0),FALSE)*(VLOOKUP(A151,gen!$A$2:$BD$159,MATCH(gen!$AE$1,gen!$1:$1,0),FALSE)-0)+VLOOKUP(A151,gen!$A$2:$BD$159,MATCH(gen!$AK$1,gen!$1:$1,0),FALSE)*(VLOOKUP(A151,gen!$A$2:$BD$159,MATCH(gen!$AF$1,gen!$1:$1,0),FALSE)-(VLOOKUP(A151,gen!$A$2:$BD$159,MATCH(gen!$AE$1,gen!$1:$1,0),FALSE)-0))+VLOOKUP(A151,gen!$A$2:$BD$159,MATCH(gen!$AL$1,gen!$1:$1,0),FALSE)*(gen!AG151-VLOOKUP(A151,gen!$A$2:$BD$159,MATCH(gen!$AF$1,gen!$1:$1,0),FALSE))+VLOOKUP(A151,gen!$A$2:$BD$159,MATCH(gen!$AM$1,gen!$1:$1,0),FALSE)*(VLOOKUP(A151,gen!$A$2:$BD$159,MATCH(gen!$AH$1,gen!$1:$1,0),FALSE)-VLOOKUP(A151,gen!$A$2:$BD$159,MATCH(gen!$AG$1,gen!$1:$1,0),FALSE)))/1000</f>
        <v>0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8:21" x14ac:dyDescent="0.25">
      <c r="H313" t="s">
        <v>370</v>
      </c>
      <c r="I313" s="2">
        <f>VLOOKUP(A152,gen!$A$2:$BD$159,MATCH(gen!$AD$1,gen!$1:$1,0),FALSE)*(VLOOKUP(A152,gen!$A$2:$BD$159,MATCH(gen!$AJ$1,gen!$1:$1,0),FALSE)*(VLOOKUP(A152,gen!$A$2:$BD$159,MATCH(gen!$AE$1,gen!$1:$1,0),FALSE)-0)+VLOOKUP(A152,gen!$A$2:$BD$159,MATCH(gen!$AK$1,gen!$1:$1,0),FALSE)*(VLOOKUP(A152,gen!$A$2:$BD$159,MATCH(gen!$AF$1,gen!$1:$1,0),FALSE)-(VLOOKUP(A152,gen!$A$2:$BD$159,MATCH(gen!$AE$1,gen!$1:$1,0),FALSE)-0))+VLOOKUP(A152,gen!$A$2:$BD$159,MATCH(gen!$AL$1,gen!$1:$1,0),FALSE)*(gen!AG152-VLOOKUP(A152,gen!$A$2:$BD$159,MATCH(gen!$AF$1,gen!$1:$1,0),FALSE))+VLOOKUP(A152,gen!$A$2:$BD$159,MATCH(gen!$AM$1,gen!$1:$1,0),FALSE)*(VLOOKUP(A152,gen!$A$2:$BD$159,MATCH(gen!$AH$1,gen!$1:$1,0),FALSE)-VLOOKUP(A152,gen!$A$2:$BD$159,MATCH(gen!$AG$1,gen!$1:$1,0),FALSE)))/1000</f>
        <v>0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8:21" x14ac:dyDescent="0.25">
      <c r="H314" t="s">
        <v>370</v>
      </c>
      <c r="I314" s="2">
        <f>VLOOKUP(A153,gen!$A$2:$BD$159,MATCH(gen!$AD$1,gen!$1:$1,0),FALSE)*(VLOOKUP(A153,gen!$A$2:$BD$159,MATCH(gen!$AJ$1,gen!$1:$1,0),FALSE)*(VLOOKUP(A153,gen!$A$2:$BD$159,MATCH(gen!$AE$1,gen!$1:$1,0),FALSE)-0)+VLOOKUP(A153,gen!$A$2:$BD$159,MATCH(gen!$AK$1,gen!$1:$1,0),FALSE)*(VLOOKUP(A153,gen!$A$2:$BD$159,MATCH(gen!$AF$1,gen!$1:$1,0),FALSE)-(VLOOKUP(A153,gen!$A$2:$BD$159,MATCH(gen!$AE$1,gen!$1:$1,0),FALSE)-0))+VLOOKUP(A153,gen!$A$2:$BD$159,MATCH(gen!$AL$1,gen!$1:$1,0),FALSE)*(gen!AG153-VLOOKUP(A153,gen!$A$2:$BD$159,MATCH(gen!$AF$1,gen!$1:$1,0),FALSE))+VLOOKUP(A153,gen!$A$2:$BD$159,MATCH(gen!$AM$1,gen!$1:$1,0),FALSE)*(VLOOKUP(A153,gen!$A$2:$BD$159,MATCH(gen!$AH$1,gen!$1:$1,0),FALSE)-VLOOKUP(A153,gen!$A$2:$BD$159,MATCH(gen!$AG$1,gen!$1:$1,0),FALSE)))/1000</f>
        <v>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8:21" x14ac:dyDescent="0.25">
      <c r="H315" t="s">
        <v>370</v>
      </c>
      <c r="I315" s="2">
        <f>VLOOKUP(A154,gen!$A$2:$BD$159,MATCH(gen!$AD$1,gen!$1:$1,0),FALSE)*(VLOOKUP(A154,gen!$A$2:$BD$159,MATCH(gen!$AJ$1,gen!$1:$1,0),FALSE)*(VLOOKUP(A154,gen!$A$2:$BD$159,MATCH(gen!$AE$1,gen!$1:$1,0),FALSE)-0)+VLOOKUP(A154,gen!$A$2:$BD$159,MATCH(gen!$AK$1,gen!$1:$1,0),FALSE)*(VLOOKUP(A154,gen!$A$2:$BD$159,MATCH(gen!$AF$1,gen!$1:$1,0),FALSE)-(VLOOKUP(A154,gen!$A$2:$BD$159,MATCH(gen!$AE$1,gen!$1:$1,0),FALSE)-0))+VLOOKUP(A154,gen!$A$2:$BD$159,MATCH(gen!$AL$1,gen!$1:$1,0),FALSE)*(gen!AG154-VLOOKUP(A154,gen!$A$2:$BD$159,MATCH(gen!$AF$1,gen!$1:$1,0),FALSE))+VLOOKUP(A154,gen!$A$2:$BD$159,MATCH(gen!$AM$1,gen!$1:$1,0),FALSE)*(VLOOKUP(A154,gen!$A$2:$BD$159,MATCH(gen!$AH$1,gen!$1:$1,0),FALSE)-VLOOKUP(A154,gen!$A$2:$BD$159,MATCH(gen!$AG$1,gen!$1:$1,0),FALSE)))/1000</f>
        <v>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8:21" x14ac:dyDescent="0.25">
      <c r="H316" t="s">
        <v>370</v>
      </c>
      <c r="I316" s="2">
        <f>VLOOKUP(A155,gen!$A$2:$BD$159,MATCH(gen!$AD$1,gen!$1:$1,0),FALSE)*(VLOOKUP(A155,gen!$A$2:$BD$159,MATCH(gen!$AJ$1,gen!$1:$1,0),FALSE)*(VLOOKUP(A155,gen!$A$2:$BD$159,MATCH(gen!$AE$1,gen!$1:$1,0),FALSE)-0)+VLOOKUP(A155,gen!$A$2:$BD$159,MATCH(gen!$AK$1,gen!$1:$1,0),FALSE)*(VLOOKUP(A155,gen!$A$2:$BD$159,MATCH(gen!$AF$1,gen!$1:$1,0),FALSE)-(VLOOKUP(A155,gen!$A$2:$BD$159,MATCH(gen!$AE$1,gen!$1:$1,0),FALSE)-0))+VLOOKUP(A155,gen!$A$2:$BD$159,MATCH(gen!$AL$1,gen!$1:$1,0),FALSE)*(gen!AG155-VLOOKUP(A155,gen!$A$2:$BD$159,MATCH(gen!$AF$1,gen!$1:$1,0),FALSE))+VLOOKUP(A155,gen!$A$2:$BD$159,MATCH(gen!$AM$1,gen!$1:$1,0),FALSE)*(VLOOKUP(A155,gen!$A$2:$BD$159,MATCH(gen!$AH$1,gen!$1:$1,0),FALSE)-VLOOKUP(A155,gen!$A$2:$BD$159,MATCH(gen!$AG$1,gen!$1:$1,0),FALSE)))/1000</f>
        <v>0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8:21" x14ac:dyDescent="0.25">
      <c r="H317" t="s">
        <v>370</v>
      </c>
      <c r="I317" s="2">
        <f>VLOOKUP(A156,gen!$A$2:$BD$159,MATCH(gen!$AD$1,gen!$1:$1,0),FALSE)*(VLOOKUP(A156,gen!$A$2:$BD$159,MATCH(gen!$AJ$1,gen!$1:$1,0),FALSE)*(VLOOKUP(A156,gen!$A$2:$BD$159,MATCH(gen!$AE$1,gen!$1:$1,0),FALSE)-0)+VLOOKUP(A156,gen!$A$2:$BD$159,MATCH(gen!$AK$1,gen!$1:$1,0),FALSE)*(VLOOKUP(A156,gen!$A$2:$BD$159,MATCH(gen!$AF$1,gen!$1:$1,0),FALSE)-(VLOOKUP(A156,gen!$A$2:$BD$159,MATCH(gen!$AE$1,gen!$1:$1,0),FALSE)-0))+VLOOKUP(A156,gen!$A$2:$BD$159,MATCH(gen!$AL$1,gen!$1:$1,0),FALSE)*(gen!AG156-VLOOKUP(A156,gen!$A$2:$BD$159,MATCH(gen!$AF$1,gen!$1:$1,0),FALSE))+VLOOKUP(A156,gen!$A$2:$BD$159,MATCH(gen!$AM$1,gen!$1:$1,0),FALSE)*(VLOOKUP(A156,gen!$A$2:$BD$159,MATCH(gen!$AH$1,gen!$1:$1,0),FALSE)-VLOOKUP(A156,gen!$A$2:$BD$159,MATCH(gen!$AG$1,gen!$1:$1,0),FALSE)))/1000</f>
        <v>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8:21" x14ac:dyDescent="0.25">
      <c r="H318" t="s">
        <v>370</v>
      </c>
      <c r="I318" s="2">
        <f>VLOOKUP(A157,gen!$A$2:$BD$159,MATCH(gen!$AD$1,gen!$1:$1,0),FALSE)*(VLOOKUP(A157,gen!$A$2:$BD$159,MATCH(gen!$AJ$1,gen!$1:$1,0),FALSE)*(VLOOKUP(A157,gen!$A$2:$BD$159,MATCH(gen!$AE$1,gen!$1:$1,0),FALSE)-0)+VLOOKUP(A157,gen!$A$2:$BD$159,MATCH(gen!$AK$1,gen!$1:$1,0),FALSE)*(VLOOKUP(A157,gen!$A$2:$BD$159,MATCH(gen!$AF$1,gen!$1:$1,0),FALSE)-(VLOOKUP(A157,gen!$A$2:$BD$159,MATCH(gen!$AE$1,gen!$1:$1,0),FALSE)-0))+VLOOKUP(A157,gen!$A$2:$BD$159,MATCH(gen!$AL$1,gen!$1:$1,0),FALSE)*(gen!AG157-VLOOKUP(A157,gen!$A$2:$BD$159,MATCH(gen!$AF$1,gen!$1:$1,0),FALSE))+VLOOKUP(A157,gen!$A$2:$BD$159,MATCH(gen!$AM$1,gen!$1:$1,0),FALSE)*(VLOOKUP(A157,gen!$A$2:$BD$159,MATCH(gen!$AH$1,gen!$1:$1,0),FALSE)-VLOOKUP(A157,gen!$A$2:$BD$159,MATCH(gen!$AG$1,gen!$1:$1,0),FALSE)))/1000</f>
        <v>0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8:21" x14ac:dyDescent="0.25">
      <c r="H319" t="s">
        <v>370</v>
      </c>
      <c r="I319" s="2">
        <f>VLOOKUP(A158,gen!$A$2:$BD$159,MATCH(gen!$AD$1,gen!$1:$1,0),FALSE)*(VLOOKUP(A158,gen!$A$2:$BD$159,MATCH(gen!$AJ$1,gen!$1:$1,0),FALSE)*(VLOOKUP(A158,gen!$A$2:$BD$159,MATCH(gen!$AE$1,gen!$1:$1,0),FALSE)-0)+VLOOKUP(A158,gen!$A$2:$BD$159,MATCH(gen!$AK$1,gen!$1:$1,0),FALSE)*(VLOOKUP(A158,gen!$A$2:$BD$159,MATCH(gen!$AF$1,gen!$1:$1,0),FALSE)-(VLOOKUP(A158,gen!$A$2:$BD$159,MATCH(gen!$AE$1,gen!$1:$1,0),FALSE)-0))+VLOOKUP(A158,gen!$A$2:$BD$159,MATCH(gen!$AL$1,gen!$1:$1,0),FALSE)*(gen!AG158-VLOOKUP(A158,gen!$A$2:$BD$159,MATCH(gen!$AF$1,gen!$1:$1,0),FALSE))+VLOOKUP(A158,gen!$A$2:$BD$159,MATCH(gen!$AM$1,gen!$1:$1,0),FALSE)*(VLOOKUP(A158,gen!$A$2:$BD$159,MATCH(gen!$AH$1,gen!$1:$1,0),FALSE)-VLOOKUP(A158,gen!$A$2:$BD$159,MATCH(gen!$AG$1,gen!$1:$1,0),FALSE)))/1000</f>
        <v>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8:21" x14ac:dyDescent="0.25">
      <c r="H320" t="s">
        <v>370</v>
      </c>
      <c r="I320" s="2">
        <f>VLOOKUP(A159,gen!$A$2:$BD$159,MATCH(gen!$AD$1,gen!$1:$1,0),FALSE)*(VLOOKUP(A159,gen!$A$2:$BD$159,MATCH(gen!$AJ$1,gen!$1:$1,0),FALSE)*(VLOOKUP(A159,gen!$A$2:$BD$159,MATCH(gen!$AE$1,gen!$1:$1,0),FALSE)-0)+VLOOKUP(A159,gen!$A$2:$BD$159,MATCH(gen!$AK$1,gen!$1:$1,0),FALSE)*(VLOOKUP(A159,gen!$A$2:$BD$159,MATCH(gen!$AF$1,gen!$1:$1,0),FALSE)-(VLOOKUP(A159,gen!$A$2:$BD$159,MATCH(gen!$AE$1,gen!$1:$1,0),FALSE)-0))+VLOOKUP(A159,gen!$A$2:$BD$159,MATCH(gen!$AL$1,gen!$1:$1,0),FALSE)*(gen!AG159-VLOOKUP(A159,gen!$A$2:$BD$159,MATCH(gen!$AF$1,gen!$1:$1,0),FALSE))+VLOOKUP(A159,gen!$A$2:$BD$159,MATCH(gen!$AM$1,gen!$1:$1,0),FALSE)*(VLOOKUP(A159,gen!$A$2:$BD$159,MATCH(gen!$AH$1,gen!$1:$1,0),FALSE)-VLOOKUP(A159,gen!$A$2:$BD$159,MATCH(gen!$AG$1,gen!$1:$1,0),FALSE)))/1000</f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</sheetData>
  <mergeCells count="1">
    <mergeCell ref="H161:I16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>
      <selection activeCell="A161" sqref="A161:XFD161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6.28515625" bestFit="1" customWidth="1"/>
    <col min="4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16" x14ac:dyDescent="0.25">
      <c r="C1" t="s">
        <v>435</v>
      </c>
    </row>
    <row r="2" spans="1:16" x14ac:dyDescent="0.2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G2" t="s">
        <v>501</v>
      </c>
      <c r="H2" t="s">
        <v>506</v>
      </c>
      <c r="J2" t="s">
        <v>369</v>
      </c>
      <c r="K2" t="s">
        <v>415</v>
      </c>
      <c r="M2" t="s">
        <v>269</v>
      </c>
      <c r="N2" t="s">
        <v>276</v>
      </c>
      <c r="O2" t="s">
        <v>270</v>
      </c>
      <c r="P2" t="s">
        <v>276</v>
      </c>
    </row>
    <row r="3" spans="1:16" x14ac:dyDescent="0.25">
      <c r="A3" t="s">
        <v>262</v>
      </c>
      <c r="B3" t="s">
        <v>56</v>
      </c>
      <c r="C3" t="s">
        <v>417</v>
      </c>
      <c r="D3" t="s">
        <v>417</v>
      </c>
      <c r="E3" s="3">
        <v>51.747</v>
      </c>
      <c r="F3" s="5">
        <v>51.747</v>
      </c>
      <c r="H3" t="s">
        <v>507</v>
      </c>
      <c r="J3">
        <v>1</v>
      </c>
      <c r="K3">
        <v>1</v>
      </c>
      <c r="M3">
        <v>1</v>
      </c>
      <c r="N3" t="str">
        <f>CONCATENATE(M3*60,"m")</f>
        <v>60m</v>
      </c>
      <c r="O3">
        <v>1</v>
      </c>
      <c r="P3" t="str">
        <f>CONCATENATE(O3*60,"m")</f>
        <v>60m</v>
      </c>
    </row>
    <row r="4" spans="1:16" x14ac:dyDescent="0.25">
      <c r="A4" t="s">
        <v>262</v>
      </c>
      <c r="B4" t="s">
        <v>62</v>
      </c>
      <c r="C4" t="s">
        <v>417</v>
      </c>
      <c r="D4" t="s">
        <v>417</v>
      </c>
      <c r="E4" s="3">
        <v>51.747</v>
      </c>
      <c r="F4" s="5">
        <v>51.747</v>
      </c>
      <c r="H4" t="s">
        <v>507</v>
      </c>
      <c r="J4">
        <v>1</v>
      </c>
      <c r="K4">
        <v>1</v>
      </c>
      <c r="M4">
        <v>1</v>
      </c>
      <c r="N4" t="str">
        <f t="shared" ref="N4:N67" si="0">CONCATENATE(M4*60,"m")</f>
        <v>60m</v>
      </c>
      <c r="O4">
        <v>1</v>
      </c>
      <c r="P4" t="str">
        <f t="shared" ref="P4:P67" si="1">CONCATENATE(O4*60,"m")</f>
        <v>60m</v>
      </c>
    </row>
    <row r="5" spans="1:16" x14ac:dyDescent="0.25">
      <c r="A5" t="s">
        <v>262</v>
      </c>
      <c r="B5" t="s">
        <v>63</v>
      </c>
      <c r="C5" t="s">
        <v>418</v>
      </c>
      <c r="D5" t="s">
        <v>422</v>
      </c>
      <c r="E5" s="3">
        <v>11172.014352</v>
      </c>
      <c r="F5" s="5">
        <v>11172.014352</v>
      </c>
      <c r="H5" t="s">
        <v>507</v>
      </c>
      <c r="J5">
        <v>1</v>
      </c>
      <c r="K5">
        <v>1</v>
      </c>
      <c r="M5">
        <v>4</v>
      </c>
      <c r="N5" t="str">
        <f t="shared" si="0"/>
        <v>240m</v>
      </c>
      <c r="O5">
        <v>8</v>
      </c>
      <c r="P5" t="str">
        <f t="shared" si="1"/>
        <v>480m</v>
      </c>
    </row>
    <row r="6" spans="1:16" x14ac:dyDescent="0.25">
      <c r="A6" t="s">
        <v>262</v>
      </c>
      <c r="B6" t="s">
        <v>68</v>
      </c>
      <c r="C6" t="s">
        <v>418</v>
      </c>
      <c r="D6" t="s">
        <v>422</v>
      </c>
      <c r="E6" s="3">
        <v>11172.014352</v>
      </c>
      <c r="F6" s="5">
        <v>11172.014352</v>
      </c>
      <c r="H6" t="s">
        <v>507</v>
      </c>
      <c r="J6">
        <v>1</v>
      </c>
      <c r="K6">
        <v>1</v>
      </c>
      <c r="M6">
        <v>4</v>
      </c>
      <c r="N6" t="str">
        <f t="shared" si="0"/>
        <v>240m</v>
      </c>
      <c r="O6">
        <v>8</v>
      </c>
      <c r="P6" t="str">
        <f t="shared" si="1"/>
        <v>480m</v>
      </c>
    </row>
    <row r="7" spans="1:16" x14ac:dyDescent="0.25">
      <c r="A7" t="s">
        <v>262</v>
      </c>
      <c r="B7" t="s">
        <v>69</v>
      </c>
      <c r="C7" t="s">
        <v>417</v>
      </c>
      <c r="D7" t="s">
        <v>417</v>
      </c>
      <c r="E7" s="3">
        <v>51.747</v>
      </c>
      <c r="F7" s="5">
        <v>51.747</v>
      </c>
      <c r="H7" t="s">
        <v>507</v>
      </c>
      <c r="J7">
        <v>1</v>
      </c>
      <c r="K7">
        <v>1</v>
      </c>
      <c r="M7">
        <v>1</v>
      </c>
      <c r="N7" t="str">
        <f t="shared" si="0"/>
        <v>60m</v>
      </c>
      <c r="O7">
        <v>1</v>
      </c>
      <c r="P7" t="str">
        <f t="shared" si="1"/>
        <v>60m</v>
      </c>
    </row>
    <row r="8" spans="1:16" x14ac:dyDescent="0.25">
      <c r="A8" t="s">
        <v>262</v>
      </c>
      <c r="B8" t="s">
        <v>70</v>
      </c>
      <c r="C8" t="s">
        <v>417</v>
      </c>
      <c r="D8" t="s">
        <v>417</v>
      </c>
      <c r="E8" s="3">
        <v>51.747</v>
      </c>
      <c r="F8" s="5">
        <v>51.747</v>
      </c>
      <c r="H8" t="s">
        <v>507</v>
      </c>
      <c r="J8">
        <v>1</v>
      </c>
      <c r="K8">
        <v>1</v>
      </c>
      <c r="M8">
        <v>1</v>
      </c>
      <c r="N8" t="str">
        <f t="shared" si="0"/>
        <v>60m</v>
      </c>
      <c r="O8">
        <v>1</v>
      </c>
      <c r="P8" t="str">
        <f t="shared" si="1"/>
        <v>60m</v>
      </c>
    </row>
    <row r="9" spans="1:16" x14ac:dyDescent="0.25">
      <c r="A9" t="s">
        <v>262</v>
      </c>
      <c r="B9" t="s">
        <v>71</v>
      </c>
      <c r="C9" t="s">
        <v>418</v>
      </c>
      <c r="D9" t="s">
        <v>422</v>
      </c>
      <c r="E9" s="3">
        <v>11172.014352</v>
      </c>
      <c r="F9" s="5">
        <v>11172.014352</v>
      </c>
      <c r="H9" t="s">
        <v>507</v>
      </c>
      <c r="J9">
        <v>1</v>
      </c>
      <c r="K9">
        <v>1</v>
      </c>
      <c r="M9">
        <v>4</v>
      </c>
      <c r="N9" t="str">
        <f t="shared" si="0"/>
        <v>240m</v>
      </c>
      <c r="O9">
        <v>8</v>
      </c>
      <c r="P9" t="str">
        <f t="shared" si="1"/>
        <v>480m</v>
      </c>
    </row>
    <row r="10" spans="1:16" x14ac:dyDescent="0.25">
      <c r="A10" t="s">
        <v>262</v>
      </c>
      <c r="B10" t="s">
        <v>72</v>
      </c>
      <c r="C10" t="s">
        <v>418</v>
      </c>
      <c r="D10" t="s">
        <v>422</v>
      </c>
      <c r="E10" s="3">
        <v>11172.014352</v>
      </c>
      <c r="F10" s="5">
        <v>11172.014352</v>
      </c>
      <c r="H10" t="s">
        <v>507</v>
      </c>
      <c r="J10">
        <v>1</v>
      </c>
      <c r="K10">
        <v>1</v>
      </c>
      <c r="M10">
        <v>4</v>
      </c>
      <c r="N10" t="str">
        <f t="shared" si="0"/>
        <v>240m</v>
      </c>
      <c r="O10">
        <v>8</v>
      </c>
      <c r="P10" t="str">
        <f t="shared" si="1"/>
        <v>480m</v>
      </c>
    </row>
    <row r="11" spans="1:16" x14ac:dyDescent="0.25">
      <c r="A11" t="s">
        <v>262</v>
      </c>
      <c r="B11" t="s">
        <v>73</v>
      </c>
      <c r="C11" t="s">
        <v>419</v>
      </c>
      <c r="D11" t="s">
        <v>422</v>
      </c>
      <c r="E11" s="3">
        <v>28046.681022000001</v>
      </c>
      <c r="F11" s="5">
        <v>28046.681022000001</v>
      </c>
      <c r="H11" t="s">
        <v>507</v>
      </c>
      <c r="J11">
        <v>1</v>
      </c>
      <c r="K11">
        <v>1</v>
      </c>
      <c r="M11">
        <v>4.5</v>
      </c>
      <c r="N11" t="str">
        <f t="shared" si="0"/>
        <v>270m</v>
      </c>
      <c r="O11">
        <v>8</v>
      </c>
      <c r="P11" t="str">
        <f t="shared" si="1"/>
        <v>480m</v>
      </c>
    </row>
    <row r="12" spans="1:16" x14ac:dyDescent="0.25">
      <c r="A12" t="s">
        <v>262</v>
      </c>
      <c r="B12" t="s">
        <v>78</v>
      </c>
      <c r="C12" t="s">
        <v>420</v>
      </c>
      <c r="D12" t="s">
        <v>420</v>
      </c>
      <c r="E12" s="3">
        <v>5665.2344280000007</v>
      </c>
      <c r="F12" s="5">
        <v>5665.2344280000007</v>
      </c>
      <c r="H12" t="s">
        <v>507</v>
      </c>
      <c r="J12">
        <v>1</v>
      </c>
      <c r="K12">
        <v>1</v>
      </c>
      <c r="M12">
        <v>2.2000000000000002</v>
      </c>
      <c r="N12" t="str">
        <f t="shared" si="0"/>
        <v>132m</v>
      </c>
      <c r="O12">
        <v>2.2000000000000002</v>
      </c>
      <c r="P12" t="str">
        <f t="shared" si="1"/>
        <v>132m</v>
      </c>
    </row>
    <row r="13" spans="1:16" x14ac:dyDescent="0.25">
      <c r="A13" t="s">
        <v>262</v>
      </c>
      <c r="B13" t="s">
        <v>81</v>
      </c>
      <c r="C13" t="s">
        <v>420</v>
      </c>
      <c r="D13" t="s">
        <v>420</v>
      </c>
      <c r="E13" s="3">
        <v>5665.2344280000007</v>
      </c>
      <c r="F13" s="5">
        <v>5665.2344280000007</v>
      </c>
      <c r="H13" t="s">
        <v>507</v>
      </c>
      <c r="J13">
        <v>1</v>
      </c>
      <c r="K13">
        <v>1</v>
      </c>
      <c r="M13">
        <v>2.2000000000000002</v>
      </c>
      <c r="N13" t="str">
        <f t="shared" si="0"/>
        <v>132m</v>
      </c>
      <c r="O13">
        <v>2.2000000000000002</v>
      </c>
      <c r="P13" t="str">
        <f t="shared" si="1"/>
        <v>132m</v>
      </c>
    </row>
    <row r="14" spans="1:16" x14ac:dyDescent="0.25">
      <c r="A14" t="s">
        <v>262</v>
      </c>
      <c r="B14" t="s">
        <v>82</v>
      </c>
      <c r="C14" t="s">
        <v>420</v>
      </c>
      <c r="D14" t="s">
        <v>420</v>
      </c>
      <c r="E14" s="3">
        <v>5665.2344280000007</v>
      </c>
      <c r="F14" s="5">
        <v>5665.2344280000007</v>
      </c>
      <c r="H14" t="s">
        <v>507</v>
      </c>
      <c r="J14">
        <v>1</v>
      </c>
      <c r="K14">
        <v>1</v>
      </c>
      <c r="M14">
        <v>2.2000000000000002</v>
      </c>
      <c r="N14" t="str">
        <f t="shared" si="0"/>
        <v>132m</v>
      </c>
      <c r="O14">
        <v>2.2000000000000002</v>
      </c>
      <c r="P14" t="str">
        <f t="shared" si="1"/>
        <v>132m</v>
      </c>
    </row>
    <row r="15" spans="1:16" x14ac:dyDescent="0.25">
      <c r="A15" t="s">
        <v>262</v>
      </c>
      <c r="B15" t="s">
        <v>83</v>
      </c>
      <c r="C15" t="s">
        <v>420</v>
      </c>
      <c r="D15" t="s">
        <v>420</v>
      </c>
      <c r="E15" s="3">
        <v>5665.2344280000007</v>
      </c>
      <c r="F15" s="5">
        <v>5665.2344280000007</v>
      </c>
      <c r="H15" t="s">
        <v>507</v>
      </c>
      <c r="J15">
        <v>1</v>
      </c>
      <c r="K15">
        <v>1</v>
      </c>
      <c r="M15">
        <v>2.2000000000000002</v>
      </c>
      <c r="N15" t="str">
        <f t="shared" si="0"/>
        <v>132m</v>
      </c>
      <c r="O15">
        <v>2.2000000000000002</v>
      </c>
      <c r="P15" t="str">
        <f t="shared" si="1"/>
        <v>132m</v>
      </c>
    </row>
    <row r="16" spans="1:16" x14ac:dyDescent="0.25">
      <c r="A16" t="s">
        <v>262</v>
      </c>
      <c r="B16" t="s">
        <v>84</v>
      </c>
      <c r="C16" t="s">
        <v>421</v>
      </c>
      <c r="D16" t="s">
        <v>418</v>
      </c>
      <c r="E16" s="3">
        <v>703.75919999999996</v>
      </c>
      <c r="F16" s="5">
        <v>703.75919999999996</v>
      </c>
      <c r="H16" t="s">
        <v>507</v>
      </c>
      <c r="J16">
        <v>1</v>
      </c>
      <c r="K16">
        <v>1</v>
      </c>
      <c r="M16">
        <v>2</v>
      </c>
      <c r="N16" t="str">
        <f t="shared" si="0"/>
        <v>120m</v>
      </c>
      <c r="O16">
        <v>4</v>
      </c>
      <c r="P16" t="str">
        <f t="shared" si="1"/>
        <v>240m</v>
      </c>
    </row>
    <row r="17" spans="1:16" x14ac:dyDescent="0.25">
      <c r="A17" t="s">
        <v>262</v>
      </c>
      <c r="B17" t="s">
        <v>88</v>
      </c>
      <c r="C17" t="s">
        <v>421</v>
      </c>
      <c r="D17" t="s">
        <v>418</v>
      </c>
      <c r="E17" s="3">
        <v>703.75919999999996</v>
      </c>
      <c r="F17" s="5">
        <v>703.75919999999996</v>
      </c>
      <c r="H17" t="s">
        <v>507</v>
      </c>
      <c r="J17">
        <v>1</v>
      </c>
      <c r="K17">
        <v>1</v>
      </c>
      <c r="M17">
        <v>2</v>
      </c>
      <c r="N17" t="str">
        <f t="shared" si="0"/>
        <v>120m</v>
      </c>
      <c r="O17">
        <v>4</v>
      </c>
      <c r="P17" t="str">
        <f t="shared" si="1"/>
        <v>240m</v>
      </c>
    </row>
    <row r="18" spans="1:16" x14ac:dyDescent="0.25">
      <c r="A18" t="s">
        <v>262</v>
      </c>
      <c r="B18" t="s">
        <v>89</v>
      </c>
      <c r="C18" t="s">
        <v>422</v>
      </c>
      <c r="D18" t="s">
        <v>422</v>
      </c>
      <c r="E18" s="3">
        <v>22784.795619</v>
      </c>
      <c r="F18" s="5">
        <v>22784.795619</v>
      </c>
      <c r="H18" t="s">
        <v>507</v>
      </c>
      <c r="J18">
        <v>1</v>
      </c>
      <c r="K18">
        <v>1</v>
      </c>
      <c r="M18">
        <v>8</v>
      </c>
      <c r="N18" t="str">
        <f t="shared" si="0"/>
        <v>480m</v>
      </c>
      <c r="O18">
        <v>8</v>
      </c>
      <c r="P18" t="str">
        <f t="shared" si="1"/>
        <v>480m</v>
      </c>
    </row>
    <row r="19" spans="1:16" x14ac:dyDescent="0.25">
      <c r="A19" t="s">
        <v>262</v>
      </c>
      <c r="B19" t="s">
        <v>91</v>
      </c>
      <c r="C19" t="s">
        <v>422</v>
      </c>
      <c r="D19" t="s">
        <v>422</v>
      </c>
      <c r="E19" s="3">
        <v>22784.795619</v>
      </c>
      <c r="F19" s="5">
        <v>22784.795619</v>
      </c>
      <c r="H19" t="s">
        <v>507</v>
      </c>
      <c r="J19">
        <v>1</v>
      </c>
      <c r="K19">
        <v>1</v>
      </c>
      <c r="M19">
        <v>8</v>
      </c>
      <c r="N19" t="str">
        <f t="shared" si="0"/>
        <v>480m</v>
      </c>
      <c r="O19">
        <v>8</v>
      </c>
      <c r="P19" t="str">
        <f t="shared" si="1"/>
        <v>480m</v>
      </c>
    </row>
    <row r="20" spans="1:16" x14ac:dyDescent="0.25">
      <c r="A20" t="s">
        <v>262</v>
      </c>
      <c r="B20" t="s">
        <v>92</v>
      </c>
      <c r="C20" t="s">
        <v>419</v>
      </c>
      <c r="D20" t="s">
        <v>422</v>
      </c>
      <c r="E20" s="3">
        <v>28046.681022000001</v>
      </c>
      <c r="F20" s="5">
        <v>28046.681022000001</v>
      </c>
      <c r="H20" t="s">
        <v>507</v>
      </c>
      <c r="J20">
        <v>1</v>
      </c>
      <c r="K20">
        <v>1</v>
      </c>
      <c r="M20">
        <v>4.5</v>
      </c>
      <c r="N20" t="str">
        <f t="shared" si="0"/>
        <v>270m</v>
      </c>
      <c r="O20">
        <v>8</v>
      </c>
      <c r="P20" t="str">
        <f t="shared" si="1"/>
        <v>480m</v>
      </c>
    </row>
    <row r="21" spans="1:16" x14ac:dyDescent="0.25">
      <c r="A21" t="s">
        <v>262</v>
      </c>
      <c r="B21" t="s">
        <v>93</v>
      </c>
      <c r="C21" t="s">
        <v>422</v>
      </c>
      <c r="D21" t="s">
        <v>422</v>
      </c>
      <c r="E21" s="3">
        <v>22784.795619</v>
      </c>
      <c r="F21" s="5">
        <v>22784.795619</v>
      </c>
      <c r="H21" t="s">
        <v>507</v>
      </c>
      <c r="J21">
        <v>1</v>
      </c>
      <c r="K21">
        <v>1</v>
      </c>
      <c r="M21">
        <v>8</v>
      </c>
      <c r="N21" t="str">
        <f t="shared" si="0"/>
        <v>480m</v>
      </c>
      <c r="O21">
        <v>8</v>
      </c>
      <c r="P21" t="str">
        <f t="shared" si="1"/>
        <v>480m</v>
      </c>
    </row>
    <row r="22" spans="1:16" x14ac:dyDescent="0.25">
      <c r="A22" t="s">
        <v>262</v>
      </c>
      <c r="B22" t="s">
        <v>94</v>
      </c>
      <c r="C22" t="s">
        <v>423</v>
      </c>
      <c r="D22" t="s">
        <v>425</v>
      </c>
      <c r="E22" s="3">
        <v>36749.813558999995</v>
      </c>
      <c r="F22" s="5">
        <v>36749.813558999995</v>
      </c>
      <c r="H22" t="s">
        <v>507</v>
      </c>
      <c r="J22">
        <v>1</v>
      </c>
      <c r="K22">
        <v>1</v>
      </c>
      <c r="M22">
        <v>48</v>
      </c>
      <c r="N22" t="str">
        <f t="shared" si="0"/>
        <v>2880m</v>
      </c>
      <c r="O22">
        <v>24</v>
      </c>
      <c r="P22" t="str">
        <f t="shared" si="1"/>
        <v>1440m</v>
      </c>
    </row>
    <row r="23" spans="1:16" x14ac:dyDescent="0.25">
      <c r="A23" t="s">
        <v>262</v>
      </c>
      <c r="B23" t="s">
        <v>96</v>
      </c>
      <c r="C23" t="s">
        <v>420</v>
      </c>
      <c r="D23" t="s">
        <v>420</v>
      </c>
      <c r="E23" s="3">
        <v>5665.2344280000007</v>
      </c>
      <c r="F23" s="5">
        <v>5665.2344280000007</v>
      </c>
      <c r="H23" t="s">
        <v>507</v>
      </c>
      <c r="J23">
        <v>1</v>
      </c>
      <c r="K23">
        <v>1</v>
      </c>
      <c r="M23">
        <v>2.2000000000000002</v>
      </c>
      <c r="N23" t="str">
        <f t="shared" si="0"/>
        <v>132m</v>
      </c>
      <c r="O23">
        <v>2.2000000000000002</v>
      </c>
      <c r="P23" t="str">
        <f t="shared" si="1"/>
        <v>132m</v>
      </c>
    </row>
    <row r="24" spans="1:16" x14ac:dyDescent="0.25">
      <c r="A24" t="s">
        <v>262</v>
      </c>
      <c r="B24" t="s">
        <v>97</v>
      </c>
      <c r="C24" t="s">
        <v>420</v>
      </c>
      <c r="D24" t="s">
        <v>420</v>
      </c>
      <c r="E24" s="3">
        <v>5665.2344280000007</v>
      </c>
      <c r="F24" s="5">
        <v>5665.2344280000007</v>
      </c>
      <c r="H24" t="s">
        <v>507</v>
      </c>
      <c r="J24">
        <v>1</v>
      </c>
      <c r="K24">
        <v>1</v>
      </c>
      <c r="M24">
        <v>2.2000000000000002</v>
      </c>
      <c r="N24" t="str">
        <f t="shared" si="0"/>
        <v>132m</v>
      </c>
      <c r="O24">
        <v>2.2000000000000002</v>
      </c>
      <c r="P24" t="str">
        <f t="shared" si="1"/>
        <v>132m</v>
      </c>
    </row>
    <row r="25" spans="1:16" x14ac:dyDescent="0.25">
      <c r="A25" t="s">
        <v>262</v>
      </c>
      <c r="B25" t="s">
        <v>98</v>
      </c>
      <c r="C25" t="s">
        <v>420</v>
      </c>
      <c r="D25" t="s">
        <v>420</v>
      </c>
      <c r="E25" s="3">
        <v>5665.2344280000007</v>
      </c>
      <c r="F25" s="5">
        <v>5665.2344280000007</v>
      </c>
      <c r="H25" t="s">
        <v>507</v>
      </c>
      <c r="J25">
        <v>1</v>
      </c>
      <c r="K25">
        <v>1</v>
      </c>
      <c r="M25">
        <v>2.2000000000000002</v>
      </c>
      <c r="N25" t="str">
        <f t="shared" si="0"/>
        <v>132m</v>
      </c>
      <c r="O25">
        <v>2.2000000000000002</v>
      </c>
      <c r="P25" t="str">
        <f t="shared" si="1"/>
        <v>132m</v>
      </c>
    </row>
    <row r="26" spans="1:16" x14ac:dyDescent="0.25">
      <c r="A26" t="s">
        <v>262</v>
      </c>
      <c r="B26" t="s">
        <v>99</v>
      </c>
      <c r="C26" t="s">
        <v>417</v>
      </c>
      <c r="D26" t="s">
        <v>417</v>
      </c>
      <c r="E26" s="3">
        <v>51.747</v>
      </c>
      <c r="F26" s="5">
        <v>51.747</v>
      </c>
      <c r="H26" t="s">
        <v>507</v>
      </c>
      <c r="J26">
        <v>1</v>
      </c>
      <c r="K26">
        <v>1</v>
      </c>
      <c r="M26">
        <v>1</v>
      </c>
      <c r="N26" t="str">
        <f t="shared" si="0"/>
        <v>60m</v>
      </c>
      <c r="O26">
        <v>1</v>
      </c>
      <c r="P26" t="str">
        <f t="shared" si="1"/>
        <v>60m</v>
      </c>
    </row>
    <row r="27" spans="1:16" x14ac:dyDescent="0.25">
      <c r="A27" t="s">
        <v>262</v>
      </c>
      <c r="B27" t="s">
        <v>100</v>
      </c>
      <c r="C27" t="s">
        <v>417</v>
      </c>
      <c r="D27" t="s">
        <v>417</v>
      </c>
      <c r="E27" s="3">
        <v>51.747</v>
      </c>
      <c r="F27" s="5">
        <v>51.747</v>
      </c>
      <c r="H27" t="s">
        <v>507</v>
      </c>
      <c r="J27">
        <v>1</v>
      </c>
      <c r="K27">
        <v>1</v>
      </c>
      <c r="M27">
        <v>1</v>
      </c>
      <c r="N27" t="str">
        <f t="shared" si="0"/>
        <v>60m</v>
      </c>
      <c r="O27">
        <v>1</v>
      </c>
      <c r="P27" t="str">
        <f t="shared" si="1"/>
        <v>60m</v>
      </c>
    </row>
    <row r="28" spans="1:16" x14ac:dyDescent="0.25">
      <c r="A28" t="s">
        <v>262</v>
      </c>
      <c r="B28" t="s">
        <v>101</v>
      </c>
      <c r="C28" t="s">
        <v>418</v>
      </c>
      <c r="D28" t="s">
        <v>422</v>
      </c>
      <c r="E28" s="3">
        <v>11172.014352</v>
      </c>
      <c r="F28" s="5">
        <v>11172.014352</v>
      </c>
      <c r="H28" t="s">
        <v>507</v>
      </c>
      <c r="J28">
        <v>1</v>
      </c>
      <c r="K28">
        <v>1</v>
      </c>
      <c r="M28">
        <v>4</v>
      </c>
      <c r="N28" t="str">
        <f t="shared" si="0"/>
        <v>240m</v>
      </c>
      <c r="O28">
        <v>8</v>
      </c>
      <c r="P28" t="str">
        <f t="shared" si="1"/>
        <v>480m</v>
      </c>
    </row>
    <row r="29" spans="1:16" x14ac:dyDescent="0.25">
      <c r="A29" t="s">
        <v>262</v>
      </c>
      <c r="B29" t="s">
        <v>102</v>
      </c>
      <c r="C29" t="s">
        <v>417</v>
      </c>
      <c r="D29" t="s">
        <v>417</v>
      </c>
      <c r="E29" s="3">
        <v>51.747</v>
      </c>
      <c r="F29" s="5">
        <v>51.747</v>
      </c>
      <c r="H29" t="s">
        <v>507</v>
      </c>
      <c r="J29">
        <v>1</v>
      </c>
      <c r="K29">
        <v>1</v>
      </c>
      <c r="M29">
        <v>1</v>
      </c>
      <c r="N29" t="str">
        <f t="shared" si="0"/>
        <v>60m</v>
      </c>
      <c r="O29">
        <v>1</v>
      </c>
      <c r="P29" t="str">
        <f t="shared" si="1"/>
        <v>60m</v>
      </c>
    </row>
    <row r="30" spans="1:16" x14ac:dyDescent="0.25">
      <c r="A30" t="s">
        <v>262</v>
      </c>
      <c r="B30" t="s">
        <v>103</v>
      </c>
      <c r="C30" t="s">
        <v>417</v>
      </c>
      <c r="D30" t="s">
        <v>417</v>
      </c>
      <c r="E30" s="3">
        <v>51.747</v>
      </c>
      <c r="F30" s="5">
        <v>51.747</v>
      </c>
      <c r="H30" t="s">
        <v>507</v>
      </c>
      <c r="J30">
        <v>1</v>
      </c>
      <c r="K30">
        <v>1</v>
      </c>
      <c r="M30">
        <v>1</v>
      </c>
      <c r="N30" t="str">
        <f t="shared" si="0"/>
        <v>60m</v>
      </c>
      <c r="O30">
        <v>1</v>
      </c>
      <c r="P30" t="str">
        <f t="shared" si="1"/>
        <v>60m</v>
      </c>
    </row>
    <row r="31" spans="1:16" x14ac:dyDescent="0.25">
      <c r="A31" t="s">
        <v>262</v>
      </c>
      <c r="B31" t="s">
        <v>104</v>
      </c>
      <c r="C31" t="s">
        <v>418</v>
      </c>
      <c r="D31" t="s">
        <v>422</v>
      </c>
      <c r="E31" s="3">
        <v>11172.014352</v>
      </c>
      <c r="F31" s="5">
        <v>11172.014352</v>
      </c>
      <c r="H31" t="s">
        <v>507</v>
      </c>
      <c r="J31">
        <v>1</v>
      </c>
      <c r="K31">
        <v>1</v>
      </c>
      <c r="M31">
        <v>4</v>
      </c>
      <c r="N31" t="str">
        <f t="shared" si="0"/>
        <v>240m</v>
      </c>
      <c r="O31">
        <v>8</v>
      </c>
      <c r="P31" t="str">
        <f t="shared" si="1"/>
        <v>480m</v>
      </c>
    </row>
    <row r="32" spans="1:16" x14ac:dyDescent="0.25">
      <c r="A32" t="s">
        <v>262</v>
      </c>
      <c r="B32" t="s">
        <v>105</v>
      </c>
      <c r="C32" t="s">
        <v>418</v>
      </c>
      <c r="D32" t="s">
        <v>422</v>
      </c>
      <c r="E32" s="3">
        <v>11172.014352</v>
      </c>
      <c r="F32" s="5">
        <v>11172.014352</v>
      </c>
      <c r="H32" t="s">
        <v>507</v>
      </c>
      <c r="J32">
        <v>1</v>
      </c>
      <c r="K32">
        <v>1</v>
      </c>
      <c r="M32">
        <v>4</v>
      </c>
      <c r="N32" t="str">
        <f t="shared" si="0"/>
        <v>240m</v>
      </c>
      <c r="O32">
        <v>8</v>
      </c>
      <c r="P32" t="str">
        <f t="shared" si="1"/>
        <v>480m</v>
      </c>
    </row>
    <row r="33" spans="1:16" x14ac:dyDescent="0.25">
      <c r="A33" t="s">
        <v>262</v>
      </c>
      <c r="B33" t="s">
        <v>106</v>
      </c>
      <c r="C33" t="s">
        <v>420</v>
      </c>
      <c r="D33" t="s">
        <v>420</v>
      </c>
      <c r="E33" s="3">
        <v>5665.2344280000007</v>
      </c>
      <c r="F33" s="5">
        <v>5665.2344280000007</v>
      </c>
      <c r="H33" t="s">
        <v>507</v>
      </c>
      <c r="J33">
        <v>1</v>
      </c>
      <c r="K33">
        <v>1</v>
      </c>
      <c r="M33">
        <v>2.2000000000000002</v>
      </c>
      <c r="N33" t="str">
        <f t="shared" si="0"/>
        <v>132m</v>
      </c>
      <c r="O33">
        <v>2.2000000000000002</v>
      </c>
      <c r="P33" t="str">
        <f t="shared" si="1"/>
        <v>132m</v>
      </c>
    </row>
    <row r="34" spans="1:16" x14ac:dyDescent="0.25">
      <c r="A34" t="s">
        <v>262</v>
      </c>
      <c r="B34" t="s">
        <v>107</v>
      </c>
      <c r="C34" t="s">
        <v>420</v>
      </c>
      <c r="D34" t="s">
        <v>420</v>
      </c>
      <c r="E34" s="3">
        <v>5665.2344280000007</v>
      </c>
      <c r="F34" s="5">
        <v>5665.2344280000007</v>
      </c>
      <c r="H34" t="s">
        <v>507</v>
      </c>
      <c r="J34">
        <v>1</v>
      </c>
      <c r="K34">
        <v>1</v>
      </c>
      <c r="M34">
        <v>2.2000000000000002</v>
      </c>
      <c r="N34" t="str">
        <f t="shared" si="0"/>
        <v>132m</v>
      </c>
      <c r="O34">
        <v>2.2000000000000002</v>
      </c>
      <c r="P34" t="str">
        <f t="shared" si="1"/>
        <v>132m</v>
      </c>
    </row>
    <row r="35" spans="1:16" x14ac:dyDescent="0.25">
      <c r="A35" t="s">
        <v>262</v>
      </c>
      <c r="B35" t="s">
        <v>108</v>
      </c>
      <c r="C35" t="s">
        <v>419</v>
      </c>
      <c r="D35" t="s">
        <v>422</v>
      </c>
      <c r="E35" s="3">
        <v>28046.681022000001</v>
      </c>
      <c r="F35" s="5">
        <v>28046.681022000001</v>
      </c>
      <c r="H35" t="s">
        <v>507</v>
      </c>
      <c r="J35">
        <v>1</v>
      </c>
      <c r="K35">
        <v>1</v>
      </c>
      <c r="M35">
        <v>4.5</v>
      </c>
      <c r="N35" t="str">
        <f t="shared" si="0"/>
        <v>270m</v>
      </c>
      <c r="O35">
        <v>8</v>
      </c>
      <c r="P35" t="str">
        <f t="shared" si="1"/>
        <v>480m</v>
      </c>
    </row>
    <row r="36" spans="1:16" x14ac:dyDescent="0.25">
      <c r="A36" t="s">
        <v>262</v>
      </c>
      <c r="B36" t="s">
        <v>109</v>
      </c>
      <c r="C36" t="s">
        <v>420</v>
      </c>
      <c r="D36" t="s">
        <v>420</v>
      </c>
      <c r="E36" s="3">
        <v>5665.2344280000007</v>
      </c>
      <c r="F36" s="5">
        <v>5665.2344280000007</v>
      </c>
      <c r="H36" t="s">
        <v>507</v>
      </c>
      <c r="J36">
        <v>1</v>
      </c>
      <c r="K36">
        <v>1</v>
      </c>
      <c r="M36">
        <v>2.2000000000000002</v>
      </c>
      <c r="N36" t="str">
        <f t="shared" si="0"/>
        <v>132m</v>
      </c>
      <c r="O36">
        <v>2.2000000000000002</v>
      </c>
      <c r="P36" t="str">
        <f t="shared" si="1"/>
        <v>132m</v>
      </c>
    </row>
    <row r="37" spans="1:16" x14ac:dyDescent="0.25">
      <c r="A37" t="s">
        <v>262</v>
      </c>
      <c r="B37" t="s">
        <v>110</v>
      </c>
      <c r="C37" t="s">
        <v>420</v>
      </c>
      <c r="D37" t="s">
        <v>420</v>
      </c>
      <c r="E37" s="3">
        <v>5665.2344280000007</v>
      </c>
      <c r="F37" s="5">
        <v>5665.2344280000007</v>
      </c>
      <c r="H37" t="s">
        <v>507</v>
      </c>
      <c r="J37">
        <v>1</v>
      </c>
      <c r="K37">
        <v>1</v>
      </c>
      <c r="M37">
        <v>2.2000000000000002</v>
      </c>
      <c r="N37" t="str">
        <f t="shared" si="0"/>
        <v>132m</v>
      </c>
      <c r="O37">
        <v>2.2000000000000002</v>
      </c>
      <c r="P37" t="str">
        <f t="shared" si="1"/>
        <v>132m</v>
      </c>
    </row>
    <row r="38" spans="1:16" x14ac:dyDescent="0.25">
      <c r="A38" t="s">
        <v>262</v>
      </c>
      <c r="B38" t="s">
        <v>111</v>
      </c>
      <c r="C38" t="s">
        <v>420</v>
      </c>
      <c r="D38" t="s">
        <v>420</v>
      </c>
      <c r="E38" s="3">
        <v>5665.2344280000007</v>
      </c>
      <c r="F38" s="5">
        <v>5665.2344280000007</v>
      </c>
      <c r="H38" t="s">
        <v>507</v>
      </c>
      <c r="J38">
        <v>1</v>
      </c>
      <c r="K38">
        <v>1</v>
      </c>
      <c r="M38">
        <v>2.2000000000000002</v>
      </c>
      <c r="N38" t="str">
        <f t="shared" si="0"/>
        <v>132m</v>
      </c>
      <c r="O38">
        <v>2.2000000000000002</v>
      </c>
      <c r="P38" t="str">
        <f t="shared" si="1"/>
        <v>132m</v>
      </c>
    </row>
    <row r="39" spans="1:16" x14ac:dyDescent="0.25">
      <c r="A39" t="s">
        <v>262</v>
      </c>
      <c r="B39" t="s">
        <v>112</v>
      </c>
      <c r="C39" t="s">
        <v>420</v>
      </c>
      <c r="D39" t="s">
        <v>420</v>
      </c>
      <c r="E39" s="3">
        <v>5665.2344280000007</v>
      </c>
      <c r="F39" s="5">
        <v>5665.2344280000007</v>
      </c>
      <c r="H39" t="s">
        <v>507</v>
      </c>
      <c r="J39">
        <v>1</v>
      </c>
      <c r="K39">
        <v>1</v>
      </c>
      <c r="M39">
        <v>2.2000000000000002</v>
      </c>
      <c r="N39" t="str">
        <f t="shared" si="0"/>
        <v>132m</v>
      </c>
      <c r="O39">
        <v>2.2000000000000002</v>
      </c>
      <c r="P39" t="str">
        <f t="shared" si="1"/>
        <v>132m</v>
      </c>
    </row>
    <row r="40" spans="1:16" x14ac:dyDescent="0.25">
      <c r="A40" t="s">
        <v>262</v>
      </c>
      <c r="B40" t="s">
        <v>113</v>
      </c>
      <c r="C40" t="s">
        <v>422</v>
      </c>
      <c r="D40" t="s">
        <v>422</v>
      </c>
      <c r="E40" s="3">
        <v>22784.795619</v>
      </c>
      <c r="F40" s="5">
        <v>22784.795619</v>
      </c>
      <c r="H40" t="s">
        <v>507</v>
      </c>
      <c r="J40">
        <v>1</v>
      </c>
      <c r="K40">
        <v>1</v>
      </c>
      <c r="M40">
        <v>8</v>
      </c>
      <c r="N40" t="str">
        <f t="shared" si="0"/>
        <v>480m</v>
      </c>
      <c r="O40">
        <v>8</v>
      </c>
      <c r="P40" t="str">
        <f t="shared" si="1"/>
        <v>480m</v>
      </c>
    </row>
    <row r="41" spans="1:16" x14ac:dyDescent="0.25">
      <c r="A41" t="s">
        <v>262</v>
      </c>
      <c r="B41" t="s">
        <v>114</v>
      </c>
      <c r="C41" t="s">
        <v>419</v>
      </c>
      <c r="D41" t="s">
        <v>422</v>
      </c>
      <c r="E41" s="3">
        <v>28046.681022000001</v>
      </c>
      <c r="F41" s="5">
        <v>28046.681022000001</v>
      </c>
      <c r="H41" t="s">
        <v>507</v>
      </c>
      <c r="J41">
        <v>1</v>
      </c>
      <c r="K41">
        <v>1</v>
      </c>
      <c r="M41">
        <v>4.5</v>
      </c>
      <c r="N41" t="str">
        <f t="shared" si="0"/>
        <v>270m</v>
      </c>
      <c r="O41">
        <v>8</v>
      </c>
      <c r="P41" t="str">
        <f t="shared" si="1"/>
        <v>480m</v>
      </c>
    </row>
    <row r="42" spans="1:16" x14ac:dyDescent="0.25">
      <c r="A42" t="s">
        <v>262</v>
      </c>
      <c r="B42" t="s">
        <v>115</v>
      </c>
      <c r="C42" t="s">
        <v>419</v>
      </c>
      <c r="D42" t="s">
        <v>422</v>
      </c>
      <c r="E42" s="3">
        <v>28046.681022000001</v>
      </c>
      <c r="F42" s="5">
        <v>28046.681022000001</v>
      </c>
      <c r="H42" t="s">
        <v>507</v>
      </c>
      <c r="J42">
        <v>1</v>
      </c>
      <c r="K42">
        <v>1</v>
      </c>
      <c r="M42">
        <v>4.5</v>
      </c>
      <c r="N42" t="str">
        <f t="shared" si="0"/>
        <v>270m</v>
      </c>
      <c r="O42">
        <v>8</v>
      </c>
      <c r="P42" t="str">
        <f t="shared" si="1"/>
        <v>480m</v>
      </c>
    </row>
    <row r="43" spans="1:16" x14ac:dyDescent="0.25">
      <c r="A43" t="s">
        <v>262</v>
      </c>
      <c r="B43" t="s">
        <v>116</v>
      </c>
      <c r="C43" t="s">
        <v>422</v>
      </c>
      <c r="D43" t="s">
        <v>422</v>
      </c>
      <c r="E43" s="3">
        <v>22784.795619</v>
      </c>
      <c r="F43" s="5">
        <v>22784.795619</v>
      </c>
      <c r="H43" t="s">
        <v>507</v>
      </c>
      <c r="J43">
        <v>1</v>
      </c>
      <c r="K43">
        <v>1</v>
      </c>
      <c r="M43">
        <v>8</v>
      </c>
      <c r="N43" t="str">
        <f t="shared" si="0"/>
        <v>480m</v>
      </c>
      <c r="O43">
        <v>8</v>
      </c>
      <c r="P43" t="str">
        <f t="shared" si="1"/>
        <v>480m</v>
      </c>
    </row>
    <row r="44" spans="1:16" x14ac:dyDescent="0.25">
      <c r="A44" t="s">
        <v>262</v>
      </c>
      <c r="B44" t="s">
        <v>117</v>
      </c>
      <c r="C44" t="s">
        <v>422</v>
      </c>
      <c r="D44" t="s">
        <v>422</v>
      </c>
      <c r="E44" s="3">
        <v>22784.795619</v>
      </c>
      <c r="F44" s="5">
        <v>22784.795619</v>
      </c>
      <c r="H44" t="s">
        <v>507</v>
      </c>
      <c r="J44">
        <v>1</v>
      </c>
      <c r="K44">
        <v>1</v>
      </c>
      <c r="M44">
        <v>8</v>
      </c>
      <c r="N44" t="str">
        <f t="shared" si="0"/>
        <v>480m</v>
      </c>
      <c r="O44">
        <v>8</v>
      </c>
      <c r="P44" t="str">
        <f t="shared" si="1"/>
        <v>480m</v>
      </c>
    </row>
    <row r="45" spans="1:16" x14ac:dyDescent="0.25">
      <c r="A45" t="s">
        <v>262</v>
      </c>
      <c r="B45" t="s">
        <v>118</v>
      </c>
      <c r="C45" t="s">
        <v>423</v>
      </c>
      <c r="D45" t="s">
        <v>425</v>
      </c>
      <c r="E45" s="3">
        <v>36749.813558999995</v>
      </c>
      <c r="F45" s="5">
        <v>36749.813558999995</v>
      </c>
      <c r="H45" t="s">
        <v>507</v>
      </c>
      <c r="J45">
        <v>1</v>
      </c>
      <c r="K45">
        <v>1</v>
      </c>
      <c r="M45">
        <v>48</v>
      </c>
      <c r="N45" t="str">
        <f t="shared" si="0"/>
        <v>2880m</v>
      </c>
      <c r="O45">
        <v>24</v>
      </c>
      <c r="P45" t="str">
        <f t="shared" si="1"/>
        <v>1440m</v>
      </c>
    </row>
    <row r="46" spans="1:16" x14ac:dyDescent="0.25">
      <c r="A46" t="s">
        <v>262</v>
      </c>
      <c r="B46" t="s">
        <v>119</v>
      </c>
      <c r="C46" t="s">
        <v>420</v>
      </c>
      <c r="D46" t="s">
        <v>420</v>
      </c>
      <c r="E46" s="3">
        <v>5665.2344280000007</v>
      </c>
      <c r="F46" s="5">
        <v>5665.2344280000007</v>
      </c>
      <c r="H46" t="s">
        <v>507</v>
      </c>
      <c r="J46">
        <v>1</v>
      </c>
      <c r="K46">
        <v>1</v>
      </c>
      <c r="M46">
        <v>2.2000000000000002</v>
      </c>
      <c r="N46" t="str">
        <f t="shared" si="0"/>
        <v>132m</v>
      </c>
      <c r="O46">
        <v>2.2000000000000002</v>
      </c>
      <c r="P46" t="str">
        <f t="shared" si="1"/>
        <v>132m</v>
      </c>
    </row>
    <row r="47" spans="1:16" x14ac:dyDescent="0.25">
      <c r="A47" t="s">
        <v>262</v>
      </c>
      <c r="B47" t="s">
        <v>120</v>
      </c>
      <c r="C47" t="s">
        <v>420</v>
      </c>
      <c r="D47" t="s">
        <v>420</v>
      </c>
      <c r="E47" s="3">
        <v>5665.2344280000007</v>
      </c>
      <c r="F47" s="5">
        <v>5665.2344280000007</v>
      </c>
      <c r="H47" t="s">
        <v>507</v>
      </c>
      <c r="J47">
        <v>1</v>
      </c>
      <c r="K47">
        <v>1</v>
      </c>
      <c r="M47">
        <v>2.2000000000000002</v>
      </c>
      <c r="N47" t="str">
        <f t="shared" si="0"/>
        <v>132m</v>
      </c>
      <c r="O47">
        <v>2.2000000000000002</v>
      </c>
      <c r="P47" t="str">
        <f t="shared" si="1"/>
        <v>132m</v>
      </c>
    </row>
    <row r="48" spans="1:16" x14ac:dyDescent="0.25">
      <c r="A48" t="s">
        <v>262</v>
      </c>
      <c r="B48" t="s">
        <v>121</v>
      </c>
      <c r="C48" t="s">
        <v>420</v>
      </c>
      <c r="D48" t="s">
        <v>420</v>
      </c>
      <c r="E48" s="3">
        <v>5665.2344280000007</v>
      </c>
      <c r="F48" s="5">
        <v>5665.2344280000007</v>
      </c>
      <c r="H48" t="s">
        <v>507</v>
      </c>
      <c r="J48">
        <v>1</v>
      </c>
      <c r="K48">
        <v>1</v>
      </c>
      <c r="M48">
        <v>2.2000000000000002</v>
      </c>
      <c r="N48" t="str">
        <f t="shared" si="0"/>
        <v>132m</v>
      </c>
      <c r="O48">
        <v>2.2000000000000002</v>
      </c>
      <c r="P48" t="str">
        <f t="shared" si="1"/>
        <v>132m</v>
      </c>
    </row>
    <row r="49" spans="1:16" x14ac:dyDescent="0.25">
      <c r="A49" t="s">
        <v>262</v>
      </c>
      <c r="B49" t="s">
        <v>122</v>
      </c>
      <c r="C49" t="s">
        <v>417</v>
      </c>
      <c r="D49" t="s">
        <v>417</v>
      </c>
      <c r="E49" s="3">
        <v>51.747</v>
      </c>
      <c r="F49" s="5">
        <v>51.747</v>
      </c>
      <c r="H49" t="s">
        <v>507</v>
      </c>
      <c r="J49">
        <v>1</v>
      </c>
      <c r="K49">
        <v>1</v>
      </c>
      <c r="M49">
        <v>1</v>
      </c>
      <c r="N49" t="str">
        <f t="shared" si="0"/>
        <v>60m</v>
      </c>
      <c r="O49">
        <v>1</v>
      </c>
      <c r="P49" t="str">
        <f t="shared" si="1"/>
        <v>60m</v>
      </c>
    </row>
    <row r="50" spans="1:16" x14ac:dyDescent="0.25">
      <c r="A50" t="s">
        <v>262</v>
      </c>
      <c r="B50" t="s">
        <v>123</v>
      </c>
      <c r="C50" t="s">
        <v>417</v>
      </c>
      <c r="D50" t="s">
        <v>417</v>
      </c>
      <c r="E50" s="3">
        <v>51.747</v>
      </c>
      <c r="F50" s="5">
        <v>51.747</v>
      </c>
      <c r="H50" t="s">
        <v>507</v>
      </c>
      <c r="J50">
        <v>1</v>
      </c>
      <c r="K50">
        <v>1</v>
      </c>
      <c r="M50">
        <v>1</v>
      </c>
      <c r="N50" t="str">
        <f t="shared" si="0"/>
        <v>60m</v>
      </c>
      <c r="O50">
        <v>1</v>
      </c>
      <c r="P50" t="str">
        <f t="shared" si="1"/>
        <v>60m</v>
      </c>
    </row>
    <row r="51" spans="1:16" x14ac:dyDescent="0.25">
      <c r="A51" t="s">
        <v>262</v>
      </c>
      <c r="B51" t="s">
        <v>124</v>
      </c>
      <c r="C51" t="s">
        <v>420</v>
      </c>
      <c r="D51" t="s">
        <v>420</v>
      </c>
      <c r="E51" s="3">
        <v>5665.2344280000007</v>
      </c>
      <c r="F51" s="5">
        <v>5665.2344280000007</v>
      </c>
      <c r="H51" t="s">
        <v>507</v>
      </c>
      <c r="J51">
        <v>1</v>
      </c>
      <c r="K51">
        <v>1</v>
      </c>
      <c r="M51">
        <v>2.2000000000000002</v>
      </c>
      <c r="N51" t="str">
        <f t="shared" si="0"/>
        <v>132m</v>
      </c>
      <c r="O51">
        <v>2.2000000000000002</v>
      </c>
      <c r="P51" t="str">
        <f t="shared" si="1"/>
        <v>132m</v>
      </c>
    </row>
    <row r="52" spans="1:16" x14ac:dyDescent="0.25">
      <c r="A52" t="s">
        <v>262</v>
      </c>
      <c r="B52" t="s">
        <v>125</v>
      </c>
      <c r="C52" t="s">
        <v>420</v>
      </c>
      <c r="D52" t="s">
        <v>420</v>
      </c>
      <c r="E52" s="3">
        <v>5665.2344280000007</v>
      </c>
      <c r="F52" s="5">
        <v>5665.2344280000007</v>
      </c>
      <c r="H52" t="s">
        <v>507</v>
      </c>
      <c r="J52">
        <v>1</v>
      </c>
      <c r="K52">
        <v>1</v>
      </c>
      <c r="M52">
        <v>2.2000000000000002</v>
      </c>
      <c r="N52" t="str">
        <f t="shared" si="0"/>
        <v>132m</v>
      </c>
      <c r="O52">
        <v>2.2000000000000002</v>
      </c>
      <c r="P52" t="str">
        <f t="shared" si="1"/>
        <v>132m</v>
      </c>
    </row>
    <row r="53" spans="1:16" x14ac:dyDescent="0.25">
      <c r="A53" t="s">
        <v>262</v>
      </c>
      <c r="B53" t="s">
        <v>126</v>
      </c>
      <c r="C53" t="s">
        <v>417</v>
      </c>
      <c r="D53" t="s">
        <v>417</v>
      </c>
      <c r="E53" s="3">
        <v>51.747</v>
      </c>
      <c r="F53" s="5">
        <v>51.747</v>
      </c>
      <c r="H53" t="s">
        <v>507</v>
      </c>
      <c r="J53">
        <v>1</v>
      </c>
      <c r="K53">
        <v>1</v>
      </c>
      <c r="M53">
        <v>1</v>
      </c>
      <c r="N53" t="str">
        <f t="shared" si="0"/>
        <v>60m</v>
      </c>
      <c r="O53">
        <v>1</v>
      </c>
      <c r="P53" t="str">
        <f t="shared" si="1"/>
        <v>60m</v>
      </c>
    </row>
    <row r="54" spans="1:16" x14ac:dyDescent="0.25">
      <c r="A54" t="s">
        <v>262</v>
      </c>
      <c r="B54" t="s">
        <v>127</v>
      </c>
      <c r="C54" t="s">
        <v>417</v>
      </c>
      <c r="D54" t="s">
        <v>417</v>
      </c>
      <c r="E54" s="3">
        <v>51.747</v>
      </c>
      <c r="F54" s="5">
        <v>51.747</v>
      </c>
      <c r="H54" t="s">
        <v>507</v>
      </c>
      <c r="J54">
        <v>1</v>
      </c>
      <c r="K54">
        <v>1</v>
      </c>
      <c r="M54">
        <v>1</v>
      </c>
      <c r="N54" t="str">
        <f t="shared" si="0"/>
        <v>60m</v>
      </c>
      <c r="O54">
        <v>1</v>
      </c>
      <c r="P54" t="str">
        <f t="shared" si="1"/>
        <v>60m</v>
      </c>
    </row>
    <row r="55" spans="1:16" x14ac:dyDescent="0.25">
      <c r="A55" t="s">
        <v>262</v>
      </c>
      <c r="B55" t="s">
        <v>128</v>
      </c>
      <c r="C55" t="s">
        <v>420</v>
      </c>
      <c r="D55" t="s">
        <v>420</v>
      </c>
      <c r="E55" s="3">
        <v>5665.2344280000007</v>
      </c>
      <c r="F55" s="5">
        <v>5665.2344280000007</v>
      </c>
      <c r="H55" t="s">
        <v>507</v>
      </c>
      <c r="J55">
        <v>1</v>
      </c>
      <c r="K55">
        <v>1</v>
      </c>
      <c r="M55">
        <v>2.2000000000000002</v>
      </c>
      <c r="N55" t="str">
        <f t="shared" si="0"/>
        <v>132m</v>
      </c>
      <c r="O55">
        <v>2.2000000000000002</v>
      </c>
      <c r="P55" t="str">
        <f t="shared" si="1"/>
        <v>132m</v>
      </c>
    </row>
    <row r="56" spans="1:16" x14ac:dyDescent="0.25">
      <c r="A56" t="s">
        <v>262</v>
      </c>
      <c r="B56" t="s">
        <v>129</v>
      </c>
      <c r="C56" t="s">
        <v>420</v>
      </c>
      <c r="D56" t="s">
        <v>420</v>
      </c>
      <c r="E56" s="3">
        <v>5665.2344280000007</v>
      </c>
      <c r="F56" s="5">
        <v>5665.2344280000007</v>
      </c>
      <c r="H56" t="s">
        <v>507</v>
      </c>
      <c r="J56">
        <v>1</v>
      </c>
      <c r="K56">
        <v>1</v>
      </c>
      <c r="M56">
        <v>2.2000000000000002</v>
      </c>
      <c r="N56" t="str">
        <f t="shared" si="0"/>
        <v>132m</v>
      </c>
      <c r="O56">
        <v>2.2000000000000002</v>
      </c>
      <c r="P56" t="str">
        <f t="shared" si="1"/>
        <v>132m</v>
      </c>
    </row>
    <row r="57" spans="1:16" x14ac:dyDescent="0.25">
      <c r="A57" t="s">
        <v>262</v>
      </c>
      <c r="B57" t="s">
        <v>130</v>
      </c>
      <c r="C57" t="s">
        <v>420</v>
      </c>
      <c r="D57" t="s">
        <v>420</v>
      </c>
      <c r="E57" s="3">
        <v>5665.2344280000007</v>
      </c>
      <c r="F57" s="5">
        <v>5665.2344280000007</v>
      </c>
      <c r="H57" t="s">
        <v>507</v>
      </c>
      <c r="J57">
        <v>1</v>
      </c>
      <c r="K57">
        <v>1</v>
      </c>
      <c r="M57">
        <v>2.2000000000000002</v>
      </c>
      <c r="N57" t="str">
        <f t="shared" si="0"/>
        <v>132m</v>
      </c>
      <c r="O57">
        <v>2.2000000000000002</v>
      </c>
      <c r="P57" t="str">
        <f t="shared" si="1"/>
        <v>132m</v>
      </c>
    </row>
    <row r="58" spans="1:16" x14ac:dyDescent="0.25">
      <c r="A58" t="s">
        <v>262</v>
      </c>
      <c r="B58" t="s">
        <v>131</v>
      </c>
      <c r="C58" t="s">
        <v>420</v>
      </c>
      <c r="D58" t="s">
        <v>420</v>
      </c>
      <c r="E58" s="3">
        <v>5665.2344280000007</v>
      </c>
      <c r="F58" s="5">
        <v>5665.2344280000007</v>
      </c>
      <c r="H58" t="s">
        <v>507</v>
      </c>
      <c r="J58">
        <v>1</v>
      </c>
      <c r="K58">
        <v>1</v>
      </c>
      <c r="M58">
        <v>2.2000000000000002</v>
      </c>
      <c r="N58" t="str">
        <f t="shared" si="0"/>
        <v>132m</v>
      </c>
      <c r="O58">
        <v>2.2000000000000002</v>
      </c>
      <c r="P58" t="str">
        <f t="shared" si="1"/>
        <v>132m</v>
      </c>
    </row>
    <row r="59" spans="1:16" x14ac:dyDescent="0.25">
      <c r="A59" t="s">
        <v>262</v>
      </c>
      <c r="B59" t="s">
        <v>132</v>
      </c>
      <c r="C59" t="s">
        <v>419</v>
      </c>
      <c r="D59" t="s">
        <v>422</v>
      </c>
      <c r="E59" s="3">
        <v>28046.681022000001</v>
      </c>
      <c r="F59" s="5">
        <v>28046.681022000001</v>
      </c>
      <c r="H59" t="s">
        <v>507</v>
      </c>
      <c r="J59">
        <v>1</v>
      </c>
      <c r="K59">
        <v>1</v>
      </c>
      <c r="M59">
        <v>4.5</v>
      </c>
      <c r="N59" t="str">
        <f t="shared" si="0"/>
        <v>270m</v>
      </c>
      <c r="O59">
        <v>8</v>
      </c>
      <c r="P59" t="str">
        <f t="shared" si="1"/>
        <v>480m</v>
      </c>
    </row>
    <row r="60" spans="1:16" x14ac:dyDescent="0.25">
      <c r="A60" t="s">
        <v>262</v>
      </c>
      <c r="B60" t="s">
        <v>133</v>
      </c>
      <c r="C60" t="s">
        <v>421</v>
      </c>
      <c r="D60" t="s">
        <v>418</v>
      </c>
      <c r="E60" s="3">
        <v>703.75919999999996</v>
      </c>
      <c r="F60" s="5">
        <v>703.75919999999996</v>
      </c>
      <c r="H60" t="s">
        <v>507</v>
      </c>
      <c r="J60">
        <v>1</v>
      </c>
      <c r="K60">
        <v>1</v>
      </c>
      <c r="M60">
        <v>2</v>
      </c>
      <c r="N60" t="str">
        <f t="shared" si="0"/>
        <v>120m</v>
      </c>
      <c r="O60">
        <v>4</v>
      </c>
      <c r="P60" t="str">
        <f t="shared" si="1"/>
        <v>240m</v>
      </c>
    </row>
    <row r="61" spans="1:16" x14ac:dyDescent="0.25">
      <c r="A61" t="s">
        <v>262</v>
      </c>
      <c r="B61" t="s">
        <v>134</v>
      </c>
      <c r="C61" t="s">
        <v>421</v>
      </c>
      <c r="D61" t="s">
        <v>418</v>
      </c>
      <c r="E61" s="3">
        <v>703.75919999999996</v>
      </c>
      <c r="F61" s="5">
        <v>703.75919999999996</v>
      </c>
      <c r="H61" t="s">
        <v>507</v>
      </c>
      <c r="J61">
        <v>1</v>
      </c>
      <c r="K61">
        <v>1</v>
      </c>
      <c r="M61">
        <v>2</v>
      </c>
      <c r="N61" t="str">
        <f t="shared" si="0"/>
        <v>120m</v>
      </c>
      <c r="O61">
        <v>4</v>
      </c>
      <c r="P61" t="str">
        <f t="shared" si="1"/>
        <v>240m</v>
      </c>
    </row>
    <row r="62" spans="1:16" x14ac:dyDescent="0.25">
      <c r="A62" t="s">
        <v>262</v>
      </c>
      <c r="B62" t="s">
        <v>135</v>
      </c>
      <c r="C62" t="s">
        <v>421</v>
      </c>
      <c r="D62" t="s">
        <v>418</v>
      </c>
      <c r="E62" s="3">
        <v>703.75919999999996</v>
      </c>
      <c r="F62" s="5">
        <v>703.75919999999996</v>
      </c>
      <c r="H62" t="s">
        <v>507</v>
      </c>
      <c r="J62">
        <v>1</v>
      </c>
      <c r="K62">
        <v>1</v>
      </c>
      <c r="M62">
        <v>2</v>
      </c>
      <c r="N62" t="str">
        <f t="shared" si="0"/>
        <v>120m</v>
      </c>
      <c r="O62">
        <v>4</v>
      </c>
      <c r="P62" t="str">
        <f t="shared" si="1"/>
        <v>240m</v>
      </c>
    </row>
    <row r="63" spans="1:16" x14ac:dyDescent="0.25">
      <c r="A63" t="s">
        <v>262</v>
      </c>
      <c r="B63" t="s">
        <v>136</v>
      </c>
      <c r="C63" t="s">
        <v>421</v>
      </c>
      <c r="D63" t="s">
        <v>418</v>
      </c>
      <c r="E63" s="3">
        <v>703.75919999999996</v>
      </c>
      <c r="F63" s="5">
        <v>703.75919999999996</v>
      </c>
      <c r="H63" t="s">
        <v>507</v>
      </c>
      <c r="J63">
        <v>1</v>
      </c>
      <c r="K63">
        <v>1</v>
      </c>
      <c r="M63">
        <v>2</v>
      </c>
      <c r="N63" t="str">
        <f t="shared" si="0"/>
        <v>120m</v>
      </c>
      <c r="O63">
        <v>4</v>
      </c>
      <c r="P63" t="str">
        <f t="shared" si="1"/>
        <v>240m</v>
      </c>
    </row>
    <row r="64" spans="1:16" x14ac:dyDescent="0.25">
      <c r="A64" t="s">
        <v>262</v>
      </c>
      <c r="B64" t="s">
        <v>137</v>
      </c>
      <c r="C64" t="s">
        <v>421</v>
      </c>
      <c r="D64" t="s">
        <v>418</v>
      </c>
      <c r="E64" s="3">
        <v>703.75919999999996</v>
      </c>
      <c r="F64" s="5">
        <v>703.75919999999996</v>
      </c>
      <c r="H64" t="s">
        <v>507</v>
      </c>
      <c r="J64">
        <v>1</v>
      </c>
      <c r="K64">
        <v>1</v>
      </c>
      <c r="M64">
        <v>2</v>
      </c>
      <c r="N64" t="str">
        <f t="shared" si="0"/>
        <v>120m</v>
      </c>
      <c r="O64">
        <v>4</v>
      </c>
      <c r="P64" t="str">
        <f t="shared" si="1"/>
        <v>240m</v>
      </c>
    </row>
    <row r="65" spans="1:16" x14ac:dyDescent="0.25">
      <c r="A65" t="s">
        <v>262</v>
      </c>
      <c r="B65" t="s">
        <v>138</v>
      </c>
      <c r="C65" t="s">
        <v>420</v>
      </c>
      <c r="D65" t="s">
        <v>420</v>
      </c>
      <c r="E65" s="3">
        <v>5665.2344280000007</v>
      </c>
      <c r="F65" s="5">
        <v>5665.2344280000007</v>
      </c>
      <c r="H65" t="s">
        <v>507</v>
      </c>
      <c r="J65">
        <v>1</v>
      </c>
      <c r="K65">
        <v>1</v>
      </c>
      <c r="M65">
        <v>2.2000000000000002</v>
      </c>
      <c r="N65" t="str">
        <f t="shared" si="0"/>
        <v>132m</v>
      </c>
      <c r="O65">
        <v>2.2000000000000002</v>
      </c>
      <c r="P65" t="str">
        <f t="shared" si="1"/>
        <v>132m</v>
      </c>
    </row>
    <row r="66" spans="1:16" x14ac:dyDescent="0.25">
      <c r="A66" t="s">
        <v>262</v>
      </c>
      <c r="B66" t="s">
        <v>139</v>
      </c>
      <c r="C66" t="s">
        <v>420</v>
      </c>
      <c r="D66" t="s">
        <v>420</v>
      </c>
      <c r="E66" s="3">
        <v>5665.2344280000007</v>
      </c>
      <c r="F66" s="5">
        <v>5665.2344280000007</v>
      </c>
      <c r="H66" t="s">
        <v>507</v>
      </c>
      <c r="J66">
        <v>1</v>
      </c>
      <c r="K66">
        <v>1</v>
      </c>
      <c r="M66">
        <v>2.2000000000000002</v>
      </c>
      <c r="N66" t="str">
        <f t="shared" si="0"/>
        <v>132m</v>
      </c>
      <c r="O66">
        <v>2.2000000000000002</v>
      </c>
      <c r="P66" t="str">
        <f t="shared" si="1"/>
        <v>132m</v>
      </c>
    </row>
    <row r="67" spans="1:16" x14ac:dyDescent="0.25">
      <c r="A67" t="s">
        <v>262</v>
      </c>
      <c r="B67" t="s">
        <v>140</v>
      </c>
      <c r="C67" t="s">
        <v>420</v>
      </c>
      <c r="D67" t="s">
        <v>420</v>
      </c>
      <c r="E67" s="3">
        <v>5665.2344280000007</v>
      </c>
      <c r="F67" s="5">
        <v>5665.2344280000007</v>
      </c>
      <c r="H67" t="s">
        <v>507</v>
      </c>
      <c r="J67">
        <v>1</v>
      </c>
      <c r="K67">
        <v>1</v>
      </c>
      <c r="M67">
        <v>2.2000000000000002</v>
      </c>
      <c r="N67" t="str">
        <f t="shared" si="0"/>
        <v>132m</v>
      </c>
      <c r="O67">
        <v>2.2000000000000002</v>
      </c>
      <c r="P67" t="str">
        <f t="shared" si="1"/>
        <v>132m</v>
      </c>
    </row>
    <row r="68" spans="1:16" x14ac:dyDescent="0.25">
      <c r="A68" t="s">
        <v>262</v>
      </c>
      <c r="B68" t="s">
        <v>141</v>
      </c>
      <c r="C68" t="s">
        <v>422</v>
      </c>
      <c r="D68" t="s">
        <v>422</v>
      </c>
      <c r="E68" s="3">
        <v>22784.795619</v>
      </c>
      <c r="F68" s="5">
        <v>22784.795619</v>
      </c>
      <c r="H68" t="s">
        <v>507</v>
      </c>
      <c r="J68">
        <v>1</v>
      </c>
      <c r="K68">
        <v>1</v>
      </c>
      <c r="M68">
        <v>8</v>
      </c>
      <c r="N68" t="str">
        <f t="shared" ref="N68:N131" si="2">CONCATENATE(M68*60,"m")</f>
        <v>480m</v>
      </c>
      <c r="O68">
        <v>8</v>
      </c>
      <c r="P68" t="str">
        <f t="shared" ref="P68:P131" si="3">CONCATENATE(O68*60,"m")</f>
        <v>480m</v>
      </c>
    </row>
    <row r="69" spans="1:16" x14ac:dyDescent="0.25">
      <c r="A69" t="s">
        <v>262</v>
      </c>
      <c r="B69" t="s">
        <v>142</v>
      </c>
      <c r="C69" t="s">
        <v>419</v>
      </c>
      <c r="D69" t="s">
        <v>422</v>
      </c>
      <c r="E69" s="3">
        <v>28046.681022000001</v>
      </c>
      <c r="F69" s="5">
        <v>28046.681022000001</v>
      </c>
      <c r="H69" t="s">
        <v>507</v>
      </c>
      <c r="J69">
        <v>1</v>
      </c>
      <c r="K69">
        <v>1</v>
      </c>
      <c r="M69">
        <v>4.5</v>
      </c>
      <c r="N69" t="str">
        <f t="shared" si="2"/>
        <v>270m</v>
      </c>
      <c r="O69">
        <v>8</v>
      </c>
      <c r="P69" t="str">
        <f t="shared" si="3"/>
        <v>480m</v>
      </c>
    </row>
    <row r="70" spans="1:16" x14ac:dyDescent="0.25">
      <c r="A70" t="s">
        <v>262</v>
      </c>
      <c r="B70" t="s">
        <v>143</v>
      </c>
      <c r="C70" t="s">
        <v>419</v>
      </c>
      <c r="D70" t="s">
        <v>422</v>
      </c>
      <c r="E70" s="3">
        <v>28046.681022000001</v>
      </c>
      <c r="F70" s="5">
        <v>28046.681022000001</v>
      </c>
      <c r="H70" t="s">
        <v>507</v>
      </c>
      <c r="J70">
        <v>1</v>
      </c>
      <c r="K70">
        <v>1</v>
      </c>
      <c r="M70">
        <v>4.5</v>
      </c>
      <c r="N70" t="str">
        <f t="shared" si="2"/>
        <v>270m</v>
      </c>
      <c r="O70">
        <v>8</v>
      </c>
      <c r="P70" t="str">
        <f t="shared" si="3"/>
        <v>480m</v>
      </c>
    </row>
    <row r="71" spans="1:16" x14ac:dyDescent="0.25">
      <c r="A71" t="s">
        <v>262</v>
      </c>
      <c r="B71" t="s">
        <v>144</v>
      </c>
      <c r="C71" t="s">
        <v>420</v>
      </c>
      <c r="D71" t="s">
        <v>420</v>
      </c>
      <c r="E71" s="3">
        <v>5665.2344280000007</v>
      </c>
      <c r="F71" s="5">
        <v>5665.2344280000007</v>
      </c>
      <c r="H71" t="s">
        <v>507</v>
      </c>
      <c r="J71">
        <v>1</v>
      </c>
      <c r="K71">
        <v>1</v>
      </c>
      <c r="M71">
        <v>2.2000000000000002</v>
      </c>
      <c r="N71" t="str">
        <f t="shared" si="2"/>
        <v>132m</v>
      </c>
      <c r="O71">
        <v>2.2000000000000002</v>
      </c>
      <c r="P71" t="str">
        <f t="shared" si="3"/>
        <v>132m</v>
      </c>
    </row>
    <row r="72" spans="1:16" x14ac:dyDescent="0.25">
      <c r="A72" t="s">
        <v>262</v>
      </c>
      <c r="B72" t="s">
        <v>145</v>
      </c>
      <c r="C72" t="s">
        <v>420</v>
      </c>
      <c r="D72" t="s">
        <v>420</v>
      </c>
      <c r="E72" s="3">
        <v>5665.2344280000007</v>
      </c>
      <c r="F72" s="5">
        <v>5665.2344280000007</v>
      </c>
      <c r="H72" t="s">
        <v>507</v>
      </c>
      <c r="J72">
        <v>1</v>
      </c>
      <c r="K72">
        <v>1</v>
      </c>
      <c r="M72">
        <v>2.2000000000000002</v>
      </c>
      <c r="N72" t="str">
        <f t="shared" si="2"/>
        <v>132m</v>
      </c>
      <c r="O72">
        <v>2.2000000000000002</v>
      </c>
      <c r="P72" t="str">
        <f t="shared" si="3"/>
        <v>132m</v>
      </c>
    </row>
    <row r="73" spans="1:16" x14ac:dyDescent="0.25">
      <c r="A73" t="s">
        <v>262</v>
      </c>
      <c r="B73" t="s">
        <v>146</v>
      </c>
      <c r="C73" t="s">
        <v>419</v>
      </c>
      <c r="D73" t="s">
        <v>422</v>
      </c>
      <c r="E73" s="3">
        <v>28046.681022000001</v>
      </c>
      <c r="F73" s="5">
        <v>28046.681022000001</v>
      </c>
      <c r="H73" t="s">
        <v>507</v>
      </c>
      <c r="J73">
        <v>1</v>
      </c>
      <c r="K73">
        <v>1</v>
      </c>
      <c r="M73">
        <v>4.5</v>
      </c>
      <c r="N73" t="str">
        <f t="shared" si="2"/>
        <v>270m</v>
      </c>
      <c r="O73">
        <v>8</v>
      </c>
      <c r="P73" t="str">
        <f t="shared" si="3"/>
        <v>480m</v>
      </c>
    </row>
    <row r="74" spans="1:16" x14ac:dyDescent="0.25">
      <c r="A74" t="s">
        <v>262</v>
      </c>
      <c r="B74" t="s">
        <v>147</v>
      </c>
      <c r="C74" t="s">
        <v>419</v>
      </c>
      <c r="D74" t="s">
        <v>422</v>
      </c>
      <c r="E74" s="3">
        <v>28046.681022000001</v>
      </c>
      <c r="F74" s="5">
        <v>28046.681022000001</v>
      </c>
      <c r="H74" t="s">
        <v>507</v>
      </c>
      <c r="J74">
        <v>1</v>
      </c>
      <c r="K74">
        <v>1</v>
      </c>
      <c r="M74">
        <v>4.5</v>
      </c>
      <c r="N74" t="str">
        <f t="shared" si="2"/>
        <v>270m</v>
      </c>
      <c r="O74">
        <v>8</v>
      </c>
      <c r="P74" t="str">
        <f t="shared" si="3"/>
        <v>480m</v>
      </c>
    </row>
    <row r="75" spans="1:16" x14ac:dyDescent="0.25">
      <c r="A75" t="s">
        <v>262</v>
      </c>
      <c r="B75" t="s">
        <v>148</v>
      </c>
      <c r="C75" t="s">
        <v>424</v>
      </c>
      <c r="D75" t="s">
        <v>424</v>
      </c>
      <c r="E75" s="3">
        <v>0</v>
      </c>
      <c r="F75" s="5">
        <v>0</v>
      </c>
      <c r="H75" t="s">
        <v>507</v>
      </c>
      <c r="J75">
        <v>1</v>
      </c>
      <c r="K75">
        <v>1</v>
      </c>
      <c r="M75">
        <v>0</v>
      </c>
      <c r="N75" t="str">
        <f t="shared" si="2"/>
        <v>0m</v>
      </c>
      <c r="O75">
        <v>0</v>
      </c>
      <c r="P75" t="str">
        <f t="shared" si="3"/>
        <v>0m</v>
      </c>
    </row>
    <row r="76" spans="1:16" x14ac:dyDescent="0.25">
      <c r="A76" t="s">
        <v>262</v>
      </c>
      <c r="B76" t="s">
        <v>151</v>
      </c>
      <c r="C76" t="s">
        <v>423</v>
      </c>
      <c r="D76" t="s">
        <v>425</v>
      </c>
      <c r="E76" s="3">
        <v>63999.8223</v>
      </c>
      <c r="F76" s="5">
        <v>63999.8223</v>
      </c>
      <c r="H76" t="s">
        <v>507</v>
      </c>
      <c r="J76">
        <v>1</v>
      </c>
      <c r="K76">
        <v>1</v>
      </c>
      <c r="M76">
        <v>48</v>
      </c>
      <c r="N76" t="str">
        <f t="shared" si="2"/>
        <v>2880m</v>
      </c>
      <c r="O76">
        <v>24</v>
      </c>
      <c r="P76" t="str">
        <f t="shared" si="3"/>
        <v>1440m</v>
      </c>
    </row>
    <row r="77" spans="1:16" x14ac:dyDescent="0.25">
      <c r="A77" t="s">
        <v>262</v>
      </c>
      <c r="B77" t="s">
        <v>155</v>
      </c>
      <c r="C77" t="s">
        <v>424</v>
      </c>
      <c r="D77" t="s">
        <v>424</v>
      </c>
      <c r="E77" s="3">
        <v>0</v>
      </c>
      <c r="F77" s="5">
        <v>0</v>
      </c>
      <c r="H77" t="s">
        <v>507</v>
      </c>
      <c r="J77">
        <v>1</v>
      </c>
      <c r="K77">
        <v>1</v>
      </c>
      <c r="M77">
        <v>0</v>
      </c>
      <c r="N77" t="str">
        <f t="shared" si="2"/>
        <v>0m</v>
      </c>
      <c r="O77">
        <v>0</v>
      </c>
      <c r="P77" t="str">
        <f t="shared" si="3"/>
        <v>0m</v>
      </c>
    </row>
    <row r="78" spans="1:16" x14ac:dyDescent="0.25">
      <c r="A78" t="s">
        <v>262</v>
      </c>
      <c r="B78" t="s">
        <v>159</v>
      </c>
      <c r="C78" t="s">
        <v>424</v>
      </c>
      <c r="D78" t="s">
        <v>424</v>
      </c>
      <c r="E78" s="3">
        <v>0</v>
      </c>
      <c r="F78" s="5">
        <v>0</v>
      </c>
      <c r="H78" t="s">
        <v>507</v>
      </c>
      <c r="J78">
        <v>1</v>
      </c>
      <c r="K78">
        <v>1</v>
      </c>
      <c r="M78">
        <v>0</v>
      </c>
      <c r="N78" t="str">
        <f t="shared" si="2"/>
        <v>0m</v>
      </c>
      <c r="O78">
        <v>0</v>
      </c>
      <c r="P78" t="str">
        <f t="shared" si="3"/>
        <v>0m</v>
      </c>
    </row>
    <row r="79" spans="1:16" x14ac:dyDescent="0.25">
      <c r="A79" t="s">
        <v>262</v>
      </c>
      <c r="B79" t="s">
        <v>160</v>
      </c>
      <c r="C79" t="s">
        <v>424</v>
      </c>
      <c r="D79" t="s">
        <v>424</v>
      </c>
      <c r="E79" s="3">
        <v>0</v>
      </c>
      <c r="F79" s="5">
        <v>0</v>
      </c>
      <c r="H79" t="s">
        <v>507</v>
      </c>
      <c r="J79">
        <v>1</v>
      </c>
      <c r="K79">
        <v>1</v>
      </c>
      <c r="M79">
        <v>0</v>
      </c>
      <c r="N79" t="str">
        <f t="shared" si="2"/>
        <v>0m</v>
      </c>
      <c r="O79">
        <v>0</v>
      </c>
      <c r="P79" t="str">
        <f t="shared" si="3"/>
        <v>0m</v>
      </c>
    </row>
    <row r="80" spans="1:16" x14ac:dyDescent="0.25">
      <c r="A80" t="s">
        <v>262</v>
      </c>
      <c r="B80" t="s">
        <v>161</v>
      </c>
      <c r="C80" t="s">
        <v>424</v>
      </c>
      <c r="D80" t="s">
        <v>424</v>
      </c>
      <c r="E80" s="3">
        <v>0</v>
      </c>
      <c r="F80" s="5">
        <v>0</v>
      </c>
      <c r="H80" t="s">
        <v>507</v>
      </c>
      <c r="J80">
        <v>1</v>
      </c>
      <c r="K80">
        <v>1</v>
      </c>
      <c r="M80">
        <v>0</v>
      </c>
      <c r="N80" t="str">
        <f t="shared" si="2"/>
        <v>0m</v>
      </c>
      <c r="O80">
        <v>0</v>
      </c>
      <c r="P80" t="str">
        <f t="shared" si="3"/>
        <v>0m</v>
      </c>
    </row>
    <row r="81" spans="1:16" x14ac:dyDescent="0.25">
      <c r="A81" t="s">
        <v>262</v>
      </c>
      <c r="B81" t="s">
        <v>162</v>
      </c>
      <c r="C81" t="s">
        <v>424</v>
      </c>
      <c r="D81" t="s">
        <v>424</v>
      </c>
      <c r="E81" s="3">
        <v>0</v>
      </c>
      <c r="F81" s="5">
        <v>0</v>
      </c>
      <c r="H81" t="s">
        <v>507</v>
      </c>
      <c r="J81">
        <v>1</v>
      </c>
      <c r="K81">
        <v>1</v>
      </c>
      <c r="M81">
        <v>0</v>
      </c>
      <c r="N81" t="str">
        <f t="shared" si="2"/>
        <v>0m</v>
      </c>
      <c r="O81">
        <v>0</v>
      </c>
      <c r="P81" t="str">
        <f t="shared" si="3"/>
        <v>0m</v>
      </c>
    </row>
    <row r="82" spans="1:16" x14ac:dyDescent="0.25">
      <c r="A82" t="s">
        <v>262</v>
      </c>
      <c r="B82" t="s">
        <v>163</v>
      </c>
      <c r="C82" t="s">
        <v>424</v>
      </c>
      <c r="D82" t="s">
        <v>424</v>
      </c>
      <c r="E82" s="3">
        <v>0</v>
      </c>
      <c r="F82" s="5">
        <v>0</v>
      </c>
      <c r="H82" t="s">
        <v>507</v>
      </c>
      <c r="J82">
        <v>1</v>
      </c>
      <c r="K82">
        <v>1</v>
      </c>
      <c r="M82">
        <v>0</v>
      </c>
      <c r="N82" t="str">
        <f t="shared" si="2"/>
        <v>0m</v>
      </c>
      <c r="O82">
        <v>0</v>
      </c>
      <c r="P82" t="str">
        <f t="shared" si="3"/>
        <v>0m</v>
      </c>
    </row>
    <row r="83" spans="1:16" x14ac:dyDescent="0.25">
      <c r="A83" t="s">
        <v>262</v>
      </c>
      <c r="B83" t="s">
        <v>164</v>
      </c>
      <c r="C83" t="s">
        <v>424</v>
      </c>
      <c r="D83" t="s">
        <v>424</v>
      </c>
      <c r="E83" s="3">
        <v>0</v>
      </c>
      <c r="F83" s="5">
        <v>0</v>
      </c>
      <c r="H83" t="s">
        <v>507</v>
      </c>
      <c r="J83">
        <v>1</v>
      </c>
      <c r="K83">
        <v>1</v>
      </c>
      <c r="M83">
        <v>0</v>
      </c>
      <c r="N83" t="str">
        <f t="shared" si="2"/>
        <v>0m</v>
      </c>
      <c r="O83">
        <v>0</v>
      </c>
      <c r="P83" t="str">
        <f t="shared" si="3"/>
        <v>0m</v>
      </c>
    </row>
    <row r="84" spans="1:16" x14ac:dyDescent="0.25">
      <c r="A84" t="s">
        <v>262</v>
      </c>
      <c r="B84" t="s">
        <v>165</v>
      </c>
      <c r="C84" t="s">
        <v>424</v>
      </c>
      <c r="D84" t="s">
        <v>424</v>
      </c>
      <c r="E84" s="3">
        <v>0</v>
      </c>
      <c r="F84" s="5">
        <v>0</v>
      </c>
      <c r="H84" t="s">
        <v>507</v>
      </c>
      <c r="J84">
        <v>1</v>
      </c>
      <c r="K84">
        <v>1</v>
      </c>
      <c r="M84">
        <v>0</v>
      </c>
      <c r="N84" t="str">
        <f t="shared" si="2"/>
        <v>0m</v>
      </c>
      <c r="O84">
        <v>0</v>
      </c>
      <c r="P84" t="str">
        <f t="shared" si="3"/>
        <v>0m</v>
      </c>
    </row>
    <row r="85" spans="1:16" x14ac:dyDescent="0.25">
      <c r="A85" t="s">
        <v>262</v>
      </c>
      <c r="B85" t="s">
        <v>166</v>
      </c>
      <c r="C85" t="s">
        <v>424</v>
      </c>
      <c r="D85" t="s">
        <v>424</v>
      </c>
      <c r="E85" s="3">
        <v>0</v>
      </c>
      <c r="F85" s="5">
        <v>0</v>
      </c>
      <c r="H85" t="s">
        <v>507</v>
      </c>
      <c r="J85">
        <v>1</v>
      </c>
      <c r="K85">
        <v>1</v>
      </c>
      <c r="M85">
        <v>0</v>
      </c>
      <c r="N85" t="str">
        <f t="shared" si="2"/>
        <v>0m</v>
      </c>
      <c r="O85">
        <v>0</v>
      </c>
      <c r="P85" t="str">
        <f t="shared" si="3"/>
        <v>0m</v>
      </c>
    </row>
    <row r="86" spans="1:16" x14ac:dyDescent="0.25">
      <c r="A86" t="s">
        <v>262</v>
      </c>
      <c r="B86" t="s">
        <v>167</v>
      </c>
      <c r="C86" t="s">
        <v>424</v>
      </c>
      <c r="D86" t="s">
        <v>424</v>
      </c>
      <c r="E86" s="3">
        <v>0</v>
      </c>
      <c r="F86" s="5">
        <v>0</v>
      </c>
      <c r="H86" t="s">
        <v>507</v>
      </c>
      <c r="J86">
        <v>1</v>
      </c>
      <c r="K86">
        <v>1</v>
      </c>
      <c r="M86">
        <v>0</v>
      </c>
      <c r="N86" t="str">
        <f t="shared" si="2"/>
        <v>0m</v>
      </c>
      <c r="O86">
        <v>0</v>
      </c>
      <c r="P86" t="str">
        <f t="shared" si="3"/>
        <v>0m</v>
      </c>
    </row>
    <row r="87" spans="1:16" x14ac:dyDescent="0.25">
      <c r="A87" t="s">
        <v>262</v>
      </c>
      <c r="B87" t="s">
        <v>168</v>
      </c>
      <c r="C87" t="s">
        <v>424</v>
      </c>
      <c r="D87" t="s">
        <v>424</v>
      </c>
      <c r="E87" s="3">
        <v>0</v>
      </c>
      <c r="F87" s="5">
        <v>0</v>
      </c>
      <c r="H87" t="s">
        <v>507</v>
      </c>
      <c r="J87">
        <v>1</v>
      </c>
      <c r="K87">
        <v>1</v>
      </c>
      <c r="M87">
        <v>0</v>
      </c>
      <c r="N87" t="str">
        <f t="shared" si="2"/>
        <v>0m</v>
      </c>
      <c r="O87">
        <v>0</v>
      </c>
      <c r="P87" t="str">
        <f t="shared" si="3"/>
        <v>0m</v>
      </c>
    </row>
    <row r="88" spans="1:16" x14ac:dyDescent="0.25">
      <c r="A88" t="s">
        <v>262</v>
      </c>
      <c r="B88" t="s">
        <v>169</v>
      </c>
      <c r="C88" t="s">
        <v>424</v>
      </c>
      <c r="D88" t="s">
        <v>424</v>
      </c>
      <c r="E88" s="3">
        <v>0</v>
      </c>
      <c r="F88" s="5">
        <v>0</v>
      </c>
      <c r="H88" t="s">
        <v>507</v>
      </c>
      <c r="J88">
        <v>1</v>
      </c>
      <c r="K88">
        <v>1</v>
      </c>
      <c r="M88">
        <v>0</v>
      </c>
      <c r="N88" t="str">
        <f t="shared" si="2"/>
        <v>0m</v>
      </c>
      <c r="O88">
        <v>0</v>
      </c>
      <c r="P88" t="str">
        <f t="shared" si="3"/>
        <v>0m</v>
      </c>
    </row>
    <row r="89" spans="1:16" x14ac:dyDescent="0.25">
      <c r="A89" t="s">
        <v>262</v>
      </c>
      <c r="B89" t="s">
        <v>170</v>
      </c>
      <c r="C89" t="s">
        <v>424</v>
      </c>
      <c r="D89" t="s">
        <v>424</v>
      </c>
      <c r="E89" s="3">
        <v>0</v>
      </c>
      <c r="F89" s="5">
        <v>0</v>
      </c>
      <c r="H89" t="s">
        <v>507</v>
      </c>
      <c r="J89">
        <v>1</v>
      </c>
      <c r="K89">
        <v>1</v>
      </c>
      <c r="M89">
        <v>0</v>
      </c>
      <c r="N89" t="str">
        <f t="shared" si="2"/>
        <v>0m</v>
      </c>
      <c r="O89">
        <v>0</v>
      </c>
      <c r="P89" t="str">
        <f t="shared" si="3"/>
        <v>0m</v>
      </c>
    </row>
    <row r="90" spans="1:16" x14ac:dyDescent="0.25">
      <c r="A90" t="s">
        <v>262</v>
      </c>
      <c r="B90" t="s">
        <v>171</v>
      </c>
      <c r="C90" t="s">
        <v>424</v>
      </c>
      <c r="D90" t="s">
        <v>424</v>
      </c>
      <c r="E90" s="3">
        <v>0</v>
      </c>
      <c r="F90" s="5">
        <v>0</v>
      </c>
      <c r="H90" t="s">
        <v>507</v>
      </c>
      <c r="J90">
        <v>1</v>
      </c>
      <c r="K90">
        <v>1</v>
      </c>
      <c r="M90">
        <v>0</v>
      </c>
      <c r="N90" t="str">
        <f t="shared" si="2"/>
        <v>0m</v>
      </c>
      <c r="O90">
        <v>0</v>
      </c>
      <c r="P90" t="str">
        <f t="shared" si="3"/>
        <v>0m</v>
      </c>
    </row>
    <row r="91" spans="1:16" x14ac:dyDescent="0.25">
      <c r="A91" t="s">
        <v>262</v>
      </c>
      <c r="B91" t="s">
        <v>172</v>
      </c>
      <c r="C91" t="s">
        <v>424</v>
      </c>
      <c r="D91" t="s">
        <v>424</v>
      </c>
      <c r="E91" s="3">
        <v>0</v>
      </c>
      <c r="F91" s="5">
        <v>0</v>
      </c>
      <c r="H91" t="s">
        <v>507</v>
      </c>
      <c r="J91">
        <v>1</v>
      </c>
      <c r="K91">
        <v>1</v>
      </c>
      <c r="M91">
        <v>0</v>
      </c>
      <c r="N91" t="str">
        <f t="shared" si="2"/>
        <v>0m</v>
      </c>
      <c r="O91">
        <v>0</v>
      </c>
      <c r="P91" t="str">
        <f t="shared" si="3"/>
        <v>0m</v>
      </c>
    </row>
    <row r="92" spans="1:16" x14ac:dyDescent="0.25">
      <c r="A92" t="s">
        <v>262</v>
      </c>
      <c r="B92" t="s">
        <v>173</v>
      </c>
      <c r="C92" t="s">
        <v>424</v>
      </c>
      <c r="D92" t="s">
        <v>424</v>
      </c>
      <c r="E92" s="3">
        <v>0</v>
      </c>
      <c r="F92" s="5">
        <v>0</v>
      </c>
      <c r="H92" t="s">
        <v>507</v>
      </c>
      <c r="J92">
        <v>1</v>
      </c>
      <c r="K92">
        <v>1</v>
      </c>
      <c r="M92">
        <v>0</v>
      </c>
      <c r="N92" t="str">
        <f t="shared" si="2"/>
        <v>0m</v>
      </c>
      <c r="O92">
        <v>0</v>
      </c>
      <c r="P92" t="str">
        <f t="shared" si="3"/>
        <v>0m</v>
      </c>
    </row>
    <row r="93" spans="1:16" x14ac:dyDescent="0.25">
      <c r="A93" t="s">
        <v>262</v>
      </c>
      <c r="B93" t="s">
        <v>174</v>
      </c>
      <c r="C93" t="s">
        <v>424</v>
      </c>
      <c r="D93" t="s">
        <v>424</v>
      </c>
      <c r="E93" s="3">
        <v>0</v>
      </c>
      <c r="F93" s="5">
        <v>0</v>
      </c>
      <c r="H93" t="s">
        <v>507</v>
      </c>
      <c r="J93">
        <v>1</v>
      </c>
      <c r="K93">
        <v>1</v>
      </c>
      <c r="M93">
        <v>0</v>
      </c>
      <c r="N93" t="str">
        <f t="shared" si="2"/>
        <v>0m</v>
      </c>
      <c r="O93">
        <v>0</v>
      </c>
      <c r="P93" t="str">
        <f t="shared" si="3"/>
        <v>0m</v>
      </c>
    </row>
    <row r="94" spans="1:16" x14ac:dyDescent="0.25">
      <c r="A94" t="s">
        <v>262</v>
      </c>
      <c r="B94" t="s">
        <v>175</v>
      </c>
      <c r="C94" t="s">
        <v>424</v>
      </c>
      <c r="D94" t="s">
        <v>424</v>
      </c>
      <c r="E94" s="3">
        <v>0</v>
      </c>
      <c r="F94" s="5">
        <v>0</v>
      </c>
      <c r="H94" t="s">
        <v>507</v>
      </c>
      <c r="J94">
        <v>1</v>
      </c>
      <c r="K94">
        <v>1</v>
      </c>
      <c r="M94">
        <v>0</v>
      </c>
      <c r="N94" t="str">
        <f t="shared" si="2"/>
        <v>0m</v>
      </c>
      <c r="O94">
        <v>0</v>
      </c>
      <c r="P94" t="str">
        <f t="shared" si="3"/>
        <v>0m</v>
      </c>
    </row>
    <row r="95" spans="1:16" x14ac:dyDescent="0.25">
      <c r="A95" t="s">
        <v>262</v>
      </c>
      <c r="B95" t="s">
        <v>176</v>
      </c>
      <c r="C95" t="s">
        <v>424</v>
      </c>
      <c r="D95" t="s">
        <v>424</v>
      </c>
      <c r="E95" s="3">
        <v>0</v>
      </c>
      <c r="F95" s="5">
        <v>0</v>
      </c>
      <c r="H95" t="s">
        <v>507</v>
      </c>
      <c r="J95">
        <v>1</v>
      </c>
      <c r="K95">
        <v>1</v>
      </c>
      <c r="M95">
        <v>0</v>
      </c>
      <c r="N95" t="str">
        <f t="shared" si="2"/>
        <v>0m</v>
      </c>
      <c r="O95">
        <v>0</v>
      </c>
      <c r="P95" t="str">
        <f t="shared" si="3"/>
        <v>0m</v>
      </c>
    </row>
    <row r="96" spans="1:16" x14ac:dyDescent="0.25">
      <c r="A96" t="s">
        <v>262</v>
      </c>
      <c r="B96" t="s">
        <v>177</v>
      </c>
      <c r="C96" t="s">
        <v>424</v>
      </c>
      <c r="D96" t="s">
        <v>424</v>
      </c>
      <c r="E96" s="3">
        <v>0</v>
      </c>
      <c r="F96" s="5">
        <v>0</v>
      </c>
      <c r="H96" t="s">
        <v>507</v>
      </c>
      <c r="J96">
        <v>1</v>
      </c>
      <c r="K96">
        <v>1</v>
      </c>
      <c r="M96">
        <v>0</v>
      </c>
      <c r="N96" t="str">
        <f t="shared" si="2"/>
        <v>0m</v>
      </c>
      <c r="O96">
        <v>0</v>
      </c>
      <c r="P96" t="str">
        <f t="shared" si="3"/>
        <v>0m</v>
      </c>
    </row>
    <row r="97" spans="1:16" x14ac:dyDescent="0.25">
      <c r="A97" t="s">
        <v>262</v>
      </c>
      <c r="B97" t="s">
        <v>178</v>
      </c>
      <c r="C97" t="s">
        <v>424</v>
      </c>
      <c r="D97" t="s">
        <v>424</v>
      </c>
      <c r="E97" s="3">
        <v>0</v>
      </c>
      <c r="F97" s="5">
        <v>0</v>
      </c>
      <c r="H97" t="s">
        <v>507</v>
      </c>
      <c r="J97">
        <v>1</v>
      </c>
      <c r="K97">
        <v>1</v>
      </c>
      <c r="M97">
        <v>0</v>
      </c>
      <c r="N97" t="str">
        <f t="shared" si="2"/>
        <v>0m</v>
      </c>
      <c r="O97">
        <v>0</v>
      </c>
      <c r="P97" t="str">
        <f t="shared" si="3"/>
        <v>0m</v>
      </c>
    </row>
    <row r="98" spans="1:16" x14ac:dyDescent="0.25">
      <c r="A98" t="s">
        <v>262</v>
      </c>
      <c r="B98" t="s">
        <v>179</v>
      </c>
      <c r="C98" t="s">
        <v>424</v>
      </c>
      <c r="D98" t="s">
        <v>424</v>
      </c>
      <c r="E98" s="3">
        <v>0</v>
      </c>
      <c r="F98" s="5">
        <v>0</v>
      </c>
      <c r="H98" t="s">
        <v>507</v>
      </c>
      <c r="J98">
        <v>1</v>
      </c>
      <c r="K98">
        <v>1</v>
      </c>
      <c r="M98">
        <v>0</v>
      </c>
      <c r="N98" t="str">
        <f t="shared" si="2"/>
        <v>0m</v>
      </c>
      <c r="O98">
        <v>0</v>
      </c>
      <c r="P98" t="str">
        <f t="shared" si="3"/>
        <v>0m</v>
      </c>
    </row>
    <row r="99" spans="1:16" x14ac:dyDescent="0.25">
      <c r="A99" t="s">
        <v>262</v>
      </c>
      <c r="B99" t="s">
        <v>180</v>
      </c>
      <c r="C99" t="s">
        <v>424</v>
      </c>
      <c r="D99" t="s">
        <v>424</v>
      </c>
      <c r="E99" s="3">
        <v>0</v>
      </c>
      <c r="F99" s="5">
        <v>0</v>
      </c>
      <c r="H99" t="s">
        <v>507</v>
      </c>
      <c r="J99">
        <v>1</v>
      </c>
      <c r="K99">
        <v>1</v>
      </c>
      <c r="M99">
        <v>0</v>
      </c>
      <c r="N99" t="str">
        <f t="shared" si="2"/>
        <v>0m</v>
      </c>
      <c r="O99">
        <v>0</v>
      </c>
      <c r="P99" t="str">
        <f t="shared" si="3"/>
        <v>0m</v>
      </c>
    </row>
    <row r="100" spans="1:16" x14ac:dyDescent="0.25">
      <c r="A100" t="s">
        <v>262</v>
      </c>
      <c r="B100" t="s">
        <v>184</v>
      </c>
      <c r="C100" t="s">
        <v>424</v>
      </c>
      <c r="D100" t="s">
        <v>424</v>
      </c>
      <c r="E100" s="3">
        <v>0</v>
      </c>
      <c r="F100" s="5">
        <v>0</v>
      </c>
      <c r="H100" t="s">
        <v>507</v>
      </c>
      <c r="J100">
        <v>1</v>
      </c>
      <c r="K100">
        <v>1</v>
      </c>
      <c r="M100">
        <v>0</v>
      </c>
      <c r="N100" t="str">
        <f t="shared" si="2"/>
        <v>0m</v>
      </c>
      <c r="O100">
        <v>0</v>
      </c>
      <c r="P100" t="str">
        <f t="shared" si="3"/>
        <v>0m</v>
      </c>
    </row>
    <row r="101" spans="1:16" x14ac:dyDescent="0.25">
      <c r="A101" t="s">
        <v>262</v>
      </c>
      <c r="B101" t="s">
        <v>185</v>
      </c>
      <c r="C101" t="s">
        <v>424</v>
      </c>
      <c r="D101" t="s">
        <v>424</v>
      </c>
      <c r="E101" s="3">
        <v>0</v>
      </c>
      <c r="F101" s="5">
        <v>0</v>
      </c>
      <c r="H101" t="s">
        <v>507</v>
      </c>
      <c r="J101">
        <v>1</v>
      </c>
      <c r="K101">
        <v>1</v>
      </c>
      <c r="M101">
        <v>0</v>
      </c>
      <c r="N101" t="str">
        <f t="shared" si="2"/>
        <v>0m</v>
      </c>
      <c r="O101">
        <v>0</v>
      </c>
      <c r="P101" t="str">
        <f t="shared" si="3"/>
        <v>0m</v>
      </c>
    </row>
    <row r="102" spans="1:16" x14ac:dyDescent="0.25">
      <c r="A102" t="s">
        <v>262</v>
      </c>
      <c r="B102" t="s">
        <v>186</v>
      </c>
      <c r="C102" t="s">
        <v>424</v>
      </c>
      <c r="D102" t="s">
        <v>424</v>
      </c>
      <c r="E102" s="3">
        <v>0</v>
      </c>
      <c r="F102" s="5">
        <v>0</v>
      </c>
      <c r="H102" t="s">
        <v>507</v>
      </c>
      <c r="J102">
        <v>1</v>
      </c>
      <c r="K102">
        <v>1</v>
      </c>
      <c r="M102">
        <v>0</v>
      </c>
      <c r="N102" t="str">
        <f t="shared" si="2"/>
        <v>0m</v>
      </c>
      <c r="O102">
        <v>0</v>
      </c>
      <c r="P102" t="str">
        <f t="shared" si="3"/>
        <v>0m</v>
      </c>
    </row>
    <row r="103" spans="1:16" x14ac:dyDescent="0.25">
      <c r="A103" t="s">
        <v>262</v>
      </c>
      <c r="B103" t="s">
        <v>187</v>
      </c>
      <c r="C103" t="s">
        <v>424</v>
      </c>
      <c r="D103" t="s">
        <v>424</v>
      </c>
      <c r="E103" s="3">
        <v>0</v>
      </c>
      <c r="F103" s="5">
        <v>0</v>
      </c>
      <c r="H103" t="s">
        <v>507</v>
      </c>
      <c r="J103">
        <v>1</v>
      </c>
      <c r="K103">
        <v>1</v>
      </c>
      <c r="M103">
        <v>0</v>
      </c>
      <c r="N103" t="str">
        <f t="shared" si="2"/>
        <v>0m</v>
      </c>
      <c r="O103">
        <v>0</v>
      </c>
      <c r="P103" t="str">
        <f t="shared" si="3"/>
        <v>0m</v>
      </c>
    </row>
    <row r="104" spans="1:16" x14ac:dyDescent="0.25">
      <c r="A104" t="s">
        <v>262</v>
      </c>
      <c r="B104" t="s">
        <v>188</v>
      </c>
      <c r="C104" t="s">
        <v>424</v>
      </c>
      <c r="D104" t="s">
        <v>424</v>
      </c>
      <c r="E104" s="3">
        <v>0</v>
      </c>
      <c r="F104" s="5">
        <v>0</v>
      </c>
      <c r="H104" t="s">
        <v>507</v>
      </c>
      <c r="J104">
        <v>1</v>
      </c>
      <c r="K104">
        <v>1</v>
      </c>
      <c r="M104">
        <v>0</v>
      </c>
      <c r="N104" t="str">
        <f t="shared" si="2"/>
        <v>0m</v>
      </c>
      <c r="O104">
        <v>0</v>
      </c>
      <c r="P104" t="str">
        <f t="shared" si="3"/>
        <v>0m</v>
      </c>
    </row>
    <row r="105" spans="1:16" x14ac:dyDescent="0.25">
      <c r="A105" t="s">
        <v>262</v>
      </c>
      <c r="B105" t="s">
        <v>189</v>
      </c>
      <c r="C105" t="s">
        <v>424</v>
      </c>
      <c r="D105" t="s">
        <v>424</v>
      </c>
      <c r="E105" s="3">
        <v>0</v>
      </c>
      <c r="F105" s="5">
        <v>0</v>
      </c>
      <c r="H105" t="s">
        <v>507</v>
      </c>
      <c r="J105">
        <v>1</v>
      </c>
      <c r="K105">
        <v>1</v>
      </c>
      <c r="M105">
        <v>0</v>
      </c>
      <c r="N105" t="str">
        <f t="shared" si="2"/>
        <v>0m</v>
      </c>
      <c r="O105">
        <v>0</v>
      </c>
      <c r="P105" t="str">
        <f t="shared" si="3"/>
        <v>0m</v>
      </c>
    </row>
    <row r="106" spans="1:16" x14ac:dyDescent="0.25">
      <c r="A106" t="s">
        <v>262</v>
      </c>
      <c r="B106" t="s">
        <v>190</v>
      </c>
      <c r="C106" t="s">
        <v>424</v>
      </c>
      <c r="D106" t="s">
        <v>424</v>
      </c>
      <c r="E106" s="3">
        <v>0</v>
      </c>
      <c r="F106" s="5">
        <v>0</v>
      </c>
      <c r="H106" t="s">
        <v>507</v>
      </c>
      <c r="J106">
        <v>1</v>
      </c>
      <c r="K106">
        <v>1</v>
      </c>
      <c r="M106">
        <v>0</v>
      </c>
      <c r="N106" t="str">
        <f t="shared" si="2"/>
        <v>0m</v>
      </c>
      <c r="O106">
        <v>0</v>
      </c>
      <c r="P106" t="str">
        <f t="shared" si="3"/>
        <v>0m</v>
      </c>
    </row>
    <row r="107" spans="1:16" x14ac:dyDescent="0.25">
      <c r="A107" t="s">
        <v>262</v>
      </c>
      <c r="B107" t="s">
        <v>191</v>
      </c>
      <c r="C107" t="s">
        <v>424</v>
      </c>
      <c r="D107" t="s">
        <v>424</v>
      </c>
      <c r="E107" s="3">
        <v>0</v>
      </c>
      <c r="F107" s="5">
        <v>0</v>
      </c>
      <c r="H107" t="s">
        <v>507</v>
      </c>
      <c r="J107">
        <v>1</v>
      </c>
      <c r="K107">
        <v>1</v>
      </c>
      <c r="M107">
        <v>0</v>
      </c>
      <c r="N107" t="str">
        <f t="shared" si="2"/>
        <v>0m</v>
      </c>
      <c r="O107">
        <v>0</v>
      </c>
      <c r="P107" t="str">
        <f t="shared" si="3"/>
        <v>0m</v>
      </c>
    </row>
    <row r="108" spans="1:16" x14ac:dyDescent="0.25">
      <c r="A108" t="s">
        <v>262</v>
      </c>
      <c r="B108" t="s">
        <v>192</v>
      </c>
      <c r="C108" t="s">
        <v>424</v>
      </c>
      <c r="D108" t="s">
        <v>424</v>
      </c>
      <c r="E108" s="3">
        <v>0</v>
      </c>
      <c r="F108" s="5">
        <v>0</v>
      </c>
      <c r="H108" t="s">
        <v>507</v>
      </c>
      <c r="J108">
        <v>1</v>
      </c>
      <c r="K108">
        <v>1</v>
      </c>
      <c r="M108">
        <v>0</v>
      </c>
      <c r="N108" t="str">
        <f t="shared" si="2"/>
        <v>0m</v>
      </c>
      <c r="O108">
        <v>0</v>
      </c>
      <c r="P108" t="str">
        <f t="shared" si="3"/>
        <v>0m</v>
      </c>
    </row>
    <row r="109" spans="1:16" x14ac:dyDescent="0.25">
      <c r="A109" t="s">
        <v>262</v>
      </c>
      <c r="B109" t="s">
        <v>193</v>
      </c>
      <c r="C109" t="s">
        <v>424</v>
      </c>
      <c r="D109" t="s">
        <v>424</v>
      </c>
      <c r="E109" s="3">
        <v>0</v>
      </c>
      <c r="F109" s="5">
        <v>0</v>
      </c>
      <c r="H109" t="s">
        <v>507</v>
      </c>
      <c r="J109">
        <v>1</v>
      </c>
      <c r="K109">
        <v>1</v>
      </c>
      <c r="M109">
        <v>0</v>
      </c>
      <c r="N109" t="str">
        <f t="shared" si="2"/>
        <v>0m</v>
      </c>
      <c r="O109">
        <v>0</v>
      </c>
      <c r="P109" t="str">
        <f t="shared" si="3"/>
        <v>0m</v>
      </c>
    </row>
    <row r="110" spans="1:16" x14ac:dyDescent="0.25">
      <c r="A110" t="s">
        <v>262</v>
      </c>
      <c r="B110" t="s">
        <v>194</v>
      </c>
      <c r="C110" t="s">
        <v>424</v>
      </c>
      <c r="D110" t="s">
        <v>424</v>
      </c>
      <c r="E110" s="3">
        <v>0</v>
      </c>
      <c r="F110" s="5">
        <v>0</v>
      </c>
      <c r="H110" t="s">
        <v>507</v>
      </c>
      <c r="J110">
        <v>1</v>
      </c>
      <c r="K110">
        <v>1</v>
      </c>
      <c r="M110">
        <v>0</v>
      </c>
      <c r="N110" t="str">
        <f t="shared" si="2"/>
        <v>0m</v>
      </c>
      <c r="O110">
        <v>0</v>
      </c>
      <c r="P110" t="str">
        <f t="shared" si="3"/>
        <v>0m</v>
      </c>
    </row>
    <row r="111" spans="1:16" x14ac:dyDescent="0.25">
      <c r="A111" t="s">
        <v>262</v>
      </c>
      <c r="B111" t="s">
        <v>195</v>
      </c>
      <c r="C111" t="s">
        <v>424</v>
      </c>
      <c r="D111" t="s">
        <v>424</v>
      </c>
      <c r="E111" s="3">
        <v>0</v>
      </c>
      <c r="F111" s="5">
        <v>0</v>
      </c>
      <c r="H111" t="s">
        <v>507</v>
      </c>
      <c r="J111">
        <v>1</v>
      </c>
      <c r="K111">
        <v>1</v>
      </c>
      <c r="M111">
        <v>0</v>
      </c>
      <c r="N111" t="str">
        <f t="shared" si="2"/>
        <v>0m</v>
      </c>
      <c r="O111">
        <v>0</v>
      </c>
      <c r="P111" t="str">
        <f t="shared" si="3"/>
        <v>0m</v>
      </c>
    </row>
    <row r="112" spans="1:16" x14ac:dyDescent="0.25">
      <c r="A112" t="s">
        <v>262</v>
      </c>
      <c r="B112" t="s">
        <v>196</v>
      </c>
      <c r="C112" t="s">
        <v>424</v>
      </c>
      <c r="D112" t="s">
        <v>424</v>
      </c>
      <c r="E112" s="3">
        <v>0</v>
      </c>
      <c r="F112" s="5">
        <v>0</v>
      </c>
      <c r="H112" t="s">
        <v>507</v>
      </c>
      <c r="J112">
        <v>1</v>
      </c>
      <c r="K112">
        <v>1</v>
      </c>
      <c r="M112">
        <v>0</v>
      </c>
      <c r="N112" t="str">
        <f t="shared" si="2"/>
        <v>0m</v>
      </c>
      <c r="O112">
        <v>0</v>
      </c>
      <c r="P112" t="str">
        <f t="shared" si="3"/>
        <v>0m</v>
      </c>
    </row>
    <row r="113" spans="1:16" x14ac:dyDescent="0.25">
      <c r="A113" t="s">
        <v>262</v>
      </c>
      <c r="B113" t="s">
        <v>197</v>
      </c>
      <c r="C113" t="s">
        <v>424</v>
      </c>
      <c r="D113" t="s">
        <v>424</v>
      </c>
      <c r="E113" s="3">
        <v>0</v>
      </c>
      <c r="F113" s="5">
        <v>0</v>
      </c>
      <c r="H113" t="s">
        <v>507</v>
      </c>
      <c r="J113">
        <v>1</v>
      </c>
      <c r="K113">
        <v>1</v>
      </c>
      <c r="M113">
        <v>0</v>
      </c>
      <c r="N113" t="str">
        <f t="shared" si="2"/>
        <v>0m</v>
      </c>
      <c r="O113">
        <v>0</v>
      </c>
      <c r="P113" t="str">
        <f t="shared" si="3"/>
        <v>0m</v>
      </c>
    </row>
    <row r="114" spans="1:16" x14ac:dyDescent="0.25">
      <c r="A114" t="s">
        <v>262</v>
      </c>
      <c r="B114" t="s">
        <v>198</v>
      </c>
      <c r="C114" t="s">
        <v>424</v>
      </c>
      <c r="D114" t="s">
        <v>424</v>
      </c>
      <c r="E114" s="3">
        <v>0</v>
      </c>
      <c r="F114" s="5">
        <v>0</v>
      </c>
      <c r="H114" t="s">
        <v>507</v>
      </c>
      <c r="J114">
        <v>1</v>
      </c>
      <c r="K114">
        <v>1</v>
      </c>
      <c r="M114">
        <v>0</v>
      </c>
      <c r="N114" t="str">
        <f t="shared" si="2"/>
        <v>0m</v>
      </c>
      <c r="O114">
        <v>0</v>
      </c>
      <c r="P114" t="str">
        <f t="shared" si="3"/>
        <v>0m</v>
      </c>
    </row>
    <row r="115" spans="1:16" x14ac:dyDescent="0.25">
      <c r="A115" t="s">
        <v>262</v>
      </c>
      <c r="B115" t="s">
        <v>199</v>
      </c>
      <c r="C115" t="s">
        <v>424</v>
      </c>
      <c r="D115" t="s">
        <v>424</v>
      </c>
      <c r="E115" s="3">
        <v>0</v>
      </c>
      <c r="F115" s="5">
        <v>0</v>
      </c>
      <c r="H115" t="s">
        <v>507</v>
      </c>
      <c r="J115">
        <v>1</v>
      </c>
      <c r="K115">
        <v>1</v>
      </c>
      <c r="M115">
        <v>0</v>
      </c>
      <c r="N115" t="str">
        <f t="shared" si="2"/>
        <v>0m</v>
      </c>
      <c r="O115">
        <v>0</v>
      </c>
      <c r="P115" t="str">
        <f t="shared" si="3"/>
        <v>0m</v>
      </c>
    </row>
    <row r="116" spans="1:16" x14ac:dyDescent="0.25">
      <c r="A116" t="s">
        <v>262</v>
      </c>
      <c r="B116" t="s">
        <v>200</v>
      </c>
      <c r="C116" t="s">
        <v>424</v>
      </c>
      <c r="D116" t="s">
        <v>424</v>
      </c>
      <c r="E116" s="3">
        <v>0</v>
      </c>
      <c r="F116" s="5">
        <v>0</v>
      </c>
      <c r="H116" t="s">
        <v>507</v>
      </c>
      <c r="J116">
        <v>1</v>
      </c>
      <c r="K116">
        <v>1</v>
      </c>
      <c r="M116">
        <v>0</v>
      </c>
      <c r="N116" t="str">
        <f t="shared" si="2"/>
        <v>0m</v>
      </c>
      <c r="O116">
        <v>0</v>
      </c>
      <c r="P116" t="str">
        <f t="shared" si="3"/>
        <v>0m</v>
      </c>
    </row>
    <row r="117" spans="1:16" x14ac:dyDescent="0.25">
      <c r="A117" t="s">
        <v>262</v>
      </c>
      <c r="B117" t="s">
        <v>201</v>
      </c>
      <c r="C117" t="s">
        <v>424</v>
      </c>
      <c r="D117" t="s">
        <v>424</v>
      </c>
      <c r="E117" s="3">
        <v>0</v>
      </c>
      <c r="F117" s="5">
        <v>0</v>
      </c>
      <c r="H117" t="s">
        <v>507</v>
      </c>
      <c r="J117">
        <v>1</v>
      </c>
      <c r="K117">
        <v>1</v>
      </c>
      <c r="M117">
        <v>0</v>
      </c>
      <c r="N117" t="str">
        <f t="shared" si="2"/>
        <v>0m</v>
      </c>
      <c r="O117">
        <v>0</v>
      </c>
      <c r="P117" t="str">
        <f t="shared" si="3"/>
        <v>0m</v>
      </c>
    </row>
    <row r="118" spans="1:16" x14ac:dyDescent="0.25">
      <c r="A118" t="s">
        <v>262</v>
      </c>
      <c r="B118" t="s">
        <v>202</v>
      </c>
      <c r="C118" t="s">
        <v>424</v>
      </c>
      <c r="D118" t="s">
        <v>424</v>
      </c>
      <c r="E118" s="3">
        <v>0</v>
      </c>
      <c r="F118" s="5">
        <v>0</v>
      </c>
      <c r="H118" t="s">
        <v>507</v>
      </c>
      <c r="J118">
        <v>1</v>
      </c>
      <c r="K118">
        <v>1</v>
      </c>
      <c r="M118">
        <v>0</v>
      </c>
      <c r="N118" t="str">
        <f t="shared" si="2"/>
        <v>0m</v>
      </c>
      <c r="O118">
        <v>0</v>
      </c>
      <c r="P118" t="str">
        <f t="shared" si="3"/>
        <v>0m</v>
      </c>
    </row>
    <row r="119" spans="1:16" x14ac:dyDescent="0.25">
      <c r="A119" t="s">
        <v>262</v>
      </c>
      <c r="B119" t="s">
        <v>203</v>
      </c>
      <c r="C119" t="s">
        <v>417</v>
      </c>
      <c r="D119" t="s">
        <v>417</v>
      </c>
      <c r="E119" s="3">
        <v>10000</v>
      </c>
      <c r="F119" s="5">
        <v>10000</v>
      </c>
      <c r="H119" t="s">
        <v>507</v>
      </c>
      <c r="J119">
        <v>1</v>
      </c>
      <c r="K119">
        <v>1</v>
      </c>
      <c r="M119">
        <v>1</v>
      </c>
      <c r="N119" t="str">
        <f t="shared" si="2"/>
        <v>60m</v>
      </c>
      <c r="O119">
        <v>1</v>
      </c>
      <c r="P119" t="str">
        <f t="shared" si="3"/>
        <v>60m</v>
      </c>
    </row>
    <row r="120" spans="1:16" x14ac:dyDescent="0.25">
      <c r="A120" t="s">
        <v>262</v>
      </c>
      <c r="B120" t="s">
        <v>205</v>
      </c>
      <c r="C120" t="s">
        <v>424</v>
      </c>
      <c r="D120" t="s">
        <v>424</v>
      </c>
      <c r="E120" s="3">
        <v>0</v>
      </c>
      <c r="F120" s="5">
        <v>0</v>
      </c>
      <c r="H120" t="s">
        <v>507</v>
      </c>
      <c r="J120">
        <v>1</v>
      </c>
      <c r="K120">
        <v>1</v>
      </c>
      <c r="M120">
        <v>0</v>
      </c>
      <c r="N120" t="str">
        <f t="shared" si="2"/>
        <v>0m</v>
      </c>
      <c r="O120">
        <v>0</v>
      </c>
      <c r="P120" t="str">
        <f t="shared" si="3"/>
        <v>0m</v>
      </c>
    </row>
    <row r="121" spans="1:16" x14ac:dyDescent="0.25">
      <c r="A121" t="s">
        <v>262</v>
      </c>
      <c r="B121" t="s">
        <v>206</v>
      </c>
      <c r="C121" t="s">
        <v>424</v>
      </c>
      <c r="D121" t="s">
        <v>424</v>
      </c>
      <c r="E121" s="3">
        <v>0</v>
      </c>
      <c r="F121" s="5">
        <v>0</v>
      </c>
      <c r="H121" t="s">
        <v>507</v>
      </c>
      <c r="J121">
        <v>1</v>
      </c>
      <c r="K121">
        <v>1</v>
      </c>
      <c r="M121">
        <v>0</v>
      </c>
      <c r="N121" t="str">
        <f t="shared" si="2"/>
        <v>0m</v>
      </c>
      <c r="O121">
        <v>0</v>
      </c>
      <c r="P121" t="str">
        <f t="shared" si="3"/>
        <v>0m</v>
      </c>
    </row>
    <row r="122" spans="1:16" x14ac:dyDescent="0.25">
      <c r="A122" t="s">
        <v>262</v>
      </c>
      <c r="B122" t="s">
        <v>207</v>
      </c>
      <c r="C122" t="s">
        <v>424</v>
      </c>
      <c r="D122" t="s">
        <v>424</v>
      </c>
      <c r="E122" s="3">
        <v>0</v>
      </c>
      <c r="F122" s="5">
        <v>0</v>
      </c>
      <c r="H122" t="s">
        <v>507</v>
      </c>
      <c r="J122">
        <v>1</v>
      </c>
      <c r="K122">
        <v>1</v>
      </c>
      <c r="M122">
        <v>0</v>
      </c>
      <c r="N122" t="str">
        <f t="shared" si="2"/>
        <v>0m</v>
      </c>
      <c r="O122">
        <v>0</v>
      </c>
      <c r="P122" t="str">
        <f t="shared" si="3"/>
        <v>0m</v>
      </c>
    </row>
    <row r="123" spans="1:16" x14ac:dyDescent="0.25">
      <c r="A123" t="s">
        <v>262</v>
      </c>
      <c r="B123" t="s">
        <v>208</v>
      </c>
      <c r="C123" t="s">
        <v>424</v>
      </c>
      <c r="D123" t="s">
        <v>424</v>
      </c>
      <c r="E123" s="3">
        <v>0</v>
      </c>
      <c r="F123" s="5">
        <v>0</v>
      </c>
      <c r="H123" t="s">
        <v>507</v>
      </c>
      <c r="J123">
        <v>1</v>
      </c>
      <c r="K123">
        <v>1</v>
      </c>
      <c r="M123">
        <v>0</v>
      </c>
      <c r="N123" t="str">
        <f t="shared" si="2"/>
        <v>0m</v>
      </c>
      <c r="O123">
        <v>0</v>
      </c>
      <c r="P123" t="str">
        <f t="shared" si="3"/>
        <v>0m</v>
      </c>
    </row>
    <row r="124" spans="1:16" x14ac:dyDescent="0.25">
      <c r="A124" t="s">
        <v>262</v>
      </c>
      <c r="B124" t="s">
        <v>209</v>
      </c>
      <c r="C124" t="s">
        <v>424</v>
      </c>
      <c r="D124" t="s">
        <v>424</v>
      </c>
      <c r="E124" s="3">
        <v>0</v>
      </c>
      <c r="F124" s="5">
        <v>0</v>
      </c>
      <c r="H124" t="s">
        <v>507</v>
      </c>
      <c r="J124">
        <v>1</v>
      </c>
      <c r="K124">
        <v>1</v>
      </c>
      <c r="M124">
        <v>0</v>
      </c>
      <c r="N124" t="str">
        <f t="shared" si="2"/>
        <v>0m</v>
      </c>
      <c r="O124">
        <v>0</v>
      </c>
      <c r="P124" t="str">
        <f t="shared" si="3"/>
        <v>0m</v>
      </c>
    </row>
    <row r="125" spans="1:16" x14ac:dyDescent="0.25">
      <c r="A125" t="s">
        <v>262</v>
      </c>
      <c r="B125" t="s">
        <v>210</v>
      </c>
      <c r="C125" t="s">
        <v>424</v>
      </c>
      <c r="D125" t="s">
        <v>424</v>
      </c>
      <c r="E125" s="3">
        <v>0</v>
      </c>
      <c r="F125" s="5">
        <v>0</v>
      </c>
      <c r="H125" t="s">
        <v>507</v>
      </c>
      <c r="J125">
        <v>1</v>
      </c>
      <c r="K125">
        <v>1</v>
      </c>
      <c r="M125">
        <v>0</v>
      </c>
      <c r="N125" t="str">
        <f t="shared" si="2"/>
        <v>0m</v>
      </c>
      <c r="O125">
        <v>0</v>
      </c>
      <c r="P125" t="str">
        <f t="shared" si="3"/>
        <v>0m</v>
      </c>
    </row>
    <row r="126" spans="1:16" x14ac:dyDescent="0.25">
      <c r="A126" t="s">
        <v>262</v>
      </c>
      <c r="B126" t="s">
        <v>213</v>
      </c>
      <c r="C126" t="s">
        <v>424</v>
      </c>
      <c r="D126" t="s">
        <v>424</v>
      </c>
      <c r="E126" s="3">
        <v>0</v>
      </c>
      <c r="F126" s="5">
        <v>0</v>
      </c>
      <c r="H126" t="s">
        <v>507</v>
      </c>
      <c r="J126">
        <v>1</v>
      </c>
      <c r="K126">
        <v>1</v>
      </c>
      <c r="M126">
        <v>0</v>
      </c>
      <c r="N126" t="str">
        <f t="shared" si="2"/>
        <v>0m</v>
      </c>
      <c r="O126">
        <v>0</v>
      </c>
      <c r="P126" t="str">
        <f t="shared" si="3"/>
        <v>0m</v>
      </c>
    </row>
    <row r="127" spans="1:16" x14ac:dyDescent="0.25">
      <c r="A127" t="s">
        <v>262</v>
      </c>
      <c r="B127" t="s">
        <v>214</v>
      </c>
      <c r="C127" t="s">
        <v>424</v>
      </c>
      <c r="D127" t="s">
        <v>424</v>
      </c>
      <c r="E127" s="3">
        <v>0</v>
      </c>
      <c r="F127" s="5">
        <v>0</v>
      </c>
      <c r="H127" t="s">
        <v>507</v>
      </c>
      <c r="J127">
        <v>1</v>
      </c>
      <c r="K127">
        <v>1</v>
      </c>
      <c r="M127">
        <v>0</v>
      </c>
      <c r="N127" t="str">
        <f t="shared" si="2"/>
        <v>0m</v>
      </c>
      <c r="O127">
        <v>0</v>
      </c>
      <c r="P127" t="str">
        <f t="shared" si="3"/>
        <v>0m</v>
      </c>
    </row>
    <row r="128" spans="1:16" x14ac:dyDescent="0.25">
      <c r="A128" t="s">
        <v>262</v>
      </c>
      <c r="B128" t="s">
        <v>215</v>
      </c>
      <c r="C128" t="s">
        <v>424</v>
      </c>
      <c r="D128" t="s">
        <v>424</v>
      </c>
      <c r="E128" s="3">
        <v>0</v>
      </c>
      <c r="F128" s="5">
        <v>0</v>
      </c>
      <c r="H128" t="s">
        <v>507</v>
      </c>
      <c r="J128">
        <v>1</v>
      </c>
      <c r="K128">
        <v>1</v>
      </c>
      <c r="M128">
        <v>0</v>
      </c>
      <c r="N128" t="str">
        <f t="shared" si="2"/>
        <v>0m</v>
      </c>
      <c r="O128">
        <v>0</v>
      </c>
      <c r="P128" t="str">
        <f t="shared" si="3"/>
        <v>0m</v>
      </c>
    </row>
    <row r="129" spans="1:16" x14ac:dyDescent="0.25">
      <c r="A129" t="s">
        <v>262</v>
      </c>
      <c r="B129" t="s">
        <v>216</v>
      </c>
      <c r="C129" t="s">
        <v>424</v>
      </c>
      <c r="D129" t="s">
        <v>424</v>
      </c>
      <c r="E129" s="3">
        <v>0</v>
      </c>
      <c r="F129" s="5">
        <v>0</v>
      </c>
      <c r="H129" t="s">
        <v>507</v>
      </c>
      <c r="J129">
        <v>1</v>
      </c>
      <c r="K129">
        <v>1</v>
      </c>
      <c r="M129">
        <v>0</v>
      </c>
      <c r="N129" t="str">
        <f t="shared" si="2"/>
        <v>0m</v>
      </c>
      <c r="O129">
        <v>0</v>
      </c>
      <c r="P129" t="str">
        <f t="shared" si="3"/>
        <v>0m</v>
      </c>
    </row>
    <row r="130" spans="1:16" x14ac:dyDescent="0.25">
      <c r="A130" t="s">
        <v>262</v>
      </c>
      <c r="B130" t="s">
        <v>217</v>
      </c>
      <c r="C130" t="s">
        <v>424</v>
      </c>
      <c r="D130" t="s">
        <v>424</v>
      </c>
      <c r="E130" s="3">
        <v>0</v>
      </c>
      <c r="F130" s="5">
        <v>0</v>
      </c>
      <c r="H130" t="s">
        <v>507</v>
      </c>
      <c r="J130">
        <v>1</v>
      </c>
      <c r="K130">
        <v>1</v>
      </c>
      <c r="M130">
        <v>0</v>
      </c>
      <c r="N130" t="str">
        <f t="shared" si="2"/>
        <v>0m</v>
      </c>
      <c r="O130">
        <v>0</v>
      </c>
      <c r="P130" t="str">
        <f t="shared" si="3"/>
        <v>0m</v>
      </c>
    </row>
    <row r="131" spans="1:16" x14ac:dyDescent="0.25">
      <c r="A131" t="s">
        <v>262</v>
      </c>
      <c r="B131" t="s">
        <v>218</v>
      </c>
      <c r="C131" t="s">
        <v>424</v>
      </c>
      <c r="D131" t="s">
        <v>424</v>
      </c>
      <c r="E131" s="3">
        <v>0</v>
      </c>
      <c r="F131" s="5">
        <v>0</v>
      </c>
      <c r="H131" t="s">
        <v>507</v>
      </c>
      <c r="J131">
        <v>1</v>
      </c>
      <c r="K131">
        <v>1</v>
      </c>
      <c r="M131">
        <v>0</v>
      </c>
      <c r="N131" t="str">
        <f t="shared" si="2"/>
        <v>0m</v>
      </c>
      <c r="O131">
        <v>0</v>
      </c>
      <c r="P131" t="str">
        <f t="shared" si="3"/>
        <v>0m</v>
      </c>
    </row>
    <row r="132" spans="1:16" x14ac:dyDescent="0.25">
      <c r="A132" t="s">
        <v>262</v>
      </c>
      <c r="B132" t="s">
        <v>219</v>
      </c>
      <c r="C132" t="s">
        <v>424</v>
      </c>
      <c r="D132" t="s">
        <v>424</v>
      </c>
      <c r="E132" s="3">
        <v>0</v>
      </c>
      <c r="F132" s="5">
        <v>0</v>
      </c>
      <c r="H132" t="s">
        <v>507</v>
      </c>
      <c r="J132">
        <v>1</v>
      </c>
      <c r="K132">
        <v>1</v>
      </c>
      <c r="M132">
        <v>0</v>
      </c>
      <c r="N132" t="str">
        <f t="shared" ref="N132:N160" si="4">CONCATENATE(M132*60,"m")</f>
        <v>0m</v>
      </c>
      <c r="O132">
        <v>0</v>
      </c>
      <c r="P132" t="str">
        <f t="shared" ref="P132:P160" si="5">CONCATENATE(O132*60,"m")</f>
        <v>0m</v>
      </c>
    </row>
    <row r="133" spans="1:16" x14ac:dyDescent="0.25">
      <c r="A133" t="s">
        <v>262</v>
      </c>
      <c r="B133" t="s">
        <v>220</v>
      </c>
      <c r="C133" t="s">
        <v>424</v>
      </c>
      <c r="D133" t="s">
        <v>424</v>
      </c>
      <c r="E133" s="3">
        <v>0</v>
      </c>
      <c r="F133" s="5">
        <v>0</v>
      </c>
      <c r="H133" t="s">
        <v>507</v>
      </c>
      <c r="J133">
        <v>1</v>
      </c>
      <c r="K133">
        <v>1</v>
      </c>
      <c r="M133">
        <v>0</v>
      </c>
      <c r="N133" t="str">
        <f t="shared" si="4"/>
        <v>0m</v>
      </c>
      <c r="O133">
        <v>0</v>
      </c>
      <c r="P133" t="str">
        <f t="shared" si="5"/>
        <v>0m</v>
      </c>
    </row>
    <row r="134" spans="1:16" x14ac:dyDescent="0.25">
      <c r="A134" t="s">
        <v>262</v>
      </c>
      <c r="B134" t="s">
        <v>221</v>
      </c>
      <c r="C134" t="s">
        <v>424</v>
      </c>
      <c r="D134" t="s">
        <v>424</v>
      </c>
      <c r="E134" s="3">
        <v>0</v>
      </c>
      <c r="F134" s="5">
        <v>0</v>
      </c>
      <c r="H134" t="s">
        <v>507</v>
      </c>
      <c r="J134">
        <v>1</v>
      </c>
      <c r="K134">
        <v>1</v>
      </c>
      <c r="M134">
        <v>0</v>
      </c>
      <c r="N134" t="str">
        <f t="shared" si="4"/>
        <v>0m</v>
      </c>
      <c r="O134">
        <v>0</v>
      </c>
      <c r="P134" t="str">
        <f t="shared" si="5"/>
        <v>0m</v>
      </c>
    </row>
    <row r="135" spans="1:16" x14ac:dyDescent="0.25">
      <c r="A135" t="s">
        <v>262</v>
      </c>
      <c r="B135" t="s">
        <v>222</v>
      </c>
      <c r="C135" t="s">
        <v>424</v>
      </c>
      <c r="D135" t="s">
        <v>424</v>
      </c>
      <c r="E135" s="3">
        <v>0</v>
      </c>
      <c r="F135" s="5">
        <v>0</v>
      </c>
      <c r="H135" t="s">
        <v>507</v>
      </c>
      <c r="J135">
        <v>1</v>
      </c>
      <c r="K135">
        <v>1</v>
      </c>
      <c r="M135">
        <v>0</v>
      </c>
      <c r="N135" t="str">
        <f t="shared" si="4"/>
        <v>0m</v>
      </c>
      <c r="O135">
        <v>0</v>
      </c>
      <c r="P135" t="str">
        <f t="shared" si="5"/>
        <v>0m</v>
      </c>
    </row>
    <row r="136" spans="1:16" x14ac:dyDescent="0.25">
      <c r="A136" t="s">
        <v>262</v>
      </c>
      <c r="B136" t="s">
        <v>223</v>
      </c>
      <c r="C136" t="s">
        <v>424</v>
      </c>
      <c r="D136" t="s">
        <v>424</v>
      </c>
      <c r="E136" s="3">
        <v>0</v>
      </c>
      <c r="F136" s="5">
        <v>0</v>
      </c>
      <c r="H136" t="s">
        <v>507</v>
      </c>
      <c r="J136">
        <v>1</v>
      </c>
      <c r="K136">
        <v>1</v>
      </c>
      <c r="M136">
        <v>0</v>
      </c>
      <c r="N136" t="str">
        <f t="shared" si="4"/>
        <v>0m</v>
      </c>
      <c r="O136">
        <v>0</v>
      </c>
      <c r="P136" t="str">
        <f t="shared" si="5"/>
        <v>0m</v>
      </c>
    </row>
    <row r="137" spans="1:16" x14ac:dyDescent="0.25">
      <c r="A137" t="s">
        <v>262</v>
      </c>
      <c r="B137" t="s">
        <v>224</v>
      </c>
      <c r="C137" t="s">
        <v>424</v>
      </c>
      <c r="D137" t="s">
        <v>424</v>
      </c>
      <c r="E137" s="3">
        <v>0</v>
      </c>
      <c r="F137" s="5">
        <v>0</v>
      </c>
      <c r="H137" t="s">
        <v>507</v>
      </c>
      <c r="J137">
        <v>1</v>
      </c>
      <c r="K137">
        <v>1</v>
      </c>
      <c r="M137">
        <v>0</v>
      </c>
      <c r="N137" t="str">
        <f t="shared" si="4"/>
        <v>0m</v>
      </c>
      <c r="O137">
        <v>0</v>
      </c>
      <c r="P137" t="str">
        <f t="shared" si="5"/>
        <v>0m</v>
      </c>
    </row>
    <row r="138" spans="1:16" x14ac:dyDescent="0.25">
      <c r="A138" t="s">
        <v>262</v>
      </c>
      <c r="B138" t="s">
        <v>225</v>
      </c>
      <c r="C138" t="s">
        <v>424</v>
      </c>
      <c r="D138" t="s">
        <v>424</v>
      </c>
      <c r="E138" s="3">
        <v>0</v>
      </c>
      <c r="F138" s="5">
        <v>0</v>
      </c>
      <c r="H138" t="s">
        <v>507</v>
      </c>
      <c r="J138">
        <v>1</v>
      </c>
      <c r="K138">
        <v>1</v>
      </c>
      <c r="M138">
        <v>0</v>
      </c>
      <c r="N138" t="str">
        <f t="shared" si="4"/>
        <v>0m</v>
      </c>
      <c r="O138">
        <v>0</v>
      </c>
      <c r="P138" t="str">
        <f t="shared" si="5"/>
        <v>0m</v>
      </c>
    </row>
    <row r="139" spans="1:16" x14ac:dyDescent="0.25">
      <c r="A139" t="s">
        <v>262</v>
      </c>
      <c r="B139" t="s">
        <v>226</v>
      </c>
      <c r="C139" t="s">
        <v>424</v>
      </c>
      <c r="D139" t="s">
        <v>424</v>
      </c>
      <c r="E139" s="3">
        <v>0</v>
      </c>
      <c r="F139" s="5">
        <v>0</v>
      </c>
      <c r="H139" t="s">
        <v>507</v>
      </c>
      <c r="J139">
        <v>1</v>
      </c>
      <c r="K139">
        <v>1</v>
      </c>
      <c r="M139">
        <v>0</v>
      </c>
      <c r="N139" t="str">
        <f t="shared" si="4"/>
        <v>0m</v>
      </c>
      <c r="O139">
        <v>0</v>
      </c>
      <c r="P139" t="str">
        <f t="shared" si="5"/>
        <v>0m</v>
      </c>
    </row>
    <row r="140" spans="1:16" x14ac:dyDescent="0.25">
      <c r="A140" t="s">
        <v>262</v>
      </c>
      <c r="B140" t="s">
        <v>227</v>
      </c>
      <c r="C140" t="s">
        <v>424</v>
      </c>
      <c r="D140" t="s">
        <v>424</v>
      </c>
      <c r="E140" s="3">
        <v>0</v>
      </c>
      <c r="F140" s="5">
        <v>0</v>
      </c>
      <c r="H140" t="s">
        <v>507</v>
      </c>
      <c r="J140">
        <v>1</v>
      </c>
      <c r="K140">
        <v>1</v>
      </c>
      <c r="M140">
        <v>0</v>
      </c>
      <c r="N140" t="str">
        <f t="shared" si="4"/>
        <v>0m</v>
      </c>
      <c r="O140">
        <v>0</v>
      </c>
      <c r="P140" t="str">
        <f t="shared" si="5"/>
        <v>0m</v>
      </c>
    </row>
    <row r="141" spans="1:16" x14ac:dyDescent="0.25">
      <c r="A141" t="s">
        <v>262</v>
      </c>
      <c r="B141" t="s">
        <v>228</v>
      </c>
      <c r="C141" t="s">
        <v>424</v>
      </c>
      <c r="D141" t="s">
        <v>424</v>
      </c>
      <c r="E141" s="3">
        <v>0</v>
      </c>
      <c r="F141" s="5">
        <v>0</v>
      </c>
      <c r="H141" t="s">
        <v>507</v>
      </c>
      <c r="J141">
        <v>1</v>
      </c>
      <c r="K141">
        <v>1</v>
      </c>
      <c r="M141">
        <v>0</v>
      </c>
      <c r="N141" t="str">
        <f t="shared" si="4"/>
        <v>0m</v>
      </c>
      <c r="O141">
        <v>0</v>
      </c>
      <c r="P141" t="str">
        <f t="shared" si="5"/>
        <v>0m</v>
      </c>
    </row>
    <row r="142" spans="1:16" x14ac:dyDescent="0.25">
      <c r="A142" t="s">
        <v>262</v>
      </c>
      <c r="B142" t="s">
        <v>229</v>
      </c>
      <c r="C142" t="s">
        <v>424</v>
      </c>
      <c r="D142" t="s">
        <v>424</v>
      </c>
      <c r="E142" s="3">
        <v>0</v>
      </c>
      <c r="F142" s="5">
        <v>0</v>
      </c>
      <c r="H142" t="s">
        <v>507</v>
      </c>
      <c r="J142">
        <v>1</v>
      </c>
      <c r="K142">
        <v>1</v>
      </c>
      <c r="M142">
        <v>0</v>
      </c>
      <c r="N142" t="str">
        <f t="shared" si="4"/>
        <v>0m</v>
      </c>
      <c r="O142">
        <v>0</v>
      </c>
      <c r="P142" t="str">
        <f t="shared" si="5"/>
        <v>0m</v>
      </c>
    </row>
    <row r="143" spans="1:16" x14ac:dyDescent="0.25">
      <c r="A143" t="s">
        <v>262</v>
      </c>
      <c r="B143" t="s">
        <v>230</v>
      </c>
      <c r="C143" t="s">
        <v>424</v>
      </c>
      <c r="D143" t="s">
        <v>424</v>
      </c>
      <c r="E143" s="3">
        <v>0</v>
      </c>
      <c r="F143" s="5">
        <v>0</v>
      </c>
      <c r="H143" t="s">
        <v>507</v>
      </c>
      <c r="J143">
        <v>1</v>
      </c>
      <c r="K143">
        <v>1</v>
      </c>
      <c r="M143">
        <v>0</v>
      </c>
      <c r="N143" t="str">
        <f t="shared" si="4"/>
        <v>0m</v>
      </c>
      <c r="O143">
        <v>0</v>
      </c>
      <c r="P143" t="str">
        <f t="shared" si="5"/>
        <v>0m</v>
      </c>
    </row>
    <row r="144" spans="1:16" x14ac:dyDescent="0.25">
      <c r="A144" t="s">
        <v>262</v>
      </c>
      <c r="B144" t="s">
        <v>231</v>
      </c>
      <c r="C144" t="s">
        <v>424</v>
      </c>
      <c r="D144" t="s">
        <v>424</v>
      </c>
      <c r="E144" s="3">
        <v>0</v>
      </c>
      <c r="F144" s="5">
        <v>0</v>
      </c>
      <c r="H144" t="s">
        <v>507</v>
      </c>
      <c r="J144">
        <v>1</v>
      </c>
      <c r="K144">
        <v>1</v>
      </c>
      <c r="M144">
        <v>0</v>
      </c>
      <c r="N144" t="str">
        <f t="shared" si="4"/>
        <v>0m</v>
      </c>
      <c r="O144">
        <v>0</v>
      </c>
      <c r="P144" t="str">
        <f t="shared" si="5"/>
        <v>0m</v>
      </c>
    </row>
    <row r="145" spans="1:16" x14ac:dyDescent="0.25">
      <c r="A145" t="s">
        <v>262</v>
      </c>
      <c r="B145" t="s">
        <v>232</v>
      </c>
      <c r="C145" t="s">
        <v>424</v>
      </c>
      <c r="D145" t="s">
        <v>424</v>
      </c>
      <c r="E145" s="3">
        <v>0</v>
      </c>
      <c r="F145" s="5">
        <v>0</v>
      </c>
      <c r="H145" t="s">
        <v>507</v>
      </c>
      <c r="J145">
        <v>1</v>
      </c>
      <c r="K145">
        <v>1</v>
      </c>
      <c r="M145">
        <v>0</v>
      </c>
      <c r="N145" t="str">
        <f t="shared" si="4"/>
        <v>0m</v>
      </c>
      <c r="O145">
        <v>0</v>
      </c>
      <c r="P145" t="str">
        <f t="shared" si="5"/>
        <v>0m</v>
      </c>
    </row>
    <row r="146" spans="1:16" x14ac:dyDescent="0.25">
      <c r="A146" t="s">
        <v>262</v>
      </c>
      <c r="B146" t="s">
        <v>233</v>
      </c>
      <c r="C146" t="s">
        <v>424</v>
      </c>
      <c r="D146" t="s">
        <v>424</v>
      </c>
      <c r="E146" s="3">
        <v>0</v>
      </c>
      <c r="F146" s="5">
        <v>0</v>
      </c>
      <c r="H146" t="s">
        <v>507</v>
      </c>
      <c r="J146">
        <v>1</v>
      </c>
      <c r="K146">
        <v>1</v>
      </c>
      <c r="M146">
        <v>0</v>
      </c>
      <c r="N146" t="str">
        <f t="shared" si="4"/>
        <v>0m</v>
      </c>
      <c r="O146">
        <v>0</v>
      </c>
      <c r="P146" t="str">
        <f t="shared" si="5"/>
        <v>0m</v>
      </c>
    </row>
    <row r="147" spans="1:16" x14ac:dyDescent="0.25">
      <c r="A147" t="s">
        <v>262</v>
      </c>
      <c r="B147" t="s">
        <v>234</v>
      </c>
      <c r="C147" t="s">
        <v>424</v>
      </c>
      <c r="D147" t="s">
        <v>424</v>
      </c>
      <c r="E147" s="3">
        <v>0</v>
      </c>
      <c r="F147" s="5">
        <v>0</v>
      </c>
      <c r="H147" t="s">
        <v>507</v>
      </c>
      <c r="J147">
        <v>1</v>
      </c>
      <c r="K147">
        <v>1</v>
      </c>
      <c r="M147">
        <v>0</v>
      </c>
      <c r="N147" t="str">
        <f t="shared" si="4"/>
        <v>0m</v>
      </c>
      <c r="O147">
        <v>0</v>
      </c>
      <c r="P147" t="str">
        <f t="shared" si="5"/>
        <v>0m</v>
      </c>
    </row>
    <row r="148" spans="1:16" x14ac:dyDescent="0.25">
      <c r="A148" t="s">
        <v>262</v>
      </c>
      <c r="B148" t="s">
        <v>235</v>
      </c>
      <c r="C148" t="s">
        <v>424</v>
      </c>
      <c r="D148" t="s">
        <v>424</v>
      </c>
      <c r="E148" s="3">
        <v>0</v>
      </c>
      <c r="F148" s="5">
        <v>0</v>
      </c>
      <c r="H148" t="s">
        <v>507</v>
      </c>
      <c r="J148">
        <v>1</v>
      </c>
      <c r="K148">
        <v>1</v>
      </c>
      <c r="M148">
        <v>0</v>
      </c>
      <c r="N148" t="str">
        <f t="shared" si="4"/>
        <v>0m</v>
      </c>
      <c r="O148">
        <v>0</v>
      </c>
      <c r="P148" t="str">
        <f t="shared" si="5"/>
        <v>0m</v>
      </c>
    </row>
    <row r="149" spans="1:16" x14ac:dyDescent="0.25">
      <c r="A149" t="s">
        <v>262</v>
      </c>
      <c r="B149" t="s">
        <v>236</v>
      </c>
      <c r="C149" t="s">
        <v>424</v>
      </c>
      <c r="D149" t="s">
        <v>424</v>
      </c>
      <c r="E149" s="3">
        <v>0</v>
      </c>
      <c r="F149" s="5">
        <v>0</v>
      </c>
      <c r="H149" t="s">
        <v>507</v>
      </c>
      <c r="J149">
        <v>1</v>
      </c>
      <c r="K149">
        <v>1</v>
      </c>
      <c r="M149">
        <v>0</v>
      </c>
      <c r="N149" t="str">
        <f t="shared" si="4"/>
        <v>0m</v>
      </c>
      <c r="O149">
        <v>0</v>
      </c>
      <c r="P149" t="str">
        <f t="shared" si="5"/>
        <v>0m</v>
      </c>
    </row>
    <row r="150" spans="1:16" x14ac:dyDescent="0.25">
      <c r="A150" t="s">
        <v>262</v>
      </c>
      <c r="B150" t="s">
        <v>237</v>
      </c>
      <c r="C150" t="s">
        <v>424</v>
      </c>
      <c r="D150" t="s">
        <v>424</v>
      </c>
      <c r="E150" s="3">
        <v>0</v>
      </c>
      <c r="F150" s="5">
        <v>0</v>
      </c>
      <c r="H150" t="s">
        <v>507</v>
      </c>
      <c r="J150">
        <v>1</v>
      </c>
      <c r="K150">
        <v>1</v>
      </c>
      <c r="M150">
        <v>0</v>
      </c>
      <c r="N150" t="str">
        <f t="shared" si="4"/>
        <v>0m</v>
      </c>
      <c r="O150">
        <v>0</v>
      </c>
      <c r="P150" t="str">
        <f t="shared" si="5"/>
        <v>0m</v>
      </c>
    </row>
    <row r="151" spans="1:16" x14ac:dyDescent="0.25">
      <c r="A151" t="s">
        <v>262</v>
      </c>
      <c r="B151" t="s">
        <v>238</v>
      </c>
      <c r="C151" t="s">
        <v>424</v>
      </c>
      <c r="D151" t="s">
        <v>424</v>
      </c>
      <c r="E151" s="3">
        <v>0</v>
      </c>
      <c r="F151" s="5">
        <v>0</v>
      </c>
      <c r="H151" t="s">
        <v>507</v>
      </c>
      <c r="J151">
        <v>1</v>
      </c>
      <c r="K151">
        <v>1</v>
      </c>
      <c r="M151">
        <v>0</v>
      </c>
      <c r="N151" t="str">
        <f t="shared" si="4"/>
        <v>0m</v>
      </c>
      <c r="O151">
        <v>0</v>
      </c>
      <c r="P151" t="str">
        <f t="shared" si="5"/>
        <v>0m</v>
      </c>
    </row>
    <row r="152" spans="1:16" x14ac:dyDescent="0.25">
      <c r="A152" t="s">
        <v>262</v>
      </c>
      <c r="B152" t="s">
        <v>239</v>
      </c>
      <c r="C152" t="s">
        <v>424</v>
      </c>
      <c r="D152" t="s">
        <v>424</v>
      </c>
      <c r="E152" s="3">
        <v>0</v>
      </c>
      <c r="F152" s="5">
        <v>0</v>
      </c>
      <c r="H152" t="s">
        <v>507</v>
      </c>
      <c r="J152">
        <v>1</v>
      </c>
      <c r="K152">
        <v>1</v>
      </c>
      <c r="M152">
        <v>0</v>
      </c>
      <c r="N152" t="str">
        <f t="shared" si="4"/>
        <v>0m</v>
      </c>
      <c r="O152">
        <v>0</v>
      </c>
      <c r="P152" t="str">
        <f t="shared" si="5"/>
        <v>0m</v>
      </c>
    </row>
    <row r="153" spans="1:16" x14ac:dyDescent="0.25">
      <c r="A153" t="s">
        <v>262</v>
      </c>
      <c r="B153" t="s">
        <v>240</v>
      </c>
      <c r="C153" t="s">
        <v>424</v>
      </c>
      <c r="D153" t="s">
        <v>424</v>
      </c>
      <c r="E153" s="3">
        <v>0</v>
      </c>
      <c r="F153" s="5">
        <v>0</v>
      </c>
      <c r="H153" t="s">
        <v>507</v>
      </c>
      <c r="J153">
        <v>1</v>
      </c>
      <c r="K153">
        <v>1</v>
      </c>
      <c r="M153">
        <v>0</v>
      </c>
      <c r="N153" t="str">
        <f t="shared" si="4"/>
        <v>0m</v>
      </c>
      <c r="O153">
        <v>0</v>
      </c>
      <c r="P153" t="str">
        <f t="shared" si="5"/>
        <v>0m</v>
      </c>
    </row>
    <row r="154" spans="1:16" x14ac:dyDescent="0.25">
      <c r="A154" t="s">
        <v>262</v>
      </c>
      <c r="B154" t="s">
        <v>241</v>
      </c>
      <c r="C154" t="s">
        <v>424</v>
      </c>
      <c r="D154" t="s">
        <v>424</v>
      </c>
      <c r="E154" s="3">
        <v>0</v>
      </c>
      <c r="F154" s="5">
        <v>0</v>
      </c>
      <c r="H154" t="s">
        <v>507</v>
      </c>
      <c r="J154">
        <v>1</v>
      </c>
      <c r="K154">
        <v>1</v>
      </c>
      <c r="M154">
        <v>0</v>
      </c>
      <c r="N154" t="str">
        <f t="shared" si="4"/>
        <v>0m</v>
      </c>
      <c r="O154">
        <v>0</v>
      </c>
      <c r="P154" t="str">
        <f t="shared" si="5"/>
        <v>0m</v>
      </c>
    </row>
    <row r="155" spans="1:16" x14ac:dyDescent="0.25">
      <c r="A155" t="s">
        <v>262</v>
      </c>
      <c r="B155" t="s">
        <v>242</v>
      </c>
      <c r="C155" t="s">
        <v>424</v>
      </c>
      <c r="D155" t="s">
        <v>424</v>
      </c>
      <c r="E155" s="3">
        <v>0</v>
      </c>
      <c r="F155" s="5">
        <v>0</v>
      </c>
      <c r="H155" t="s">
        <v>507</v>
      </c>
      <c r="J155">
        <v>1</v>
      </c>
      <c r="K155">
        <v>1</v>
      </c>
      <c r="M155">
        <v>0</v>
      </c>
      <c r="N155" t="str">
        <f t="shared" si="4"/>
        <v>0m</v>
      </c>
      <c r="O155">
        <v>0</v>
      </c>
      <c r="P155" t="str">
        <f t="shared" si="5"/>
        <v>0m</v>
      </c>
    </row>
    <row r="156" spans="1:16" x14ac:dyDescent="0.25">
      <c r="A156" t="s">
        <v>262</v>
      </c>
      <c r="B156" t="s">
        <v>243</v>
      </c>
      <c r="C156" t="s">
        <v>424</v>
      </c>
      <c r="D156" t="s">
        <v>424</v>
      </c>
      <c r="E156" s="3">
        <v>0</v>
      </c>
      <c r="F156" s="5">
        <v>0</v>
      </c>
      <c r="H156" t="s">
        <v>507</v>
      </c>
      <c r="J156">
        <v>1</v>
      </c>
      <c r="K156">
        <v>1</v>
      </c>
      <c r="M156">
        <v>0</v>
      </c>
      <c r="N156" t="str">
        <f t="shared" si="4"/>
        <v>0m</v>
      </c>
      <c r="O156">
        <v>0</v>
      </c>
      <c r="P156" t="str">
        <f t="shared" si="5"/>
        <v>0m</v>
      </c>
    </row>
    <row r="157" spans="1:16" x14ac:dyDescent="0.25">
      <c r="A157" t="s">
        <v>262</v>
      </c>
      <c r="B157" t="s">
        <v>246</v>
      </c>
      <c r="C157" t="s">
        <v>424</v>
      </c>
      <c r="D157" t="s">
        <v>424</v>
      </c>
      <c r="E157" s="3">
        <v>0</v>
      </c>
      <c r="F157" s="5">
        <v>0</v>
      </c>
      <c r="H157" t="s">
        <v>507</v>
      </c>
      <c r="J157">
        <v>1</v>
      </c>
      <c r="K157">
        <v>1</v>
      </c>
      <c r="M157">
        <v>0</v>
      </c>
      <c r="N157" t="str">
        <f t="shared" si="4"/>
        <v>0m</v>
      </c>
      <c r="O157">
        <v>0</v>
      </c>
      <c r="P157" t="str">
        <f t="shared" si="5"/>
        <v>0m</v>
      </c>
    </row>
    <row r="158" spans="1:16" x14ac:dyDescent="0.25">
      <c r="A158" t="s">
        <v>262</v>
      </c>
      <c r="B158" t="s">
        <v>247</v>
      </c>
      <c r="C158" t="s">
        <v>424</v>
      </c>
      <c r="D158" t="s">
        <v>424</v>
      </c>
      <c r="E158" s="3">
        <v>0</v>
      </c>
      <c r="F158" s="5">
        <v>0</v>
      </c>
      <c r="H158" t="s">
        <v>507</v>
      </c>
      <c r="J158">
        <v>1</v>
      </c>
      <c r="K158">
        <v>1</v>
      </c>
      <c r="M158">
        <v>0</v>
      </c>
      <c r="N158" t="str">
        <f t="shared" si="4"/>
        <v>0m</v>
      </c>
      <c r="O158">
        <v>0</v>
      </c>
      <c r="P158" t="str">
        <f t="shared" si="5"/>
        <v>0m</v>
      </c>
    </row>
    <row r="159" spans="1:16" x14ac:dyDescent="0.25">
      <c r="A159" t="s">
        <v>262</v>
      </c>
      <c r="B159" t="s">
        <v>248</v>
      </c>
      <c r="C159" t="s">
        <v>424</v>
      </c>
      <c r="D159" t="s">
        <v>424</v>
      </c>
      <c r="E159" s="3">
        <v>0</v>
      </c>
      <c r="F159" s="5">
        <v>0</v>
      </c>
      <c r="H159" t="s">
        <v>507</v>
      </c>
      <c r="J159">
        <v>1</v>
      </c>
      <c r="K159">
        <v>1</v>
      </c>
      <c r="M159">
        <v>0</v>
      </c>
      <c r="N159" t="str">
        <f t="shared" si="4"/>
        <v>0m</v>
      </c>
      <c r="O159">
        <v>0</v>
      </c>
      <c r="P159" t="str">
        <f t="shared" si="5"/>
        <v>0m</v>
      </c>
    </row>
    <row r="160" spans="1:16" x14ac:dyDescent="0.25">
      <c r="A160" t="s">
        <v>262</v>
      </c>
      <c r="B160" t="s">
        <v>249</v>
      </c>
      <c r="C160" t="s">
        <v>424</v>
      </c>
      <c r="D160" t="s">
        <v>424</v>
      </c>
      <c r="E160" s="3">
        <v>0</v>
      </c>
      <c r="F160" s="5">
        <v>0</v>
      </c>
      <c r="H160" t="s">
        <v>507</v>
      </c>
      <c r="J160">
        <v>1</v>
      </c>
      <c r="K160">
        <v>1</v>
      </c>
      <c r="M160">
        <v>0</v>
      </c>
      <c r="N160" t="str">
        <f t="shared" si="4"/>
        <v>0m</v>
      </c>
      <c r="O160">
        <v>0</v>
      </c>
      <c r="P160" t="str">
        <f t="shared" si="5"/>
        <v>0m</v>
      </c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workbookViewId="0">
      <selection activeCell="A161" sqref="A161:XFD242"/>
    </sheetView>
  </sheetViews>
  <sheetFormatPr defaultRowHeight="15" x14ac:dyDescent="0.25"/>
  <cols>
    <col min="1" max="2" width="30.140625" customWidth="1"/>
    <col min="3" max="3" width="18.140625" bestFit="1" customWidth="1"/>
    <col min="4" max="4" width="22.85546875" customWidth="1"/>
    <col min="5" max="5" width="30.140625" customWidth="1"/>
    <col min="6" max="6" width="18.85546875" bestFit="1" customWidth="1"/>
    <col min="7" max="7" width="20" customWidth="1"/>
    <col min="8" max="8" width="15.140625" bestFit="1" customWidth="1"/>
    <col min="9" max="9" width="13" bestFit="1" customWidth="1"/>
  </cols>
  <sheetData>
    <row r="1" spans="1:9" x14ac:dyDescent="0.25">
      <c r="C1" t="s">
        <v>484</v>
      </c>
      <c r="D1" s="1" t="s">
        <v>508</v>
      </c>
      <c r="E1" s="1" t="s">
        <v>509</v>
      </c>
      <c r="F1" s="1" t="s">
        <v>509</v>
      </c>
      <c r="H1" t="s">
        <v>485</v>
      </c>
      <c r="I1" t="s">
        <v>486</v>
      </c>
    </row>
    <row r="2" spans="1:9" x14ac:dyDescent="0.25">
      <c r="A2" t="s">
        <v>482</v>
      </c>
      <c r="B2" t="s">
        <v>483</v>
      </c>
      <c r="C2" t="s">
        <v>262</v>
      </c>
      <c r="D2" t="s">
        <v>438</v>
      </c>
      <c r="E2" t="s">
        <v>437</v>
      </c>
      <c r="F2" t="s">
        <v>437</v>
      </c>
      <c r="H2" t="s">
        <v>481</v>
      </c>
      <c r="I2" t="s">
        <v>487</v>
      </c>
    </row>
    <row r="3" spans="1:9" x14ac:dyDescent="0.25">
      <c r="A3" t="s">
        <v>441</v>
      </c>
      <c r="B3" t="s">
        <v>442</v>
      </c>
      <c r="C3" t="s">
        <v>56</v>
      </c>
      <c r="D3" t="s">
        <v>445</v>
      </c>
      <c r="E3" t="s">
        <v>479</v>
      </c>
      <c r="F3" t="s">
        <v>480</v>
      </c>
    </row>
    <row r="4" spans="1:9" x14ac:dyDescent="0.25">
      <c r="A4" t="s">
        <v>441</v>
      </c>
      <c r="B4" t="s">
        <v>442</v>
      </c>
      <c r="C4" t="s">
        <v>62</v>
      </c>
      <c r="D4" t="s">
        <v>445</v>
      </c>
      <c r="E4" t="s">
        <v>479</v>
      </c>
      <c r="F4" t="s">
        <v>480</v>
      </c>
    </row>
    <row r="5" spans="1:9" x14ac:dyDescent="0.25">
      <c r="A5" t="s">
        <v>441</v>
      </c>
      <c r="B5" t="s">
        <v>442</v>
      </c>
      <c r="C5" t="s">
        <v>63</v>
      </c>
      <c r="D5" t="s">
        <v>445</v>
      </c>
      <c r="E5" t="s">
        <v>479</v>
      </c>
      <c r="F5" t="s">
        <v>480</v>
      </c>
    </row>
    <row r="6" spans="1:9" x14ac:dyDescent="0.25">
      <c r="A6" t="s">
        <v>441</v>
      </c>
      <c r="B6" t="s">
        <v>442</v>
      </c>
      <c r="C6" t="s">
        <v>68</v>
      </c>
      <c r="D6" t="s">
        <v>445</v>
      </c>
      <c r="E6" t="s">
        <v>479</v>
      </c>
      <c r="F6" t="s">
        <v>480</v>
      </c>
    </row>
    <row r="7" spans="1:9" x14ac:dyDescent="0.25">
      <c r="A7" t="s">
        <v>441</v>
      </c>
      <c r="B7" t="s">
        <v>442</v>
      </c>
      <c r="C7" t="s">
        <v>69</v>
      </c>
      <c r="D7" t="s">
        <v>445</v>
      </c>
      <c r="E7" t="s">
        <v>479</v>
      </c>
      <c r="F7" t="s">
        <v>480</v>
      </c>
    </row>
    <row r="8" spans="1:9" x14ac:dyDescent="0.25">
      <c r="A8" t="s">
        <v>441</v>
      </c>
      <c r="B8" t="s">
        <v>442</v>
      </c>
      <c r="C8" t="s">
        <v>70</v>
      </c>
      <c r="D8" t="s">
        <v>445</v>
      </c>
      <c r="E8" t="s">
        <v>479</v>
      </c>
      <c r="F8" t="s">
        <v>480</v>
      </c>
    </row>
    <row r="9" spans="1:9" x14ac:dyDescent="0.25">
      <c r="A9" t="s">
        <v>441</v>
      </c>
      <c r="B9" t="s">
        <v>442</v>
      </c>
      <c r="C9" t="s">
        <v>71</v>
      </c>
      <c r="D9" t="s">
        <v>445</v>
      </c>
      <c r="E9" t="s">
        <v>479</v>
      </c>
      <c r="F9" t="s">
        <v>480</v>
      </c>
    </row>
    <row r="10" spans="1:9" x14ac:dyDescent="0.25">
      <c r="A10" t="s">
        <v>441</v>
      </c>
      <c r="B10" t="s">
        <v>442</v>
      </c>
      <c r="C10" t="s">
        <v>72</v>
      </c>
      <c r="D10" t="s">
        <v>445</v>
      </c>
      <c r="E10" t="s">
        <v>479</v>
      </c>
      <c r="F10" t="s">
        <v>480</v>
      </c>
    </row>
    <row r="11" spans="1:9" x14ac:dyDescent="0.25">
      <c r="A11" t="s">
        <v>441</v>
      </c>
      <c r="B11" t="s">
        <v>442</v>
      </c>
      <c r="C11" t="s">
        <v>73</v>
      </c>
      <c r="D11" t="s">
        <v>445</v>
      </c>
      <c r="E11" t="s">
        <v>479</v>
      </c>
      <c r="F11" t="s">
        <v>480</v>
      </c>
    </row>
    <row r="12" spans="1:9" x14ac:dyDescent="0.25">
      <c r="A12" t="s">
        <v>441</v>
      </c>
      <c r="B12" t="s">
        <v>442</v>
      </c>
      <c r="C12" t="s">
        <v>78</v>
      </c>
      <c r="D12" t="s">
        <v>445</v>
      </c>
      <c r="E12" t="s">
        <v>479</v>
      </c>
      <c r="F12" t="s">
        <v>480</v>
      </c>
    </row>
    <row r="13" spans="1:9" x14ac:dyDescent="0.25">
      <c r="A13" t="s">
        <v>441</v>
      </c>
      <c r="B13" t="s">
        <v>442</v>
      </c>
      <c r="C13" t="s">
        <v>81</v>
      </c>
      <c r="D13" t="s">
        <v>445</v>
      </c>
      <c r="E13" t="s">
        <v>479</v>
      </c>
      <c r="F13" t="s">
        <v>480</v>
      </c>
    </row>
    <row r="14" spans="1:9" x14ac:dyDescent="0.25">
      <c r="A14" t="s">
        <v>441</v>
      </c>
      <c r="B14" t="s">
        <v>442</v>
      </c>
      <c r="C14" t="s">
        <v>82</v>
      </c>
      <c r="D14" t="s">
        <v>445</v>
      </c>
      <c r="E14" t="s">
        <v>479</v>
      </c>
      <c r="F14" t="s">
        <v>480</v>
      </c>
    </row>
    <row r="15" spans="1:9" x14ac:dyDescent="0.25">
      <c r="A15" t="s">
        <v>441</v>
      </c>
      <c r="B15" t="s">
        <v>442</v>
      </c>
      <c r="C15" t="s">
        <v>83</v>
      </c>
      <c r="D15" t="s">
        <v>445</v>
      </c>
      <c r="E15" t="s">
        <v>479</v>
      </c>
      <c r="F15" t="s">
        <v>480</v>
      </c>
    </row>
    <row r="16" spans="1:9" x14ac:dyDescent="0.25">
      <c r="A16" t="s">
        <v>441</v>
      </c>
      <c r="B16" t="s">
        <v>442</v>
      </c>
      <c r="C16" t="s">
        <v>84</v>
      </c>
      <c r="D16" t="s">
        <v>445</v>
      </c>
      <c r="E16" t="s">
        <v>479</v>
      </c>
      <c r="F16" t="s">
        <v>480</v>
      </c>
    </row>
    <row r="17" spans="1:6" x14ac:dyDescent="0.25">
      <c r="A17" t="s">
        <v>441</v>
      </c>
      <c r="B17" t="s">
        <v>442</v>
      </c>
      <c r="C17" t="s">
        <v>88</v>
      </c>
      <c r="D17" t="s">
        <v>445</v>
      </c>
      <c r="E17" t="s">
        <v>479</v>
      </c>
      <c r="F17" t="s">
        <v>480</v>
      </c>
    </row>
    <row r="18" spans="1:6" x14ac:dyDescent="0.25">
      <c r="A18" t="s">
        <v>441</v>
      </c>
      <c r="B18" t="s">
        <v>442</v>
      </c>
      <c r="C18" t="s">
        <v>89</v>
      </c>
      <c r="D18" t="s">
        <v>445</v>
      </c>
      <c r="E18" t="s">
        <v>479</v>
      </c>
      <c r="F18" t="s">
        <v>480</v>
      </c>
    </row>
    <row r="19" spans="1:6" x14ac:dyDescent="0.25">
      <c r="A19" t="s">
        <v>441</v>
      </c>
      <c r="B19" t="s">
        <v>442</v>
      </c>
      <c r="C19" t="s">
        <v>91</v>
      </c>
      <c r="D19" t="s">
        <v>445</v>
      </c>
      <c r="E19" t="s">
        <v>479</v>
      </c>
      <c r="F19" t="s">
        <v>480</v>
      </c>
    </row>
    <row r="20" spans="1:6" x14ac:dyDescent="0.25">
      <c r="A20" t="s">
        <v>441</v>
      </c>
      <c r="B20" t="s">
        <v>442</v>
      </c>
      <c r="C20" t="s">
        <v>92</v>
      </c>
      <c r="D20" t="s">
        <v>445</v>
      </c>
      <c r="E20" t="s">
        <v>479</v>
      </c>
      <c r="F20" t="s">
        <v>480</v>
      </c>
    </row>
    <row r="21" spans="1:6" x14ac:dyDescent="0.25">
      <c r="A21" t="s">
        <v>441</v>
      </c>
      <c r="B21" t="s">
        <v>442</v>
      </c>
      <c r="C21" t="s">
        <v>93</v>
      </c>
      <c r="D21" t="s">
        <v>445</v>
      </c>
      <c r="E21" t="s">
        <v>479</v>
      </c>
      <c r="F21" t="s">
        <v>480</v>
      </c>
    </row>
    <row r="22" spans="1:6" x14ac:dyDescent="0.25">
      <c r="A22" t="s">
        <v>441</v>
      </c>
      <c r="B22" t="s">
        <v>442</v>
      </c>
      <c r="C22" t="s">
        <v>94</v>
      </c>
      <c r="D22" t="s">
        <v>445</v>
      </c>
      <c r="E22" t="s">
        <v>479</v>
      </c>
      <c r="F22" t="s">
        <v>480</v>
      </c>
    </row>
    <row r="23" spans="1:6" x14ac:dyDescent="0.25">
      <c r="A23" t="s">
        <v>441</v>
      </c>
      <c r="B23" t="s">
        <v>442</v>
      </c>
      <c r="C23" t="s">
        <v>96</v>
      </c>
      <c r="D23" t="s">
        <v>445</v>
      </c>
      <c r="E23" t="s">
        <v>479</v>
      </c>
      <c r="F23" t="s">
        <v>480</v>
      </c>
    </row>
    <row r="24" spans="1:6" x14ac:dyDescent="0.25">
      <c r="A24" t="s">
        <v>441</v>
      </c>
      <c r="B24" t="s">
        <v>442</v>
      </c>
      <c r="C24" t="s">
        <v>97</v>
      </c>
      <c r="D24" t="s">
        <v>445</v>
      </c>
      <c r="E24" t="s">
        <v>479</v>
      </c>
      <c r="F24" t="s">
        <v>480</v>
      </c>
    </row>
    <row r="25" spans="1:6" x14ac:dyDescent="0.25">
      <c r="A25" t="s">
        <v>441</v>
      </c>
      <c r="B25" t="s">
        <v>442</v>
      </c>
      <c r="C25" t="s">
        <v>98</v>
      </c>
      <c r="D25" t="s">
        <v>445</v>
      </c>
      <c r="E25" t="s">
        <v>479</v>
      </c>
      <c r="F25" t="s">
        <v>480</v>
      </c>
    </row>
    <row r="26" spans="1:6" x14ac:dyDescent="0.25">
      <c r="A26" t="s">
        <v>441</v>
      </c>
      <c r="B26" t="s">
        <v>442</v>
      </c>
      <c r="C26" t="s">
        <v>99</v>
      </c>
      <c r="D26" t="s">
        <v>445</v>
      </c>
      <c r="E26" t="s">
        <v>479</v>
      </c>
      <c r="F26" t="s">
        <v>480</v>
      </c>
    </row>
    <row r="27" spans="1:6" x14ac:dyDescent="0.25">
      <c r="A27" t="s">
        <v>441</v>
      </c>
      <c r="B27" t="s">
        <v>442</v>
      </c>
      <c r="C27" t="s">
        <v>100</v>
      </c>
      <c r="D27" t="s">
        <v>445</v>
      </c>
      <c r="E27" t="s">
        <v>479</v>
      </c>
      <c r="F27" t="s">
        <v>480</v>
      </c>
    </row>
    <row r="28" spans="1:6" x14ac:dyDescent="0.25">
      <c r="A28" t="s">
        <v>441</v>
      </c>
      <c r="B28" t="s">
        <v>442</v>
      </c>
      <c r="C28" t="s">
        <v>101</v>
      </c>
      <c r="D28" t="s">
        <v>445</v>
      </c>
      <c r="E28" t="s">
        <v>479</v>
      </c>
      <c r="F28" t="s">
        <v>480</v>
      </c>
    </row>
    <row r="29" spans="1:6" x14ac:dyDescent="0.25">
      <c r="A29" t="s">
        <v>441</v>
      </c>
      <c r="B29" t="s">
        <v>442</v>
      </c>
      <c r="C29" t="s">
        <v>102</v>
      </c>
      <c r="D29" t="s">
        <v>445</v>
      </c>
      <c r="E29" t="s">
        <v>479</v>
      </c>
      <c r="F29" t="s">
        <v>480</v>
      </c>
    </row>
    <row r="30" spans="1:6" x14ac:dyDescent="0.25">
      <c r="A30" t="s">
        <v>441</v>
      </c>
      <c r="B30" t="s">
        <v>442</v>
      </c>
      <c r="C30" t="s">
        <v>103</v>
      </c>
      <c r="D30" t="s">
        <v>445</v>
      </c>
      <c r="E30" t="s">
        <v>479</v>
      </c>
      <c r="F30" t="s">
        <v>480</v>
      </c>
    </row>
    <row r="31" spans="1:6" x14ac:dyDescent="0.25">
      <c r="A31" t="s">
        <v>441</v>
      </c>
      <c r="B31" t="s">
        <v>442</v>
      </c>
      <c r="C31" t="s">
        <v>104</v>
      </c>
      <c r="D31" t="s">
        <v>445</v>
      </c>
      <c r="E31" t="s">
        <v>479</v>
      </c>
      <c r="F31" t="s">
        <v>480</v>
      </c>
    </row>
    <row r="32" spans="1:6" x14ac:dyDescent="0.25">
      <c r="A32" t="s">
        <v>441</v>
      </c>
      <c r="B32" t="s">
        <v>442</v>
      </c>
      <c r="C32" t="s">
        <v>105</v>
      </c>
      <c r="D32" t="s">
        <v>445</v>
      </c>
      <c r="E32" t="s">
        <v>479</v>
      </c>
      <c r="F32" t="s">
        <v>480</v>
      </c>
    </row>
    <row r="33" spans="1:6" x14ac:dyDescent="0.25">
      <c r="A33" t="s">
        <v>441</v>
      </c>
      <c r="B33" t="s">
        <v>442</v>
      </c>
      <c r="C33" t="s">
        <v>106</v>
      </c>
      <c r="D33" t="s">
        <v>445</v>
      </c>
      <c r="E33" t="s">
        <v>479</v>
      </c>
      <c r="F33" t="s">
        <v>480</v>
      </c>
    </row>
    <row r="34" spans="1:6" x14ac:dyDescent="0.25">
      <c r="A34" t="s">
        <v>441</v>
      </c>
      <c r="B34" t="s">
        <v>442</v>
      </c>
      <c r="C34" t="s">
        <v>107</v>
      </c>
      <c r="D34" t="s">
        <v>445</v>
      </c>
      <c r="E34" t="s">
        <v>479</v>
      </c>
      <c r="F34" t="s">
        <v>480</v>
      </c>
    </row>
    <row r="35" spans="1:6" x14ac:dyDescent="0.25">
      <c r="A35" t="s">
        <v>441</v>
      </c>
      <c r="B35" t="s">
        <v>442</v>
      </c>
      <c r="C35" t="s">
        <v>108</v>
      </c>
      <c r="D35" t="s">
        <v>445</v>
      </c>
      <c r="E35" t="s">
        <v>479</v>
      </c>
      <c r="F35" t="s">
        <v>480</v>
      </c>
    </row>
    <row r="36" spans="1:6" x14ac:dyDescent="0.25">
      <c r="A36" t="s">
        <v>441</v>
      </c>
      <c r="B36" t="s">
        <v>442</v>
      </c>
      <c r="C36" t="s">
        <v>109</v>
      </c>
      <c r="D36" t="s">
        <v>445</v>
      </c>
      <c r="E36" t="s">
        <v>479</v>
      </c>
      <c r="F36" t="s">
        <v>480</v>
      </c>
    </row>
    <row r="37" spans="1:6" x14ac:dyDescent="0.25">
      <c r="A37" t="s">
        <v>441</v>
      </c>
      <c r="B37" t="s">
        <v>442</v>
      </c>
      <c r="C37" t="s">
        <v>110</v>
      </c>
      <c r="D37" t="s">
        <v>445</v>
      </c>
      <c r="E37" t="s">
        <v>479</v>
      </c>
      <c r="F37" t="s">
        <v>480</v>
      </c>
    </row>
    <row r="38" spans="1:6" x14ac:dyDescent="0.25">
      <c r="A38" t="s">
        <v>441</v>
      </c>
      <c r="B38" t="s">
        <v>442</v>
      </c>
      <c r="C38" t="s">
        <v>111</v>
      </c>
      <c r="D38" t="s">
        <v>445</v>
      </c>
      <c r="E38" t="s">
        <v>479</v>
      </c>
      <c r="F38" t="s">
        <v>480</v>
      </c>
    </row>
    <row r="39" spans="1:6" x14ac:dyDescent="0.25">
      <c r="A39" t="s">
        <v>441</v>
      </c>
      <c r="B39" t="s">
        <v>442</v>
      </c>
      <c r="C39" t="s">
        <v>112</v>
      </c>
      <c r="D39" t="s">
        <v>445</v>
      </c>
      <c r="E39" t="s">
        <v>479</v>
      </c>
      <c r="F39" t="s">
        <v>480</v>
      </c>
    </row>
    <row r="40" spans="1:6" x14ac:dyDescent="0.25">
      <c r="A40" t="s">
        <v>441</v>
      </c>
      <c r="B40" t="s">
        <v>442</v>
      </c>
      <c r="C40" t="s">
        <v>113</v>
      </c>
      <c r="D40" t="s">
        <v>445</v>
      </c>
      <c r="E40" t="s">
        <v>479</v>
      </c>
      <c r="F40" t="s">
        <v>480</v>
      </c>
    </row>
    <row r="41" spans="1:6" x14ac:dyDescent="0.25">
      <c r="A41" t="s">
        <v>441</v>
      </c>
      <c r="B41" t="s">
        <v>442</v>
      </c>
      <c r="C41" t="s">
        <v>114</v>
      </c>
      <c r="D41" t="s">
        <v>445</v>
      </c>
      <c r="E41" t="s">
        <v>479</v>
      </c>
      <c r="F41" t="s">
        <v>480</v>
      </c>
    </row>
    <row r="42" spans="1:6" x14ac:dyDescent="0.25">
      <c r="A42" t="s">
        <v>441</v>
      </c>
      <c r="B42" t="s">
        <v>442</v>
      </c>
      <c r="C42" t="s">
        <v>115</v>
      </c>
      <c r="D42" t="s">
        <v>445</v>
      </c>
      <c r="E42" t="s">
        <v>479</v>
      </c>
      <c r="F42" t="s">
        <v>480</v>
      </c>
    </row>
    <row r="43" spans="1:6" x14ac:dyDescent="0.25">
      <c r="A43" t="s">
        <v>441</v>
      </c>
      <c r="B43" t="s">
        <v>442</v>
      </c>
      <c r="C43" t="s">
        <v>116</v>
      </c>
      <c r="D43" t="s">
        <v>445</v>
      </c>
      <c r="E43" t="s">
        <v>479</v>
      </c>
      <c r="F43" t="s">
        <v>480</v>
      </c>
    </row>
    <row r="44" spans="1:6" x14ac:dyDescent="0.25">
      <c r="A44" t="s">
        <v>441</v>
      </c>
      <c r="B44" t="s">
        <v>442</v>
      </c>
      <c r="C44" t="s">
        <v>117</v>
      </c>
      <c r="D44" t="s">
        <v>445</v>
      </c>
      <c r="E44" t="s">
        <v>479</v>
      </c>
      <c r="F44" t="s">
        <v>480</v>
      </c>
    </row>
    <row r="45" spans="1:6" x14ac:dyDescent="0.25">
      <c r="A45" t="s">
        <v>441</v>
      </c>
      <c r="B45" t="s">
        <v>442</v>
      </c>
      <c r="C45" t="s">
        <v>118</v>
      </c>
      <c r="D45" t="s">
        <v>445</v>
      </c>
      <c r="E45" t="s">
        <v>479</v>
      </c>
      <c r="F45" t="s">
        <v>480</v>
      </c>
    </row>
    <row r="46" spans="1:6" x14ac:dyDescent="0.25">
      <c r="A46" t="s">
        <v>441</v>
      </c>
      <c r="B46" t="s">
        <v>442</v>
      </c>
      <c r="C46" t="s">
        <v>119</v>
      </c>
      <c r="D46" t="s">
        <v>445</v>
      </c>
      <c r="E46" t="s">
        <v>479</v>
      </c>
      <c r="F46" t="s">
        <v>480</v>
      </c>
    </row>
    <row r="47" spans="1:6" x14ac:dyDescent="0.25">
      <c r="A47" t="s">
        <v>441</v>
      </c>
      <c r="B47" t="s">
        <v>442</v>
      </c>
      <c r="C47" t="s">
        <v>120</v>
      </c>
      <c r="D47" t="s">
        <v>445</v>
      </c>
      <c r="E47" t="s">
        <v>479</v>
      </c>
      <c r="F47" t="s">
        <v>480</v>
      </c>
    </row>
    <row r="48" spans="1:6" x14ac:dyDescent="0.25">
      <c r="A48" t="s">
        <v>441</v>
      </c>
      <c r="B48" t="s">
        <v>442</v>
      </c>
      <c r="C48" t="s">
        <v>121</v>
      </c>
      <c r="D48" t="s">
        <v>445</v>
      </c>
      <c r="E48" t="s">
        <v>479</v>
      </c>
      <c r="F48" t="s">
        <v>480</v>
      </c>
    </row>
    <row r="49" spans="1:6" x14ac:dyDescent="0.25">
      <c r="A49" t="s">
        <v>441</v>
      </c>
      <c r="B49" t="s">
        <v>442</v>
      </c>
      <c r="C49" t="s">
        <v>122</v>
      </c>
      <c r="D49" t="s">
        <v>445</v>
      </c>
      <c r="E49" t="s">
        <v>479</v>
      </c>
      <c r="F49" t="s">
        <v>480</v>
      </c>
    </row>
    <row r="50" spans="1:6" x14ac:dyDescent="0.25">
      <c r="A50" t="s">
        <v>441</v>
      </c>
      <c r="B50" t="s">
        <v>442</v>
      </c>
      <c r="C50" t="s">
        <v>123</v>
      </c>
      <c r="D50" t="s">
        <v>445</v>
      </c>
      <c r="E50" t="s">
        <v>479</v>
      </c>
      <c r="F50" t="s">
        <v>480</v>
      </c>
    </row>
    <row r="51" spans="1:6" x14ac:dyDescent="0.25">
      <c r="A51" t="s">
        <v>441</v>
      </c>
      <c r="B51" t="s">
        <v>442</v>
      </c>
      <c r="C51" t="s">
        <v>124</v>
      </c>
      <c r="D51" t="s">
        <v>445</v>
      </c>
      <c r="E51" t="s">
        <v>479</v>
      </c>
      <c r="F51" t="s">
        <v>480</v>
      </c>
    </row>
    <row r="52" spans="1:6" x14ac:dyDescent="0.25">
      <c r="A52" t="s">
        <v>441</v>
      </c>
      <c r="B52" t="s">
        <v>442</v>
      </c>
      <c r="C52" t="s">
        <v>125</v>
      </c>
      <c r="D52" t="s">
        <v>445</v>
      </c>
      <c r="E52" t="s">
        <v>479</v>
      </c>
      <c r="F52" t="s">
        <v>480</v>
      </c>
    </row>
    <row r="53" spans="1:6" x14ac:dyDescent="0.25">
      <c r="A53" t="s">
        <v>441</v>
      </c>
      <c r="B53" t="s">
        <v>442</v>
      </c>
      <c r="C53" t="s">
        <v>126</v>
      </c>
      <c r="D53" t="s">
        <v>445</v>
      </c>
      <c r="E53" t="s">
        <v>479</v>
      </c>
      <c r="F53" t="s">
        <v>480</v>
      </c>
    </row>
    <row r="54" spans="1:6" x14ac:dyDescent="0.25">
      <c r="A54" t="s">
        <v>441</v>
      </c>
      <c r="B54" t="s">
        <v>442</v>
      </c>
      <c r="C54" t="s">
        <v>127</v>
      </c>
      <c r="D54" t="s">
        <v>445</v>
      </c>
      <c r="E54" t="s">
        <v>479</v>
      </c>
      <c r="F54" t="s">
        <v>480</v>
      </c>
    </row>
    <row r="55" spans="1:6" x14ac:dyDescent="0.25">
      <c r="A55" t="s">
        <v>441</v>
      </c>
      <c r="B55" t="s">
        <v>442</v>
      </c>
      <c r="C55" t="s">
        <v>128</v>
      </c>
      <c r="D55" t="s">
        <v>445</v>
      </c>
      <c r="E55" t="s">
        <v>479</v>
      </c>
      <c r="F55" t="s">
        <v>480</v>
      </c>
    </row>
    <row r="56" spans="1:6" x14ac:dyDescent="0.25">
      <c r="A56" t="s">
        <v>441</v>
      </c>
      <c r="B56" t="s">
        <v>442</v>
      </c>
      <c r="C56" t="s">
        <v>129</v>
      </c>
      <c r="D56" t="s">
        <v>445</v>
      </c>
      <c r="E56" t="s">
        <v>479</v>
      </c>
      <c r="F56" t="s">
        <v>480</v>
      </c>
    </row>
    <row r="57" spans="1:6" x14ac:dyDescent="0.25">
      <c r="A57" t="s">
        <v>441</v>
      </c>
      <c r="B57" t="s">
        <v>442</v>
      </c>
      <c r="C57" t="s">
        <v>130</v>
      </c>
      <c r="D57" t="s">
        <v>445</v>
      </c>
      <c r="E57" t="s">
        <v>479</v>
      </c>
      <c r="F57" t="s">
        <v>480</v>
      </c>
    </row>
    <row r="58" spans="1:6" x14ac:dyDescent="0.25">
      <c r="A58" t="s">
        <v>441</v>
      </c>
      <c r="B58" t="s">
        <v>442</v>
      </c>
      <c r="C58" t="s">
        <v>131</v>
      </c>
      <c r="D58" t="s">
        <v>445</v>
      </c>
      <c r="E58" t="s">
        <v>479</v>
      </c>
      <c r="F58" t="s">
        <v>480</v>
      </c>
    </row>
    <row r="59" spans="1:6" x14ac:dyDescent="0.25">
      <c r="A59" t="s">
        <v>441</v>
      </c>
      <c r="B59" t="s">
        <v>442</v>
      </c>
      <c r="C59" t="s">
        <v>132</v>
      </c>
      <c r="D59" t="s">
        <v>445</v>
      </c>
      <c r="E59" t="s">
        <v>479</v>
      </c>
      <c r="F59" t="s">
        <v>480</v>
      </c>
    </row>
    <row r="60" spans="1:6" x14ac:dyDescent="0.25">
      <c r="A60" t="s">
        <v>441</v>
      </c>
      <c r="B60" t="s">
        <v>442</v>
      </c>
      <c r="C60" t="s">
        <v>133</v>
      </c>
      <c r="D60" t="s">
        <v>445</v>
      </c>
      <c r="E60" t="s">
        <v>479</v>
      </c>
      <c r="F60" t="s">
        <v>480</v>
      </c>
    </row>
    <row r="61" spans="1:6" x14ac:dyDescent="0.25">
      <c r="A61" t="s">
        <v>441</v>
      </c>
      <c r="B61" t="s">
        <v>442</v>
      </c>
      <c r="C61" t="s">
        <v>134</v>
      </c>
      <c r="D61" t="s">
        <v>445</v>
      </c>
      <c r="E61" t="s">
        <v>479</v>
      </c>
      <c r="F61" t="s">
        <v>480</v>
      </c>
    </row>
    <row r="62" spans="1:6" x14ac:dyDescent="0.25">
      <c r="A62" t="s">
        <v>441</v>
      </c>
      <c r="B62" t="s">
        <v>442</v>
      </c>
      <c r="C62" t="s">
        <v>135</v>
      </c>
      <c r="D62" t="s">
        <v>445</v>
      </c>
      <c r="E62" t="s">
        <v>479</v>
      </c>
      <c r="F62" t="s">
        <v>480</v>
      </c>
    </row>
    <row r="63" spans="1:6" x14ac:dyDescent="0.25">
      <c r="A63" t="s">
        <v>441</v>
      </c>
      <c r="B63" t="s">
        <v>442</v>
      </c>
      <c r="C63" t="s">
        <v>136</v>
      </c>
      <c r="D63" t="s">
        <v>445</v>
      </c>
      <c r="E63" t="s">
        <v>479</v>
      </c>
      <c r="F63" t="s">
        <v>480</v>
      </c>
    </row>
    <row r="64" spans="1:6" x14ac:dyDescent="0.25">
      <c r="A64" t="s">
        <v>441</v>
      </c>
      <c r="B64" t="s">
        <v>442</v>
      </c>
      <c r="C64" t="s">
        <v>137</v>
      </c>
      <c r="D64" t="s">
        <v>445</v>
      </c>
      <c r="E64" t="s">
        <v>479</v>
      </c>
      <c r="F64" t="s">
        <v>480</v>
      </c>
    </row>
    <row r="65" spans="1:6" x14ac:dyDescent="0.25">
      <c r="A65" t="s">
        <v>441</v>
      </c>
      <c r="B65" t="s">
        <v>442</v>
      </c>
      <c r="C65" t="s">
        <v>138</v>
      </c>
      <c r="D65" t="s">
        <v>445</v>
      </c>
      <c r="E65" t="s">
        <v>479</v>
      </c>
      <c r="F65" t="s">
        <v>480</v>
      </c>
    </row>
    <row r="66" spans="1:6" x14ac:dyDescent="0.25">
      <c r="A66" t="s">
        <v>441</v>
      </c>
      <c r="B66" t="s">
        <v>442</v>
      </c>
      <c r="C66" t="s">
        <v>139</v>
      </c>
      <c r="D66" t="s">
        <v>445</v>
      </c>
      <c r="E66" t="s">
        <v>479</v>
      </c>
      <c r="F66" t="s">
        <v>480</v>
      </c>
    </row>
    <row r="67" spans="1:6" x14ac:dyDescent="0.25">
      <c r="A67" t="s">
        <v>441</v>
      </c>
      <c r="B67" t="s">
        <v>442</v>
      </c>
      <c r="C67" t="s">
        <v>140</v>
      </c>
      <c r="D67" t="s">
        <v>445</v>
      </c>
      <c r="E67" t="s">
        <v>479</v>
      </c>
      <c r="F67" t="s">
        <v>480</v>
      </c>
    </row>
    <row r="68" spans="1:6" x14ac:dyDescent="0.25">
      <c r="A68" t="s">
        <v>441</v>
      </c>
      <c r="B68" t="s">
        <v>442</v>
      </c>
      <c r="C68" t="s">
        <v>141</v>
      </c>
      <c r="D68" t="s">
        <v>445</v>
      </c>
      <c r="E68" t="s">
        <v>479</v>
      </c>
      <c r="F68" t="s">
        <v>480</v>
      </c>
    </row>
    <row r="69" spans="1:6" x14ac:dyDescent="0.25">
      <c r="A69" t="s">
        <v>441</v>
      </c>
      <c r="B69" t="s">
        <v>442</v>
      </c>
      <c r="C69" t="s">
        <v>142</v>
      </c>
      <c r="D69" t="s">
        <v>445</v>
      </c>
      <c r="E69" t="s">
        <v>479</v>
      </c>
      <c r="F69" t="s">
        <v>480</v>
      </c>
    </row>
    <row r="70" spans="1:6" x14ac:dyDescent="0.25">
      <c r="A70" t="s">
        <v>441</v>
      </c>
      <c r="B70" t="s">
        <v>442</v>
      </c>
      <c r="C70" t="s">
        <v>143</v>
      </c>
      <c r="D70" t="s">
        <v>445</v>
      </c>
      <c r="E70" t="s">
        <v>479</v>
      </c>
      <c r="F70" t="s">
        <v>480</v>
      </c>
    </row>
    <row r="71" spans="1:6" x14ac:dyDescent="0.25">
      <c r="A71" t="s">
        <v>441</v>
      </c>
      <c r="B71" t="s">
        <v>442</v>
      </c>
      <c r="C71" t="s">
        <v>144</v>
      </c>
      <c r="D71" t="s">
        <v>445</v>
      </c>
      <c r="E71" t="s">
        <v>479</v>
      </c>
      <c r="F71" t="s">
        <v>480</v>
      </c>
    </row>
    <row r="72" spans="1:6" x14ac:dyDescent="0.25">
      <c r="A72" t="s">
        <v>441</v>
      </c>
      <c r="B72" t="s">
        <v>442</v>
      </c>
      <c r="C72" t="s">
        <v>145</v>
      </c>
      <c r="D72" t="s">
        <v>445</v>
      </c>
      <c r="E72" t="s">
        <v>479</v>
      </c>
      <c r="F72" t="s">
        <v>480</v>
      </c>
    </row>
    <row r="73" spans="1:6" x14ac:dyDescent="0.25">
      <c r="A73" t="s">
        <v>441</v>
      </c>
      <c r="B73" t="s">
        <v>442</v>
      </c>
      <c r="C73" t="s">
        <v>146</v>
      </c>
      <c r="D73" t="s">
        <v>445</v>
      </c>
      <c r="E73" t="s">
        <v>479</v>
      </c>
      <c r="F73" t="s">
        <v>480</v>
      </c>
    </row>
    <row r="74" spans="1:6" x14ac:dyDescent="0.25">
      <c r="A74" t="s">
        <v>441</v>
      </c>
      <c r="B74" t="s">
        <v>442</v>
      </c>
      <c r="C74" t="s">
        <v>147</v>
      </c>
      <c r="D74" t="s">
        <v>445</v>
      </c>
      <c r="E74" t="s">
        <v>479</v>
      </c>
      <c r="F74" t="s">
        <v>480</v>
      </c>
    </row>
    <row r="75" spans="1:6" x14ac:dyDescent="0.25">
      <c r="A75" t="s">
        <v>441</v>
      </c>
      <c r="B75" t="s">
        <v>442</v>
      </c>
      <c r="C75" t="s">
        <v>148</v>
      </c>
      <c r="D75" t="s">
        <v>445</v>
      </c>
      <c r="E75" t="s">
        <v>479</v>
      </c>
      <c r="F75" t="s">
        <v>480</v>
      </c>
    </row>
    <row r="76" spans="1:6" x14ac:dyDescent="0.25">
      <c r="A76" t="s">
        <v>441</v>
      </c>
      <c r="B76" t="s">
        <v>442</v>
      </c>
      <c r="C76" t="s">
        <v>151</v>
      </c>
      <c r="D76" t="s">
        <v>445</v>
      </c>
      <c r="E76" t="s">
        <v>479</v>
      </c>
      <c r="F76" t="s">
        <v>480</v>
      </c>
    </row>
    <row r="77" spans="1:6" x14ac:dyDescent="0.25">
      <c r="A77" t="s">
        <v>441</v>
      </c>
      <c r="B77" t="s">
        <v>442</v>
      </c>
      <c r="C77" t="s">
        <v>155</v>
      </c>
      <c r="D77" t="s">
        <v>445</v>
      </c>
      <c r="E77" t="s">
        <v>479</v>
      </c>
      <c r="F77" t="s">
        <v>480</v>
      </c>
    </row>
    <row r="78" spans="1:6" x14ac:dyDescent="0.25">
      <c r="A78" t="s">
        <v>441</v>
      </c>
      <c r="B78" t="s">
        <v>442</v>
      </c>
      <c r="C78" t="s">
        <v>159</v>
      </c>
      <c r="D78" t="s">
        <v>445</v>
      </c>
      <c r="E78" t="s">
        <v>479</v>
      </c>
      <c r="F78" t="s">
        <v>480</v>
      </c>
    </row>
    <row r="79" spans="1:6" x14ac:dyDescent="0.25">
      <c r="A79" t="s">
        <v>441</v>
      </c>
      <c r="B79" t="s">
        <v>442</v>
      </c>
      <c r="C79" t="s">
        <v>160</v>
      </c>
      <c r="D79" t="s">
        <v>445</v>
      </c>
      <c r="E79" t="s">
        <v>479</v>
      </c>
      <c r="F79" t="s">
        <v>480</v>
      </c>
    </row>
    <row r="80" spans="1:6" x14ac:dyDescent="0.25">
      <c r="A80" t="s">
        <v>441</v>
      </c>
      <c r="B80" t="s">
        <v>442</v>
      </c>
      <c r="C80" t="s">
        <v>161</v>
      </c>
      <c r="D80" t="s">
        <v>445</v>
      </c>
      <c r="E80" t="s">
        <v>479</v>
      </c>
      <c r="F80" t="s">
        <v>480</v>
      </c>
    </row>
    <row r="81" spans="1:6" x14ac:dyDescent="0.25">
      <c r="A81" t="s">
        <v>441</v>
      </c>
      <c r="B81" t="s">
        <v>442</v>
      </c>
      <c r="C81" t="s">
        <v>162</v>
      </c>
      <c r="D81" t="s">
        <v>445</v>
      </c>
      <c r="E81" t="s">
        <v>479</v>
      </c>
      <c r="F81" t="s">
        <v>480</v>
      </c>
    </row>
    <row r="82" spans="1:6" x14ac:dyDescent="0.25">
      <c r="A82" t="s">
        <v>441</v>
      </c>
      <c r="B82" t="s">
        <v>442</v>
      </c>
      <c r="C82" t="s">
        <v>163</v>
      </c>
      <c r="D82" t="s">
        <v>445</v>
      </c>
      <c r="E82" t="s">
        <v>479</v>
      </c>
      <c r="F82" t="s">
        <v>480</v>
      </c>
    </row>
    <row r="83" spans="1:6" x14ac:dyDescent="0.25">
      <c r="A83" t="s">
        <v>441</v>
      </c>
      <c r="B83" t="s">
        <v>442</v>
      </c>
      <c r="C83" t="s">
        <v>164</v>
      </c>
      <c r="D83" t="s">
        <v>445</v>
      </c>
      <c r="E83" t="s">
        <v>479</v>
      </c>
      <c r="F83" t="s">
        <v>480</v>
      </c>
    </row>
    <row r="84" spans="1:6" x14ac:dyDescent="0.25">
      <c r="A84" t="s">
        <v>441</v>
      </c>
      <c r="B84" t="s">
        <v>442</v>
      </c>
      <c r="C84" t="s">
        <v>165</v>
      </c>
      <c r="D84" t="s">
        <v>445</v>
      </c>
      <c r="E84" t="s">
        <v>479</v>
      </c>
      <c r="F84" t="s">
        <v>480</v>
      </c>
    </row>
    <row r="85" spans="1:6" x14ac:dyDescent="0.25">
      <c r="A85" t="s">
        <v>441</v>
      </c>
      <c r="B85" t="s">
        <v>442</v>
      </c>
      <c r="C85" t="s">
        <v>166</v>
      </c>
      <c r="D85" t="s">
        <v>445</v>
      </c>
      <c r="E85" t="s">
        <v>479</v>
      </c>
      <c r="F85" t="s">
        <v>480</v>
      </c>
    </row>
    <row r="86" spans="1:6" x14ac:dyDescent="0.25">
      <c r="A86" t="s">
        <v>441</v>
      </c>
      <c r="B86" t="s">
        <v>442</v>
      </c>
      <c r="C86" t="s">
        <v>167</v>
      </c>
      <c r="D86" t="s">
        <v>445</v>
      </c>
      <c r="E86" t="s">
        <v>479</v>
      </c>
      <c r="F86" t="s">
        <v>480</v>
      </c>
    </row>
    <row r="87" spans="1:6" x14ac:dyDescent="0.25">
      <c r="A87" t="s">
        <v>441</v>
      </c>
      <c r="B87" t="s">
        <v>442</v>
      </c>
      <c r="C87" t="s">
        <v>168</v>
      </c>
      <c r="D87" t="s">
        <v>445</v>
      </c>
      <c r="E87" t="s">
        <v>479</v>
      </c>
      <c r="F87" t="s">
        <v>480</v>
      </c>
    </row>
    <row r="88" spans="1:6" x14ac:dyDescent="0.25">
      <c r="A88" t="s">
        <v>441</v>
      </c>
      <c r="B88" t="s">
        <v>442</v>
      </c>
      <c r="C88" t="s">
        <v>169</v>
      </c>
      <c r="D88" t="s">
        <v>445</v>
      </c>
      <c r="E88" t="s">
        <v>479</v>
      </c>
      <c r="F88" t="s">
        <v>480</v>
      </c>
    </row>
    <row r="89" spans="1:6" x14ac:dyDescent="0.25">
      <c r="A89" t="s">
        <v>441</v>
      </c>
      <c r="B89" t="s">
        <v>442</v>
      </c>
      <c r="C89" t="s">
        <v>170</v>
      </c>
      <c r="D89" t="s">
        <v>445</v>
      </c>
      <c r="E89" t="s">
        <v>479</v>
      </c>
      <c r="F89" t="s">
        <v>480</v>
      </c>
    </row>
    <row r="90" spans="1:6" x14ac:dyDescent="0.25">
      <c r="A90" t="s">
        <v>441</v>
      </c>
      <c r="B90" t="s">
        <v>442</v>
      </c>
      <c r="C90" t="s">
        <v>171</v>
      </c>
      <c r="D90" t="s">
        <v>445</v>
      </c>
      <c r="E90" t="s">
        <v>479</v>
      </c>
      <c r="F90" t="s">
        <v>480</v>
      </c>
    </row>
    <row r="91" spans="1:6" x14ac:dyDescent="0.25">
      <c r="A91" t="s">
        <v>441</v>
      </c>
      <c r="B91" t="s">
        <v>442</v>
      </c>
      <c r="C91" t="s">
        <v>172</v>
      </c>
      <c r="D91" t="s">
        <v>445</v>
      </c>
      <c r="E91" t="s">
        <v>479</v>
      </c>
      <c r="F91" t="s">
        <v>480</v>
      </c>
    </row>
    <row r="92" spans="1:6" x14ac:dyDescent="0.25">
      <c r="A92" t="s">
        <v>441</v>
      </c>
      <c r="B92" t="s">
        <v>442</v>
      </c>
      <c r="C92" t="s">
        <v>173</v>
      </c>
      <c r="D92" t="s">
        <v>445</v>
      </c>
      <c r="E92" t="s">
        <v>479</v>
      </c>
      <c r="F92" t="s">
        <v>480</v>
      </c>
    </row>
    <row r="93" spans="1:6" x14ac:dyDescent="0.25">
      <c r="A93" t="s">
        <v>441</v>
      </c>
      <c r="B93" t="s">
        <v>442</v>
      </c>
      <c r="C93" t="s">
        <v>174</v>
      </c>
      <c r="D93" t="s">
        <v>445</v>
      </c>
      <c r="E93" t="s">
        <v>479</v>
      </c>
      <c r="F93" t="s">
        <v>480</v>
      </c>
    </row>
    <row r="94" spans="1:6" x14ac:dyDescent="0.25">
      <c r="A94" t="s">
        <v>441</v>
      </c>
      <c r="B94" t="s">
        <v>442</v>
      </c>
      <c r="C94" t="s">
        <v>175</v>
      </c>
      <c r="D94" t="s">
        <v>445</v>
      </c>
      <c r="E94" t="s">
        <v>479</v>
      </c>
      <c r="F94" t="s">
        <v>480</v>
      </c>
    </row>
    <row r="95" spans="1:6" x14ac:dyDescent="0.25">
      <c r="A95" t="s">
        <v>441</v>
      </c>
      <c r="B95" t="s">
        <v>442</v>
      </c>
      <c r="C95" t="s">
        <v>176</v>
      </c>
      <c r="D95" t="s">
        <v>445</v>
      </c>
      <c r="E95" t="s">
        <v>479</v>
      </c>
      <c r="F95" t="s">
        <v>480</v>
      </c>
    </row>
    <row r="96" spans="1:6" x14ac:dyDescent="0.25">
      <c r="A96" t="s">
        <v>441</v>
      </c>
      <c r="B96" t="s">
        <v>442</v>
      </c>
      <c r="C96" t="s">
        <v>177</v>
      </c>
      <c r="D96" t="s">
        <v>445</v>
      </c>
      <c r="E96" t="s">
        <v>479</v>
      </c>
      <c r="F96" t="s">
        <v>480</v>
      </c>
    </row>
    <row r="97" spans="1:6" x14ac:dyDescent="0.25">
      <c r="A97" t="s">
        <v>441</v>
      </c>
      <c r="B97" t="s">
        <v>442</v>
      </c>
      <c r="C97" t="s">
        <v>178</v>
      </c>
      <c r="D97" t="s">
        <v>445</v>
      </c>
      <c r="E97" t="s">
        <v>479</v>
      </c>
      <c r="F97" t="s">
        <v>480</v>
      </c>
    </row>
    <row r="98" spans="1:6" x14ac:dyDescent="0.25">
      <c r="A98" t="s">
        <v>441</v>
      </c>
      <c r="B98" t="s">
        <v>442</v>
      </c>
      <c r="C98" t="s">
        <v>179</v>
      </c>
      <c r="D98" t="s">
        <v>445</v>
      </c>
      <c r="E98" t="s">
        <v>479</v>
      </c>
      <c r="F98" t="s">
        <v>480</v>
      </c>
    </row>
    <row r="99" spans="1:6" x14ac:dyDescent="0.25">
      <c r="A99" t="s">
        <v>441</v>
      </c>
      <c r="B99" t="s">
        <v>442</v>
      </c>
      <c r="C99" t="s">
        <v>180</v>
      </c>
      <c r="D99" t="s">
        <v>445</v>
      </c>
      <c r="E99" t="s">
        <v>479</v>
      </c>
      <c r="F99" t="s">
        <v>480</v>
      </c>
    </row>
    <row r="100" spans="1:6" x14ac:dyDescent="0.25">
      <c r="A100" t="s">
        <v>441</v>
      </c>
      <c r="B100" t="s">
        <v>442</v>
      </c>
      <c r="C100" t="s">
        <v>184</v>
      </c>
      <c r="D100" t="s">
        <v>445</v>
      </c>
      <c r="E100" t="s">
        <v>479</v>
      </c>
      <c r="F100" t="s">
        <v>480</v>
      </c>
    </row>
    <row r="101" spans="1:6" x14ac:dyDescent="0.25">
      <c r="A101" t="s">
        <v>441</v>
      </c>
      <c r="B101" t="s">
        <v>442</v>
      </c>
      <c r="C101" t="s">
        <v>185</v>
      </c>
      <c r="D101" t="s">
        <v>445</v>
      </c>
      <c r="E101" t="s">
        <v>479</v>
      </c>
      <c r="F101" t="s">
        <v>480</v>
      </c>
    </row>
    <row r="102" spans="1:6" x14ac:dyDescent="0.25">
      <c r="A102" t="s">
        <v>441</v>
      </c>
      <c r="B102" t="s">
        <v>442</v>
      </c>
      <c r="C102" t="s">
        <v>186</v>
      </c>
      <c r="D102" t="s">
        <v>445</v>
      </c>
      <c r="E102" t="s">
        <v>479</v>
      </c>
      <c r="F102" t="s">
        <v>480</v>
      </c>
    </row>
    <row r="103" spans="1:6" x14ac:dyDescent="0.25">
      <c r="A103" t="s">
        <v>441</v>
      </c>
      <c r="B103" t="s">
        <v>442</v>
      </c>
      <c r="C103" t="s">
        <v>187</v>
      </c>
      <c r="D103" t="s">
        <v>445</v>
      </c>
      <c r="E103" t="s">
        <v>479</v>
      </c>
      <c r="F103" t="s">
        <v>480</v>
      </c>
    </row>
    <row r="104" spans="1:6" x14ac:dyDescent="0.25">
      <c r="A104" t="s">
        <v>441</v>
      </c>
      <c r="B104" t="s">
        <v>442</v>
      </c>
      <c r="C104" t="s">
        <v>188</v>
      </c>
      <c r="D104" t="s">
        <v>445</v>
      </c>
      <c r="E104" t="s">
        <v>479</v>
      </c>
      <c r="F104" t="s">
        <v>480</v>
      </c>
    </row>
    <row r="105" spans="1:6" x14ac:dyDescent="0.25">
      <c r="A105" t="s">
        <v>441</v>
      </c>
      <c r="B105" t="s">
        <v>442</v>
      </c>
      <c r="C105" t="s">
        <v>189</v>
      </c>
      <c r="D105" t="s">
        <v>445</v>
      </c>
      <c r="E105" t="s">
        <v>479</v>
      </c>
      <c r="F105" t="s">
        <v>480</v>
      </c>
    </row>
    <row r="106" spans="1:6" x14ac:dyDescent="0.25">
      <c r="A106" t="s">
        <v>441</v>
      </c>
      <c r="B106" t="s">
        <v>442</v>
      </c>
      <c r="C106" t="s">
        <v>190</v>
      </c>
      <c r="D106" t="s">
        <v>445</v>
      </c>
      <c r="E106" t="s">
        <v>479</v>
      </c>
      <c r="F106" t="s">
        <v>480</v>
      </c>
    </row>
    <row r="107" spans="1:6" x14ac:dyDescent="0.25">
      <c r="A107" t="s">
        <v>441</v>
      </c>
      <c r="B107" t="s">
        <v>442</v>
      </c>
      <c r="C107" t="s">
        <v>191</v>
      </c>
      <c r="D107" t="s">
        <v>445</v>
      </c>
      <c r="E107" t="s">
        <v>479</v>
      </c>
      <c r="F107" t="s">
        <v>480</v>
      </c>
    </row>
    <row r="108" spans="1:6" x14ac:dyDescent="0.25">
      <c r="A108" t="s">
        <v>441</v>
      </c>
      <c r="B108" t="s">
        <v>442</v>
      </c>
      <c r="C108" t="s">
        <v>192</v>
      </c>
      <c r="D108" t="s">
        <v>445</v>
      </c>
      <c r="E108" t="s">
        <v>479</v>
      </c>
      <c r="F108" t="s">
        <v>480</v>
      </c>
    </row>
    <row r="109" spans="1:6" x14ac:dyDescent="0.25">
      <c r="A109" t="s">
        <v>441</v>
      </c>
      <c r="B109" t="s">
        <v>442</v>
      </c>
      <c r="C109" t="s">
        <v>193</v>
      </c>
      <c r="D109" t="s">
        <v>445</v>
      </c>
      <c r="E109" t="s">
        <v>479</v>
      </c>
      <c r="F109" t="s">
        <v>480</v>
      </c>
    </row>
    <row r="110" spans="1:6" x14ac:dyDescent="0.25">
      <c r="A110" t="s">
        <v>441</v>
      </c>
      <c r="B110" t="s">
        <v>442</v>
      </c>
      <c r="C110" t="s">
        <v>194</v>
      </c>
      <c r="D110" t="s">
        <v>445</v>
      </c>
      <c r="E110" t="s">
        <v>479</v>
      </c>
      <c r="F110" t="s">
        <v>480</v>
      </c>
    </row>
    <row r="111" spans="1:6" x14ac:dyDescent="0.25">
      <c r="A111" t="s">
        <v>441</v>
      </c>
      <c r="B111" t="s">
        <v>442</v>
      </c>
      <c r="C111" t="s">
        <v>195</v>
      </c>
      <c r="D111" t="s">
        <v>445</v>
      </c>
      <c r="E111" t="s">
        <v>479</v>
      </c>
      <c r="F111" t="s">
        <v>480</v>
      </c>
    </row>
    <row r="112" spans="1:6" x14ac:dyDescent="0.25">
      <c r="A112" t="s">
        <v>441</v>
      </c>
      <c r="B112" t="s">
        <v>442</v>
      </c>
      <c r="C112" t="s">
        <v>196</v>
      </c>
      <c r="D112" t="s">
        <v>445</v>
      </c>
      <c r="E112" t="s">
        <v>479</v>
      </c>
      <c r="F112" t="s">
        <v>480</v>
      </c>
    </row>
    <row r="113" spans="1:6" x14ac:dyDescent="0.25">
      <c r="A113" t="s">
        <v>441</v>
      </c>
      <c r="B113" t="s">
        <v>442</v>
      </c>
      <c r="C113" t="s">
        <v>197</v>
      </c>
      <c r="D113" t="s">
        <v>445</v>
      </c>
      <c r="E113" t="s">
        <v>479</v>
      </c>
      <c r="F113" t="s">
        <v>480</v>
      </c>
    </row>
    <row r="114" spans="1:6" x14ac:dyDescent="0.25">
      <c r="A114" t="s">
        <v>441</v>
      </c>
      <c r="B114" t="s">
        <v>442</v>
      </c>
      <c r="C114" t="s">
        <v>198</v>
      </c>
      <c r="D114" t="s">
        <v>445</v>
      </c>
      <c r="E114" t="s">
        <v>479</v>
      </c>
      <c r="F114" t="s">
        <v>480</v>
      </c>
    </row>
    <row r="115" spans="1:6" x14ac:dyDescent="0.25">
      <c r="A115" t="s">
        <v>441</v>
      </c>
      <c r="B115" t="s">
        <v>442</v>
      </c>
      <c r="C115" t="s">
        <v>199</v>
      </c>
      <c r="D115" t="s">
        <v>445</v>
      </c>
      <c r="E115" t="s">
        <v>479</v>
      </c>
      <c r="F115" t="s">
        <v>480</v>
      </c>
    </row>
    <row r="116" spans="1:6" x14ac:dyDescent="0.25">
      <c r="A116" t="s">
        <v>441</v>
      </c>
      <c r="B116" t="s">
        <v>442</v>
      </c>
      <c r="C116" t="s">
        <v>200</v>
      </c>
      <c r="D116" t="s">
        <v>445</v>
      </c>
      <c r="E116" t="s">
        <v>479</v>
      </c>
      <c r="F116" t="s">
        <v>480</v>
      </c>
    </row>
    <row r="117" spans="1:6" x14ac:dyDescent="0.25">
      <c r="A117" t="s">
        <v>441</v>
      </c>
      <c r="B117" t="s">
        <v>442</v>
      </c>
      <c r="C117" t="s">
        <v>201</v>
      </c>
      <c r="D117" t="s">
        <v>445</v>
      </c>
      <c r="E117" t="s">
        <v>479</v>
      </c>
      <c r="F117" t="s">
        <v>480</v>
      </c>
    </row>
    <row r="118" spans="1:6" x14ac:dyDescent="0.25">
      <c r="A118" t="s">
        <v>441</v>
      </c>
      <c r="B118" t="s">
        <v>442</v>
      </c>
      <c r="C118" t="s">
        <v>202</v>
      </c>
      <c r="D118" t="s">
        <v>445</v>
      </c>
      <c r="E118" t="s">
        <v>479</v>
      </c>
      <c r="F118" t="s">
        <v>480</v>
      </c>
    </row>
    <row r="119" spans="1:6" x14ac:dyDescent="0.25">
      <c r="A119" t="s">
        <v>441</v>
      </c>
      <c r="B119" t="s">
        <v>442</v>
      </c>
      <c r="C119" t="s">
        <v>203</v>
      </c>
      <c r="D119" t="s">
        <v>445</v>
      </c>
      <c r="E119" t="s">
        <v>479</v>
      </c>
      <c r="F119" t="s">
        <v>480</v>
      </c>
    </row>
    <row r="120" spans="1:6" x14ac:dyDescent="0.25">
      <c r="A120" t="s">
        <v>441</v>
      </c>
      <c r="B120" t="s">
        <v>442</v>
      </c>
      <c r="C120" t="s">
        <v>205</v>
      </c>
      <c r="D120" t="s">
        <v>445</v>
      </c>
      <c r="E120" t="s">
        <v>479</v>
      </c>
      <c r="F120" t="s">
        <v>480</v>
      </c>
    </row>
    <row r="121" spans="1:6" x14ac:dyDescent="0.25">
      <c r="A121" t="s">
        <v>441</v>
      </c>
      <c r="B121" t="s">
        <v>442</v>
      </c>
      <c r="C121" t="s">
        <v>206</v>
      </c>
      <c r="D121" t="s">
        <v>445</v>
      </c>
      <c r="E121" t="s">
        <v>479</v>
      </c>
      <c r="F121" t="s">
        <v>480</v>
      </c>
    </row>
    <row r="122" spans="1:6" x14ac:dyDescent="0.25">
      <c r="A122" t="s">
        <v>441</v>
      </c>
      <c r="B122" t="s">
        <v>442</v>
      </c>
      <c r="C122" t="s">
        <v>207</v>
      </c>
      <c r="D122" t="s">
        <v>445</v>
      </c>
      <c r="E122" t="s">
        <v>479</v>
      </c>
      <c r="F122" t="s">
        <v>480</v>
      </c>
    </row>
    <row r="123" spans="1:6" x14ac:dyDescent="0.25">
      <c r="A123" t="s">
        <v>441</v>
      </c>
      <c r="B123" t="s">
        <v>442</v>
      </c>
      <c r="C123" t="s">
        <v>208</v>
      </c>
      <c r="D123" t="s">
        <v>445</v>
      </c>
      <c r="E123" t="s">
        <v>479</v>
      </c>
      <c r="F123" t="s">
        <v>480</v>
      </c>
    </row>
    <row r="124" spans="1:6" x14ac:dyDescent="0.25">
      <c r="A124" t="s">
        <v>441</v>
      </c>
      <c r="B124" t="s">
        <v>442</v>
      </c>
      <c r="C124" t="s">
        <v>209</v>
      </c>
      <c r="D124" t="s">
        <v>445</v>
      </c>
      <c r="E124" t="s">
        <v>479</v>
      </c>
      <c r="F124" t="s">
        <v>480</v>
      </c>
    </row>
    <row r="125" spans="1:6" x14ac:dyDescent="0.25">
      <c r="A125" t="s">
        <v>441</v>
      </c>
      <c r="B125" t="s">
        <v>442</v>
      </c>
      <c r="C125" t="s">
        <v>210</v>
      </c>
      <c r="D125" t="s">
        <v>445</v>
      </c>
      <c r="E125" t="s">
        <v>479</v>
      </c>
      <c r="F125" t="s">
        <v>480</v>
      </c>
    </row>
    <row r="126" spans="1:6" x14ac:dyDescent="0.25">
      <c r="A126" t="s">
        <v>441</v>
      </c>
      <c r="B126" t="s">
        <v>442</v>
      </c>
      <c r="C126" t="s">
        <v>213</v>
      </c>
      <c r="D126" t="s">
        <v>445</v>
      </c>
      <c r="E126" t="s">
        <v>479</v>
      </c>
      <c r="F126" t="s">
        <v>480</v>
      </c>
    </row>
    <row r="127" spans="1:6" x14ac:dyDescent="0.25">
      <c r="A127" t="s">
        <v>441</v>
      </c>
      <c r="B127" t="s">
        <v>442</v>
      </c>
      <c r="C127" t="s">
        <v>214</v>
      </c>
      <c r="D127" t="s">
        <v>445</v>
      </c>
      <c r="E127" t="s">
        <v>479</v>
      </c>
      <c r="F127" t="s">
        <v>480</v>
      </c>
    </row>
    <row r="128" spans="1:6" x14ac:dyDescent="0.25">
      <c r="A128" t="s">
        <v>441</v>
      </c>
      <c r="B128" t="s">
        <v>442</v>
      </c>
      <c r="C128" t="s">
        <v>215</v>
      </c>
      <c r="D128" t="s">
        <v>445</v>
      </c>
      <c r="E128" t="s">
        <v>479</v>
      </c>
      <c r="F128" t="s">
        <v>480</v>
      </c>
    </row>
    <row r="129" spans="1:6" x14ac:dyDescent="0.25">
      <c r="A129" t="s">
        <v>441</v>
      </c>
      <c r="B129" t="s">
        <v>442</v>
      </c>
      <c r="C129" t="s">
        <v>216</v>
      </c>
      <c r="D129" t="s">
        <v>445</v>
      </c>
      <c r="E129" t="s">
        <v>479</v>
      </c>
      <c r="F129" t="s">
        <v>480</v>
      </c>
    </row>
    <row r="130" spans="1:6" x14ac:dyDescent="0.25">
      <c r="A130" t="s">
        <v>441</v>
      </c>
      <c r="B130" t="s">
        <v>442</v>
      </c>
      <c r="C130" t="s">
        <v>217</v>
      </c>
      <c r="D130" t="s">
        <v>445</v>
      </c>
      <c r="E130" t="s">
        <v>479</v>
      </c>
      <c r="F130" t="s">
        <v>480</v>
      </c>
    </row>
    <row r="131" spans="1:6" x14ac:dyDescent="0.25">
      <c r="A131" t="s">
        <v>441</v>
      </c>
      <c r="B131" t="s">
        <v>442</v>
      </c>
      <c r="C131" t="s">
        <v>218</v>
      </c>
      <c r="D131" t="s">
        <v>445</v>
      </c>
      <c r="E131" t="s">
        <v>479</v>
      </c>
      <c r="F131" t="s">
        <v>480</v>
      </c>
    </row>
    <row r="132" spans="1:6" x14ac:dyDescent="0.25">
      <c r="A132" t="s">
        <v>441</v>
      </c>
      <c r="B132" t="s">
        <v>442</v>
      </c>
      <c r="C132" t="s">
        <v>219</v>
      </c>
      <c r="D132" t="s">
        <v>445</v>
      </c>
      <c r="E132" t="s">
        <v>479</v>
      </c>
      <c r="F132" t="s">
        <v>480</v>
      </c>
    </row>
    <row r="133" spans="1:6" x14ac:dyDescent="0.25">
      <c r="A133" t="s">
        <v>441</v>
      </c>
      <c r="B133" t="s">
        <v>442</v>
      </c>
      <c r="C133" t="s">
        <v>220</v>
      </c>
      <c r="D133" t="s">
        <v>445</v>
      </c>
      <c r="E133" t="s">
        <v>479</v>
      </c>
      <c r="F133" t="s">
        <v>480</v>
      </c>
    </row>
    <row r="134" spans="1:6" x14ac:dyDescent="0.25">
      <c r="A134" t="s">
        <v>441</v>
      </c>
      <c r="B134" t="s">
        <v>442</v>
      </c>
      <c r="C134" t="s">
        <v>221</v>
      </c>
      <c r="D134" t="s">
        <v>445</v>
      </c>
      <c r="E134" t="s">
        <v>479</v>
      </c>
      <c r="F134" t="s">
        <v>480</v>
      </c>
    </row>
    <row r="135" spans="1:6" x14ac:dyDescent="0.25">
      <c r="A135" t="s">
        <v>441</v>
      </c>
      <c r="B135" t="s">
        <v>442</v>
      </c>
      <c r="C135" t="s">
        <v>222</v>
      </c>
      <c r="D135" t="s">
        <v>445</v>
      </c>
      <c r="E135" t="s">
        <v>479</v>
      </c>
      <c r="F135" t="s">
        <v>480</v>
      </c>
    </row>
    <row r="136" spans="1:6" x14ac:dyDescent="0.25">
      <c r="A136" t="s">
        <v>441</v>
      </c>
      <c r="B136" t="s">
        <v>442</v>
      </c>
      <c r="C136" t="s">
        <v>223</v>
      </c>
      <c r="D136" t="s">
        <v>445</v>
      </c>
      <c r="E136" t="s">
        <v>479</v>
      </c>
      <c r="F136" t="s">
        <v>480</v>
      </c>
    </row>
    <row r="137" spans="1:6" x14ac:dyDescent="0.25">
      <c r="A137" t="s">
        <v>441</v>
      </c>
      <c r="B137" t="s">
        <v>442</v>
      </c>
      <c r="C137" t="s">
        <v>224</v>
      </c>
      <c r="D137" t="s">
        <v>445</v>
      </c>
      <c r="E137" t="s">
        <v>479</v>
      </c>
      <c r="F137" t="s">
        <v>480</v>
      </c>
    </row>
    <row r="138" spans="1:6" x14ac:dyDescent="0.25">
      <c r="A138" t="s">
        <v>441</v>
      </c>
      <c r="B138" t="s">
        <v>442</v>
      </c>
      <c r="C138" t="s">
        <v>225</v>
      </c>
      <c r="D138" t="s">
        <v>445</v>
      </c>
      <c r="E138" t="s">
        <v>479</v>
      </c>
      <c r="F138" t="s">
        <v>480</v>
      </c>
    </row>
    <row r="139" spans="1:6" x14ac:dyDescent="0.25">
      <c r="A139" t="s">
        <v>441</v>
      </c>
      <c r="B139" t="s">
        <v>442</v>
      </c>
      <c r="C139" t="s">
        <v>226</v>
      </c>
      <c r="D139" t="s">
        <v>445</v>
      </c>
      <c r="E139" t="s">
        <v>479</v>
      </c>
      <c r="F139" t="s">
        <v>480</v>
      </c>
    </row>
    <row r="140" spans="1:6" x14ac:dyDescent="0.25">
      <c r="A140" t="s">
        <v>441</v>
      </c>
      <c r="B140" t="s">
        <v>442</v>
      </c>
      <c r="C140" t="s">
        <v>227</v>
      </c>
      <c r="D140" t="s">
        <v>445</v>
      </c>
      <c r="E140" t="s">
        <v>479</v>
      </c>
      <c r="F140" t="s">
        <v>480</v>
      </c>
    </row>
    <row r="141" spans="1:6" x14ac:dyDescent="0.25">
      <c r="A141" t="s">
        <v>441</v>
      </c>
      <c r="B141" t="s">
        <v>442</v>
      </c>
      <c r="C141" t="s">
        <v>228</v>
      </c>
      <c r="D141" t="s">
        <v>445</v>
      </c>
      <c r="E141" t="s">
        <v>479</v>
      </c>
      <c r="F141" t="s">
        <v>480</v>
      </c>
    </row>
    <row r="142" spans="1:6" x14ac:dyDescent="0.25">
      <c r="A142" t="s">
        <v>441</v>
      </c>
      <c r="B142" t="s">
        <v>442</v>
      </c>
      <c r="C142" t="s">
        <v>229</v>
      </c>
      <c r="D142" t="s">
        <v>445</v>
      </c>
      <c r="E142" t="s">
        <v>479</v>
      </c>
      <c r="F142" t="s">
        <v>480</v>
      </c>
    </row>
    <row r="143" spans="1:6" x14ac:dyDescent="0.25">
      <c r="A143" t="s">
        <v>441</v>
      </c>
      <c r="B143" t="s">
        <v>442</v>
      </c>
      <c r="C143" t="s">
        <v>230</v>
      </c>
      <c r="D143" t="s">
        <v>445</v>
      </c>
      <c r="E143" t="s">
        <v>479</v>
      </c>
      <c r="F143" t="s">
        <v>480</v>
      </c>
    </row>
    <row r="144" spans="1:6" x14ac:dyDescent="0.25">
      <c r="A144" t="s">
        <v>441</v>
      </c>
      <c r="B144" t="s">
        <v>442</v>
      </c>
      <c r="C144" t="s">
        <v>231</v>
      </c>
      <c r="D144" t="s">
        <v>445</v>
      </c>
      <c r="E144" t="s">
        <v>479</v>
      </c>
      <c r="F144" t="s">
        <v>480</v>
      </c>
    </row>
    <row r="145" spans="1:6" x14ac:dyDescent="0.25">
      <c r="A145" t="s">
        <v>441</v>
      </c>
      <c r="B145" t="s">
        <v>442</v>
      </c>
      <c r="C145" t="s">
        <v>232</v>
      </c>
      <c r="D145" t="s">
        <v>445</v>
      </c>
      <c r="E145" t="s">
        <v>479</v>
      </c>
      <c r="F145" t="s">
        <v>480</v>
      </c>
    </row>
    <row r="146" spans="1:6" x14ac:dyDescent="0.25">
      <c r="A146" t="s">
        <v>441</v>
      </c>
      <c r="B146" t="s">
        <v>442</v>
      </c>
      <c r="C146" t="s">
        <v>233</v>
      </c>
      <c r="D146" t="s">
        <v>445</v>
      </c>
      <c r="E146" t="s">
        <v>479</v>
      </c>
      <c r="F146" t="s">
        <v>480</v>
      </c>
    </row>
    <row r="147" spans="1:6" x14ac:dyDescent="0.25">
      <c r="A147" t="s">
        <v>441</v>
      </c>
      <c r="B147" t="s">
        <v>442</v>
      </c>
      <c r="C147" t="s">
        <v>234</v>
      </c>
      <c r="D147" t="s">
        <v>445</v>
      </c>
      <c r="E147" t="s">
        <v>479</v>
      </c>
      <c r="F147" t="s">
        <v>480</v>
      </c>
    </row>
    <row r="148" spans="1:6" x14ac:dyDescent="0.25">
      <c r="A148" t="s">
        <v>441</v>
      </c>
      <c r="B148" t="s">
        <v>442</v>
      </c>
      <c r="C148" t="s">
        <v>235</v>
      </c>
      <c r="D148" t="s">
        <v>445</v>
      </c>
      <c r="E148" t="s">
        <v>479</v>
      </c>
      <c r="F148" t="s">
        <v>480</v>
      </c>
    </row>
    <row r="149" spans="1:6" x14ac:dyDescent="0.25">
      <c r="A149" t="s">
        <v>441</v>
      </c>
      <c r="B149" t="s">
        <v>442</v>
      </c>
      <c r="C149" t="s">
        <v>236</v>
      </c>
      <c r="D149" t="s">
        <v>445</v>
      </c>
      <c r="E149" t="s">
        <v>479</v>
      </c>
      <c r="F149" t="s">
        <v>480</v>
      </c>
    </row>
    <row r="150" spans="1:6" x14ac:dyDescent="0.25">
      <c r="A150" t="s">
        <v>441</v>
      </c>
      <c r="B150" t="s">
        <v>442</v>
      </c>
      <c r="C150" t="s">
        <v>237</v>
      </c>
      <c r="D150" t="s">
        <v>445</v>
      </c>
      <c r="E150" t="s">
        <v>479</v>
      </c>
      <c r="F150" t="s">
        <v>480</v>
      </c>
    </row>
    <row r="151" spans="1:6" x14ac:dyDescent="0.25">
      <c r="A151" t="s">
        <v>441</v>
      </c>
      <c r="B151" t="s">
        <v>442</v>
      </c>
      <c r="C151" t="s">
        <v>238</v>
      </c>
      <c r="D151" t="s">
        <v>445</v>
      </c>
      <c r="E151" t="s">
        <v>479</v>
      </c>
      <c r="F151" t="s">
        <v>480</v>
      </c>
    </row>
    <row r="152" spans="1:6" x14ac:dyDescent="0.25">
      <c r="A152" t="s">
        <v>441</v>
      </c>
      <c r="B152" t="s">
        <v>442</v>
      </c>
      <c r="C152" t="s">
        <v>239</v>
      </c>
      <c r="D152" t="s">
        <v>445</v>
      </c>
      <c r="E152" t="s">
        <v>479</v>
      </c>
      <c r="F152" t="s">
        <v>480</v>
      </c>
    </row>
    <row r="153" spans="1:6" x14ac:dyDescent="0.25">
      <c r="A153" t="s">
        <v>441</v>
      </c>
      <c r="B153" t="s">
        <v>442</v>
      </c>
      <c r="C153" t="s">
        <v>240</v>
      </c>
      <c r="D153" t="s">
        <v>445</v>
      </c>
      <c r="E153" t="s">
        <v>479</v>
      </c>
      <c r="F153" t="s">
        <v>480</v>
      </c>
    </row>
    <row r="154" spans="1:6" x14ac:dyDescent="0.25">
      <c r="A154" t="s">
        <v>441</v>
      </c>
      <c r="B154" t="s">
        <v>442</v>
      </c>
      <c r="C154" t="s">
        <v>241</v>
      </c>
      <c r="D154" t="s">
        <v>445</v>
      </c>
      <c r="E154" t="s">
        <v>479</v>
      </c>
      <c r="F154" t="s">
        <v>480</v>
      </c>
    </row>
    <row r="155" spans="1:6" x14ac:dyDescent="0.25">
      <c r="A155" t="s">
        <v>441</v>
      </c>
      <c r="B155" t="s">
        <v>442</v>
      </c>
      <c r="C155" t="s">
        <v>242</v>
      </c>
      <c r="D155" t="s">
        <v>445</v>
      </c>
      <c r="E155" t="s">
        <v>479</v>
      </c>
      <c r="F155" t="s">
        <v>480</v>
      </c>
    </row>
    <row r="156" spans="1:6" x14ac:dyDescent="0.25">
      <c r="A156" t="s">
        <v>441</v>
      </c>
      <c r="B156" t="s">
        <v>442</v>
      </c>
      <c r="C156" t="s">
        <v>243</v>
      </c>
      <c r="D156" t="s">
        <v>445</v>
      </c>
      <c r="E156" t="s">
        <v>479</v>
      </c>
      <c r="F156" t="s">
        <v>480</v>
      </c>
    </row>
    <row r="157" spans="1:6" x14ac:dyDescent="0.25">
      <c r="A157" t="s">
        <v>441</v>
      </c>
      <c r="B157" t="s">
        <v>442</v>
      </c>
      <c r="C157" t="s">
        <v>246</v>
      </c>
      <c r="D157" t="s">
        <v>445</v>
      </c>
      <c r="E157" t="s">
        <v>479</v>
      </c>
      <c r="F157" t="s">
        <v>480</v>
      </c>
    </row>
    <row r="158" spans="1:6" x14ac:dyDescent="0.25">
      <c r="A158" t="s">
        <v>441</v>
      </c>
      <c r="B158" t="s">
        <v>442</v>
      </c>
      <c r="C158" t="s">
        <v>247</v>
      </c>
      <c r="D158" t="s">
        <v>445</v>
      </c>
      <c r="E158" t="s">
        <v>479</v>
      </c>
      <c r="F158" t="s">
        <v>480</v>
      </c>
    </row>
    <row r="159" spans="1:6" x14ac:dyDescent="0.25">
      <c r="A159" t="s">
        <v>441</v>
      </c>
      <c r="B159" t="s">
        <v>442</v>
      </c>
      <c r="C159" t="s">
        <v>248</v>
      </c>
      <c r="D159" t="s">
        <v>445</v>
      </c>
      <c r="E159" t="s">
        <v>479</v>
      </c>
      <c r="F159" t="s">
        <v>480</v>
      </c>
    </row>
    <row r="160" spans="1:6" x14ac:dyDescent="0.25">
      <c r="A160" t="s">
        <v>441</v>
      </c>
      <c r="B160" t="s">
        <v>442</v>
      </c>
      <c r="C160" t="s">
        <v>249</v>
      </c>
      <c r="D160" t="s">
        <v>445</v>
      </c>
      <c r="E160" t="s">
        <v>479</v>
      </c>
      <c r="F160" t="s">
        <v>480</v>
      </c>
    </row>
    <row r="161" spans="1:6" s="4" customFormat="1" x14ac:dyDescent="0.25">
      <c r="A161" s="4" t="s">
        <v>441</v>
      </c>
      <c r="B161" s="4" t="s">
        <v>442</v>
      </c>
      <c r="C161" s="4" t="s">
        <v>488</v>
      </c>
      <c r="D161" s="4" t="s">
        <v>445</v>
      </c>
      <c r="E161" s="4" t="s">
        <v>479</v>
      </c>
      <c r="F161" s="4" t="s">
        <v>480</v>
      </c>
    </row>
    <row r="162" spans="1:6" s="4" customFormat="1" x14ac:dyDescent="0.25">
      <c r="A162" s="4" t="s">
        <v>441</v>
      </c>
      <c r="B162" s="4" t="s">
        <v>442</v>
      </c>
      <c r="C162" s="4" t="s">
        <v>505</v>
      </c>
      <c r="D162" s="4" t="s">
        <v>445</v>
      </c>
      <c r="E162" s="4" t="s">
        <v>479</v>
      </c>
      <c r="F162" s="4" t="s">
        <v>480</v>
      </c>
    </row>
    <row r="163" spans="1:6" s="4" customFormat="1" x14ac:dyDescent="0.25">
      <c r="A163" s="4" t="s">
        <v>441</v>
      </c>
      <c r="B163" s="4" t="s">
        <v>442</v>
      </c>
      <c r="C163" s="4" t="s">
        <v>587</v>
      </c>
      <c r="D163" s="4" t="s">
        <v>445</v>
      </c>
      <c r="E163" s="4" t="s">
        <v>479</v>
      </c>
      <c r="F163" s="4" t="s">
        <v>480</v>
      </c>
    </row>
    <row r="164" spans="1:6" s="4" customFormat="1" x14ac:dyDescent="0.25">
      <c r="A164" s="4" t="s">
        <v>441</v>
      </c>
      <c r="B164" s="4" t="s">
        <v>442</v>
      </c>
      <c r="C164" s="4" t="s">
        <v>588</v>
      </c>
      <c r="D164" s="4" t="s">
        <v>445</v>
      </c>
      <c r="E164" s="4" t="s">
        <v>479</v>
      </c>
      <c r="F164" s="4" t="s">
        <v>480</v>
      </c>
    </row>
    <row r="165" spans="1:6" s="4" customFormat="1" x14ac:dyDescent="0.25">
      <c r="A165" s="4" t="s">
        <v>441</v>
      </c>
      <c r="B165" s="4" t="s">
        <v>442</v>
      </c>
      <c r="C165" s="4" t="s">
        <v>589</v>
      </c>
      <c r="D165" s="4" t="s">
        <v>445</v>
      </c>
      <c r="E165" s="4" t="s">
        <v>479</v>
      </c>
      <c r="F165" s="4" t="s">
        <v>480</v>
      </c>
    </row>
    <row r="166" spans="1:6" s="4" customFormat="1" x14ac:dyDescent="0.25">
      <c r="A166" s="4" t="s">
        <v>441</v>
      </c>
      <c r="B166" s="4" t="s">
        <v>442</v>
      </c>
      <c r="C166" s="4" t="s">
        <v>590</v>
      </c>
      <c r="D166" s="4" t="s">
        <v>445</v>
      </c>
      <c r="E166" s="4" t="s">
        <v>479</v>
      </c>
      <c r="F166" s="4" t="s">
        <v>480</v>
      </c>
    </row>
    <row r="167" spans="1:6" s="4" customFormat="1" x14ac:dyDescent="0.25">
      <c r="A167" s="4" t="s">
        <v>441</v>
      </c>
      <c r="B167" s="4" t="s">
        <v>442</v>
      </c>
      <c r="C167" s="4" t="s">
        <v>591</v>
      </c>
      <c r="D167" s="4" t="s">
        <v>445</v>
      </c>
      <c r="E167" s="4" t="s">
        <v>479</v>
      </c>
      <c r="F167" s="4" t="s">
        <v>480</v>
      </c>
    </row>
    <row r="168" spans="1:6" s="4" customFormat="1" x14ac:dyDescent="0.25">
      <c r="A168" s="4" t="s">
        <v>441</v>
      </c>
      <c r="B168" s="4" t="s">
        <v>442</v>
      </c>
      <c r="C168" s="4" t="s">
        <v>592</v>
      </c>
      <c r="D168" s="4" t="s">
        <v>445</v>
      </c>
      <c r="E168" s="4" t="s">
        <v>479</v>
      </c>
      <c r="F168" s="4" t="s">
        <v>480</v>
      </c>
    </row>
    <row r="169" spans="1:6" s="4" customFormat="1" x14ac:dyDescent="0.25">
      <c r="A169" s="4" t="s">
        <v>441</v>
      </c>
      <c r="B169" s="4" t="s">
        <v>442</v>
      </c>
      <c r="C169" s="4" t="s">
        <v>593</v>
      </c>
      <c r="D169" s="4" t="s">
        <v>445</v>
      </c>
      <c r="E169" s="4" t="s">
        <v>479</v>
      </c>
      <c r="F169" s="4" t="s">
        <v>480</v>
      </c>
    </row>
    <row r="170" spans="1:6" s="4" customFormat="1" x14ac:dyDescent="0.25">
      <c r="A170" s="4" t="s">
        <v>441</v>
      </c>
      <c r="B170" s="4" t="s">
        <v>442</v>
      </c>
      <c r="C170" s="4" t="s">
        <v>594</v>
      </c>
      <c r="D170" s="4" t="s">
        <v>445</v>
      </c>
      <c r="E170" s="4" t="s">
        <v>479</v>
      </c>
      <c r="F170" s="4" t="s">
        <v>480</v>
      </c>
    </row>
    <row r="171" spans="1:6" s="4" customFormat="1" x14ac:dyDescent="0.25">
      <c r="A171" s="4" t="s">
        <v>441</v>
      </c>
      <c r="B171" s="4" t="s">
        <v>442</v>
      </c>
      <c r="C171" s="4" t="s">
        <v>595</v>
      </c>
      <c r="D171" s="4" t="s">
        <v>445</v>
      </c>
      <c r="E171" s="4" t="s">
        <v>479</v>
      </c>
      <c r="F171" s="4" t="s">
        <v>480</v>
      </c>
    </row>
    <row r="172" spans="1:6" s="4" customFormat="1" x14ac:dyDescent="0.25">
      <c r="A172" s="4" t="s">
        <v>441</v>
      </c>
      <c r="B172" s="4" t="s">
        <v>442</v>
      </c>
      <c r="C172" s="4" t="s">
        <v>596</v>
      </c>
      <c r="D172" s="4" t="s">
        <v>445</v>
      </c>
      <c r="E172" s="4" t="s">
        <v>479</v>
      </c>
      <c r="F172" s="4" t="s">
        <v>480</v>
      </c>
    </row>
    <row r="173" spans="1:6" s="4" customFormat="1" x14ac:dyDescent="0.25">
      <c r="A173" s="4" t="s">
        <v>441</v>
      </c>
      <c r="B173" s="4" t="s">
        <v>442</v>
      </c>
      <c r="C173" s="4" t="s">
        <v>597</v>
      </c>
      <c r="D173" s="4" t="s">
        <v>445</v>
      </c>
      <c r="E173" s="4" t="s">
        <v>479</v>
      </c>
      <c r="F173" s="4" t="s">
        <v>480</v>
      </c>
    </row>
    <row r="174" spans="1:6" s="4" customFormat="1" x14ac:dyDescent="0.25">
      <c r="A174" s="4" t="s">
        <v>441</v>
      </c>
      <c r="B174" s="4" t="s">
        <v>442</v>
      </c>
      <c r="C174" s="4" t="s">
        <v>598</v>
      </c>
      <c r="D174" s="4" t="s">
        <v>445</v>
      </c>
      <c r="E174" s="4" t="s">
        <v>479</v>
      </c>
      <c r="F174" s="4" t="s">
        <v>480</v>
      </c>
    </row>
    <row r="175" spans="1:6" s="4" customFormat="1" x14ac:dyDescent="0.25">
      <c r="A175" s="4" t="s">
        <v>441</v>
      </c>
      <c r="B175" s="4" t="s">
        <v>442</v>
      </c>
      <c r="C175" s="4" t="s">
        <v>599</v>
      </c>
      <c r="D175" s="4" t="s">
        <v>445</v>
      </c>
      <c r="E175" s="4" t="s">
        <v>479</v>
      </c>
      <c r="F175" s="4" t="s">
        <v>480</v>
      </c>
    </row>
    <row r="176" spans="1:6" s="4" customFormat="1" x14ac:dyDescent="0.25">
      <c r="A176" s="4" t="s">
        <v>441</v>
      </c>
      <c r="B176" s="4" t="s">
        <v>442</v>
      </c>
      <c r="C176" s="4" t="s">
        <v>585</v>
      </c>
      <c r="D176" s="4" t="s">
        <v>445</v>
      </c>
      <c r="E176" s="4" t="s">
        <v>479</v>
      </c>
      <c r="F176" s="4" t="s">
        <v>480</v>
      </c>
    </row>
    <row r="177" spans="1:6" s="4" customFormat="1" x14ac:dyDescent="0.25">
      <c r="A177" s="4" t="s">
        <v>441</v>
      </c>
      <c r="B177" s="4" t="s">
        <v>442</v>
      </c>
      <c r="C177" s="4" t="s">
        <v>600</v>
      </c>
      <c r="D177" s="4" t="s">
        <v>445</v>
      </c>
      <c r="E177" s="4" t="s">
        <v>479</v>
      </c>
      <c r="F177" s="4" t="s">
        <v>480</v>
      </c>
    </row>
    <row r="178" spans="1:6" s="4" customFormat="1" x14ac:dyDescent="0.25">
      <c r="A178" s="4" t="s">
        <v>441</v>
      </c>
      <c r="B178" s="4" t="s">
        <v>442</v>
      </c>
      <c r="C178" s="4" t="s">
        <v>601</v>
      </c>
      <c r="D178" s="4" t="s">
        <v>445</v>
      </c>
      <c r="E178" s="4" t="s">
        <v>479</v>
      </c>
      <c r="F178" s="4" t="s">
        <v>480</v>
      </c>
    </row>
    <row r="179" spans="1:6" s="4" customFormat="1" x14ac:dyDescent="0.25">
      <c r="A179" s="4" t="s">
        <v>441</v>
      </c>
      <c r="B179" s="4" t="s">
        <v>442</v>
      </c>
      <c r="C179" s="4" t="s">
        <v>602</v>
      </c>
      <c r="D179" s="4" t="s">
        <v>445</v>
      </c>
      <c r="E179" s="4" t="s">
        <v>479</v>
      </c>
      <c r="F179" s="4" t="s">
        <v>480</v>
      </c>
    </row>
    <row r="180" spans="1:6" s="4" customFormat="1" x14ac:dyDescent="0.25">
      <c r="A180" s="4" t="s">
        <v>441</v>
      </c>
      <c r="B180" s="4" t="s">
        <v>442</v>
      </c>
      <c r="C180" s="4" t="s">
        <v>603</v>
      </c>
      <c r="D180" s="4" t="s">
        <v>445</v>
      </c>
      <c r="E180" s="4" t="s">
        <v>479</v>
      </c>
      <c r="F180" s="4" t="s">
        <v>480</v>
      </c>
    </row>
    <row r="181" spans="1:6" s="4" customFormat="1" x14ac:dyDescent="0.25">
      <c r="A181" s="4" t="s">
        <v>441</v>
      </c>
      <c r="B181" s="4" t="s">
        <v>442</v>
      </c>
      <c r="C181" s="4" t="s">
        <v>604</v>
      </c>
      <c r="D181" s="4" t="s">
        <v>445</v>
      </c>
      <c r="E181" s="4" t="s">
        <v>479</v>
      </c>
      <c r="F181" s="4" t="s">
        <v>480</v>
      </c>
    </row>
    <row r="182" spans="1:6" s="4" customFormat="1" x14ac:dyDescent="0.25">
      <c r="A182" s="4" t="s">
        <v>441</v>
      </c>
      <c r="B182" s="4" t="s">
        <v>442</v>
      </c>
      <c r="C182" s="4" t="s">
        <v>605</v>
      </c>
      <c r="D182" s="4" t="s">
        <v>445</v>
      </c>
      <c r="E182" s="4" t="s">
        <v>479</v>
      </c>
      <c r="F182" s="4" t="s">
        <v>480</v>
      </c>
    </row>
    <row r="183" spans="1:6" s="4" customFormat="1" x14ac:dyDescent="0.25">
      <c r="A183" s="4" t="s">
        <v>441</v>
      </c>
      <c r="B183" s="4" t="s">
        <v>442</v>
      </c>
      <c r="C183" s="4" t="s">
        <v>606</v>
      </c>
      <c r="D183" s="4" t="s">
        <v>445</v>
      </c>
      <c r="E183" s="4" t="s">
        <v>479</v>
      </c>
      <c r="F183" s="4" t="s">
        <v>480</v>
      </c>
    </row>
    <row r="184" spans="1:6" s="4" customFormat="1" x14ac:dyDescent="0.25">
      <c r="A184" s="4" t="s">
        <v>441</v>
      </c>
      <c r="B184" s="4" t="s">
        <v>442</v>
      </c>
      <c r="C184" s="4" t="s">
        <v>607</v>
      </c>
      <c r="D184" s="4" t="s">
        <v>445</v>
      </c>
      <c r="E184" s="4" t="s">
        <v>479</v>
      </c>
      <c r="F184" s="4" t="s">
        <v>480</v>
      </c>
    </row>
    <row r="185" spans="1:6" s="4" customFormat="1" x14ac:dyDescent="0.25">
      <c r="A185" s="4" t="s">
        <v>441</v>
      </c>
      <c r="B185" s="4" t="s">
        <v>442</v>
      </c>
      <c r="C185" s="4" t="s">
        <v>608</v>
      </c>
      <c r="D185" s="4" t="s">
        <v>445</v>
      </c>
      <c r="E185" s="4" t="s">
        <v>479</v>
      </c>
      <c r="F185" s="4" t="s">
        <v>480</v>
      </c>
    </row>
    <row r="186" spans="1:6" s="4" customFormat="1" x14ac:dyDescent="0.25">
      <c r="A186" s="4" t="s">
        <v>441</v>
      </c>
      <c r="B186" s="4" t="s">
        <v>442</v>
      </c>
      <c r="C186" s="4" t="s">
        <v>609</v>
      </c>
      <c r="D186" s="4" t="s">
        <v>445</v>
      </c>
      <c r="E186" s="4" t="s">
        <v>479</v>
      </c>
      <c r="F186" s="4" t="s">
        <v>480</v>
      </c>
    </row>
    <row r="187" spans="1:6" s="4" customFormat="1" x14ac:dyDescent="0.25">
      <c r="A187" s="4" t="s">
        <v>441</v>
      </c>
      <c r="B187" s="4" t="s">
        <v>442</v>
      </c>
      <c r="C187" s="4" t="s">
        <v>610</v>
      </c>
      <c r="D187" s="4" t="s">
        <v>445</v>
      </c>
      <c r="E187" s="4" t="s">
        <v>479</v>
      </c>
      <c r="F187" s="4" t="s">
        <v>480</v>
      </c>
    </row>
    <row r="188" spans="1:6" s="4" customFormat="1" x14ac:dyDescent="0.25">
      <c r="A188" s="4" t="s">
        <v>441</v>
      </c>
      <c r="B188" s="4" t="s">
        <v>442</v>
      </c>
      <c r="C188" s="4" t="s">
        <v>611</v>
      </c>
      <c r="D188" s="4" t="s">
        <v>445</v>
      </c>
      <c r="E188" s="4" t="s">
        <v>479</v>
      </c>
      <c r="F188" s="4" t="s">
        <v>480</v>
      </c>
    </row>
    <row r="189" spans="1:6" s="4" customFormat="1" x14ac:dyDescent="0.25">
      <c r="A189" s="4" t="s">
        <v>441</v>
      </c>
      <c r="B189" s="4" t="s">
        <v>442</v>
      </c>
      <c r="C189" s="4" t="s">
        <v>612</v>
      </c>
      <c r="D189" s="4" t="s">
        <v>445</v>
      </c>
      <c r="E189" s="4" t="s">
        <v>479</v>
      </c>
      <c r="F189" s="4" t="s">
        <v>480</v>
      </c>
    </row>
    <row r="190" spans="1:6" s="4" customFormat="1" x14ac:dyDescent="0.25">
      <c r="A190" s="4" t="s">
        <v>441</v>
      </c>
      <c r="B190" s="4" t="s">
        <v>442</v>
      </c>
      <c r="C190" s="4" t="s">
        <v>613</v>
      </c>
      <c r="D190" s="4" t="s">
        <v>445</v>
      </c>
      <c r="E190" s="4" t="s">
        <v>479</v>
      </c>
      <c r="F190" s="4" t="s">
        <v>480</v>
      </c>
    </row>
    <row r="191" spans="1:6" s="4" customFormat="1" x14ac:dyDescent="0.25">
      <c r="A191" s="4" t="s">
        <v>441</v>
      </c>
      <c r="B191" s="4" t="s">
        <v>442</v>
      </c>
      <c r="C191" s="4" t="s">
        <v>614</v>
      </c>
      <c r="D191" s="4" t="s">
        <v>445</v>
      </c>
      <c r="E191" s="4" t="s">
        <v>479</v>
      </c>
      <c r="F191" s="4" t="s">
        <v>480</v>
      </c>
    </row>
    <row r="192" spans="1:6" s="4" customFormat="1" x14ac:dyDescent="0.25">
      <c r="A192" s="4" t="s">
        <v>441</v>
      </c>
      <c r="B192" s="4" t="s">
        <v>442</v>
      </c>
      <c r="C192" s="4" t="s">
        <v>615</v>
      </c>
      <c r="D192" s="4" t="s">
        <v>445</v>
      </c>
      <c r="E192" s="4" t="s">
        <v>479</v>
      </c>
      <c r="F192" s="4" t="s">
        <v>480</v>
      </c>
    </row>
    <row r="193" spans="1:6" s="4" customFormat="1" x14ac:dyDescent="0.25">
      <c r="A193" s="4" t="s">
        <v>441</v>
      </c>
      <c r="B193" s="4" t="s">
        <v>442</v>
      </c>
      <c r="C193" s="4" t="s">
        <v>616</v>
      </c>
      <c r="D193" s="4" t="s">
        <v>445</v>
      </c>
      <c r="E193" s="4" t="s">
        <v>479</v>
      </c>
      <c r="F193" s="4" t="s">
        <v>480</v>
      </c>
    </row>
    <row r="194" spans="1:6" s="4" customFormat="1" x14ac:dyDescent="0.25">
      <c r="A194" s="4" t="s">
        <v>441</v>
      </c>
      <c r="B194" s="4" t="s">
        <v>442</v>
      </c>
      <c r="C194" s="4" t="s">
        <v>617</v>
      </c>
      <c r="D194" s="4" t="s">
        <v>445</v>
      </c>
      <c r="E194" s="4" t="s">
        <v>479</v>
      </c>
      <c r="F194" s="4" t="s">
        <v>480</v>
      </c>
    </row>
    <row r="195" spans="1:6" s="4" customFormat="1" x14ac:dyDescent="0.25">
      <c r="A195" s="4" t="s">
        <v>441</v>
      </c>
      <c r="B195" s="4" t="s">
        <v>442</v>
      </c>
      <c r="C195" s="4" t="s">
        <v>618</v>
      </c>
      <c r="D195" s="4" t="s">
        <v>445</v>
      </c>
      <c r="E195" s="4" t="s">
        <v>479</v>
      </c>
      <c r="F195" s="4" t="s">
        <v>480</v>
      </c>
    </row>
    <row r="196" spans="1:6" s="4" customFormat="1" x14ac:dyDescent="0.25">
      <c r="A196" s="4" t="s">
        <v>441</v>
      </c>
      <c r="B196" s="4" t="s">
        <v>442</v>
      </c>
      <c r="C196" s="4" t="s">
        <v>619</v>
      </c>
      <c r="D196" s="4" t="s">
        <v>445</v>
      </c>
      <c r="E196" s="4" t="s">
        <v>479</v>
      </c>
      <c r="F196" s="4" t="s">
        <v>480</v>
      </c>
    </row>
    <row r="197" spans="1:6" s="4" customFormat="1" x14ac:dyDescent="0.25">
      <c r="A197" s="4" t="s">
        <v>441</v>
      </c>
      <c r="B197" s="4" t="s">
        <v>442</v>
      </c>
      <c r="C197" s="4" t="s">
        <v>620</v>
      </c>
      <c r="D197" s="4" t="s">
        <v>445</v>
      </c>
      <c r="E197" s="4" t="s">
        <v>479</v>
      </c>
      <c r="F197" s="4" t="s">
        <v>480</v>
      </c>
    </row>
    <row r="198" spans="1:6" s="4" customFormat="1" x14ac:dyDescent="0.25">
      <c r="A198" s="4" t="s">
        <v>441</v>
      </c>
      <c r="B198" s="4" t="s">
        <v>442</v>
      </c>
      <c r="C198" s="4" t="s">
        <v>621</v>
      </c>
      <c r="D198" s="4" t="s">
        <v>445</v>
      </c>
      <c r="E198" s="4" t="s">
        <v>479</v>
      </c>
      <c r="F198" s="4" t="s">
        <v>480</v>
      </c>
    </row>
    <row r="199" spans="1:6" s="4" customFormat="1" x14ac:dyDescent="0.25">
      <c r="A199" s="4" t="s">
        <v>441</v>
      </c>
      <c r="B199" s="4" t="s">
        <v>442</v>
      </c>
      <c r="C199" s="4" t="s">
        <v>622</v>
      </c>
      <c r="D199" s="4" t="s">
        <v>445</v>
      </c>
      <c r="E199" s="4" t="s">
        <v>479</v>
      </c>
      <c r="F199" s="4" t="s">
        <v>480</v>
      </c>
    </row>
    <row r="200" spans="1:6" s="4" customFormat="1" x14ac:dyDescent="0.25">
      <c r="A200" s="4" t="s">
        <v>441</v>
      </c>
      <c r="B200" s="4" t="s">
        <v>442</v>
      </c>
      <c r="C200" s="4" t="s">
        <v>623</v>
      </c>
      <c r="D200" s="4" t="s">
        <v>445</v>
      </c>
      <c r="E200" s="4" t="s">
        <v>479</v>
      </c>
      <c r="F200" s="4" t="s">
        <v>480</v>
      </c>
    </row>
    <row r="201" spans="1:6" s="4" customFormat="1" x14ac:dyDescent="0.25">
      <c r="A201" s="4" t="s">
        <v>441</v>
      </c>
      <c r="B201" s="4" t="s">
        <v>442</v>
      </c>
      <c r="C201" s="4" t="s">
        <v>624</v>
      </c>
      <c r="D201" s="4" t="s">
        <v>445</v>
      </c>
      <c r="E201" s="4" t="s">
        <v>479</v>
      </c>
      <c r="F201" s="4" t="s">
        <v>480</v>
      </c>
    </row>
    <row r="202" spans="1:6" s="4" customFormat="1" x14ac:dyDescent="0.25">
      <c r="A202" s="4" t="s">
        <v>441</v>
      </c>
      <c r="B202" s="4" t="s">
        <v>442</v>
      </c>
      <c r="C202" s="4" t="s">
        <v>625</v>
      </c>
      <c r="D202" s="4" t="s">
        <v>445</v>
      </c>
      <c r="E202" s="4" t="s">
        <v>479</v>
      </c>
      <c r="F202" s="4" t="s">
        <v>480</v>
      </c>
    </row>
    <row r="203" spans="1:6" s="4" customFormat="1" x14ac:dyDescent="0.25">
      <c r="A203" s="4" t="s">
        <v>441</v>
      </c>
      <c r="B203" s="4" t="s">
        <v>442</v>
      </c>
      <c r="C203" s="4" t="s">
        <v>626</v>
      </c>
      <c r="D203" s="4" t="s">
        <v>445</v>
      </c>
      <c r="E203" s="4" t="s">
        <v>479</v>
      </c>
      <c r="F203" s="4" t="s">
        <v>480</v>
      </c>
    </row>
    <row r="204" spans="1:6" s="4" customFormat="1" x14ac:dyDescent="0.25">
      <c r="A204" s="4" t="s">
        <v>441</v>
      </c>
      <c r="B204" s="4" t="s">
        <v>442</v>
      </c>
      <c r="C204" s="4" t="s">
        <v>627</v>
      </c>
      <c r="D204" s="4" t="s">
        <v>445</v>
      </c>
      <c r="E204" s="4" t="s">
        <v>479</v>
      </c>
      <c r="F204" s="4" t="s">
        <v>480</v>
      </c>
    </row>
    <row r="205" spans="1:6" s="4" customFormat="1" x14ac:dyDescent="0.25">
      <c r="A205" s="4" t="s">
        <v>441</v>
      </c>
      <c r="B205" s="4" t="s">
        <v>442</v>
      </c>
      <c r="C205" s="4" t="s">
        <v>628</v>
      </c>
      <c r="D205" s="4" t="s">
        <v>445</v>
      </c>
      <c r="E205" s="4" t="s">
        <v>479</v>
      </c>
      <c r="F205" s="4" t="s">
        <v>480</v>
      </c>
    </row>
    <row r="206" spans="1:6" s="4" customFormat="1" x14ac:dyDescent="0.25">
      <c r="A206" s="4" t="s">
        <v>441</v>
      </c>
      <c r="B206" s="4" t="s">
        <v>442</v>
      </c>
      <c r="C206" s="4" t="s">
        <v>629</v>
      </c>
      <c r="D206" s="4" t="s">
        <v>445</v>
      </c>
      <c r="E206" s="4" t="s">
        <v>479</v>
      </c>
      <c r="F206" s="4" t="s">
        <v>480</v>
      </c>
    </row>
    <row r="207" spans="1:6" s="4" customFormat="1" x14ac:dyDescent="0.25">
      <c r="A207" s="4" t="s">
        <v>441</v>
      </c>
      <c r="B207" s="4" t="s">
        <v>442</v>
      </c>
      <c r="C207" s="4" t="s">
        <v>630</v>
      </c>
      <c r="D207" s="4" t="s">
        <v>445</v>
      </c>
      <c r="E207" s="4" t="s">
        <v>479</v>
      </c>
      <c r="F207" s="4" t="s">
        <v>480</v>
      </c>
    </row>
    <row r="208" spans="1:6" s="4" customFormat="1" x14ac:dyDescent="0.25">
      <c r="A208" s="4" t="s">
        <v>441</v>
      </c>
      <c r="B208" s="4" t="s">
        <v>442</v>
      </c>
      <c r="C208" s="4" t="s">
        <v>631</v>
      </c>
      <c r="D208" s="4" t="s">
        <v>445</v>
      </c>
      <c r="E208" s="4" t="s">
        <v>479</v>
      </c>
      <c r="F208" s="4" t="s">
        <v>480</v>
      </c>
    </row>
    <row r="209" spans="1:6" s="4" customFormat="1" x14ac:dyDescent="0.25">
      <c r="A209" s="4" t="s">
        <v>441</v>
      </c>
      <c r="B209" s="4" t="s">
        <v>442</v>
      </c>
      <c r="C209" s="4" t="s">
        <v>632</v>
      </c>
      <c r="D209" s="4" t="s">
        <v>445</v>
      </c>
      <c r="E209" s="4" t="s">
        <v>479</v>
      </c>
      <c r="F209" s="4" t="s">
        <v>480</v>
      </c>
    </row>
    <row r="210" spans="1:6" s="4" customFormat="1" x14ac:dyDescent="0.25">
      <c r="A210" s="4" t="s">
        <v>441</v>
      </c>
      <c r="B210" s="4" t="s">
        <v>442</v>
      </c>
      <c r="C210" s="4" t="s">
        <v>633</v>
      </c>
      <c r="D210" s="4" t="s">
        <v>445</v>
      </c>
      <c r="E210" s="4" t="s">
        <v>479</v>
      </c>
      <c r="F210" s="4" t="s">
        <v>480</v>
      </c>
    </row>
    <row r="211" spans="1:6" s="4" customFormat="1" x14ac:dyDescent="0.25">
      <c r="A211" s="4" t="s">
        <v>441</v>
      </c>
      <c r="B211" s="4" t="s">
        <v>442</v>
      </c>
      <c r="C211" s="4" t="s">
        <v>634</v>
      </c>
      <c r="D211" s="4" t="s">
        <v>445</v>
      </c>
      <c r="E211" s="4" t="s">
        <v>479</v>
      </c>
      <c r="F211" s="4" t="s">
        <v>480</v>
      </c>
    </row>
    <row r="212" spans="1:6" s="4" customFormat="1" x14ac:dyDescent="0.25">
      <c r="A212" s="4" t="s">
        <v>441</v>
      </c>
      <c r="B212" s="4" t="s">
        <v>442</v>
      </c>
      <c r="C212" s="4" t="s">
        <v>635</v>
      </c>
      <c r="D212" s="4" t="s">
        <v>445</v>
      </c>
      <c r="E212" s="4" t="s">
        <v>479</v>
      </c>
      <c r="F212" s="4" t="s">
        <v>480</v>
      </c>
    </row>
    <row r="213" spans="1:6" s="4" customFormat="1" x14ac:dyDescent="0.25">
      <c r="A213" s="4" t="s">
        <v>441</v>
      </c>
      <c r="B213" s="4" t="s">
        <v>442</v>
      </c>
      <c r="C213" s="4" t="s">
        <v>636</v>
      </c>
      <c r="D213" s="4" t="s">
        <v>445</v>
      </c>
      <c r="E213" s="4" t="s">
        <v>479</v>
      </c>
      <c r="F213" s="4" t="s">
        <v>480</v>
      </c>
    </row>
    <row r="214" spans="1:6" s="4" customFormat="1" x14ac:dyDescent="0.25">
      <c r="A214" s="4" t="s">
        <v>441</v>
      </c>
      <c r="B214" s="4" t="s">
        <v>442</v>
      </c>
      <c r="C214" s="4" t="s">
        <v>637</v>
      </c>
      <c r="D214" s="4" t="s">
        <v>445</v>
      </c>
      <c r="E214" s="4" t="s">
        <v>479</v>
      </c>
      <c r="F214" s="4" t="s">
        <v>480</v>
      </c>
    </row>
    <row r="215" spans="1:6" s="4" customFormat="1" x14ac:dyDescent="0.25">
      <c r="A215" s="4" t="s">
        <v>441</v>
      </c>
      <c r="B215" s="4" t="s">
        <v>442</v>
      </c>
      <c r="C215" s="4" t="s">
        <v>638</v>
      </c>
      <c r="D215" s="4" t="s">
        <v>445</v>
      </c>
      <c r="E215" s="4" t="s">
        <v>479</v>
      </c>
      <c r="F215" s="4" t="s">
        <v>480</v>
      </c>
    </row>
    <row r="216" spans="1:6" s="4" customFormat="1" x14ac:dyDescent="0.25">
      <c r="A216" s="4" t="s">
        <v>441</v>
      </c>
      <c r="B216" s="4" t="s">
        <v>442</v>
      </c>
      <c r="C216" s="4" t="s">
        <v>639</v>
      </c>
      <c r="D216" s="4" t="s">
        <v>445</v>
      </c>
      <c r="E216" s="4" t="s">
        <v>479</v>
      </c>
      <c r="F216" s="4" t="s">
        <v>480</v>
      </c>
    </row>
    <row r="217" spans="1:6" s="4" customFormat="1" x14ac:dyDescent="0.25">
      <c r="A217" s="4" t="s">
        <v>441</v>
      </c>
      <c r="B217" s="4" t="s">
        <v>442</v>
      </c>
      <c r="C217" s="4" t="s">
        <v>640</v>
      </c>
      <c r="D217" s="4" t="s">
        <v>445</v>
      </c>
      <c r="E217" s="4" t="s">
        <v>479</v>
      </c>
      <c r="F217" s="4" t="s">
        <v>480</v>
      </c>
    </row>
    <row r="218" spans="1:6" s="4" customFormat="1" x14ac:dyDescent="0.25">
      <c r="A218" s="4" t="s">
        <v>441</v>
      </c>
      <c r="B218" s="4" t="s">
        <v>442</v>
      </c>
      <c r="C218" s="4" t="s">
        <v>641</v>
      </c>
      <c r="D218" s="4" t="s">
        <v>445</v>
      </c>
      <c r="E218" s="4" t="s">
        <v>479</v>
      </c>
      <c r="F218" s="4" t="s">
        <v>480</v>
      </c>
    </row>
    <row r="219" spans="1:6" s="4" customFormat="1" x14ac:dyDescent="0.25">
      <c r="A219" s="4" t="s">
        <v>441</v>
      </c>
      <c r="B219" s="4" t="s">
        <v>442</v>
      </c>
      <c r="C219" s="4" t="s">
        <v>642</v>
      </c>
      <c r="D219" s="4" t="s">
        <v>445</v>
      </c>
      <c r="E219" s="4" t="s">
        <v>479</v>
      </c>
      <c r="F219" s="4" t="s">
        <v>480</v>
      </c>
    </row>
    <row r="220" spans="1:6" s="4" customFormat="1" x14ac:dyDescent="0.25">
      <c r="A220" s="4" t="s">
        <v>441</v>
      </c>
      <c r="B220" s="4" t="s">
        <v>442</v>
      </c>
      <c r="C220" s="4" t="s">
        <v>643</v>
      </c>
      <c r="D220" s="4" t="s">
        <v>445</v>
      </c>
      <c r="E220" s="4" t="s">
        <v>479</v>
      </c>
      <c r="F220" s="4" t="s">
        <v>480</v>
      </c>
    </row>
    <row r="221" spans="1:6" s="4" customFormat="1" x14ac:dyDescent="0.25">
      <c r="A221" s="4" t="s">
        <v>441</v>
      </c>
      <c r="B221" s="4" t="s">
        <v>442</v>
      </c>
      <c r="C221" s="4" t="s">
        <v>644</v>
      </c>
      <c r="D221" s="4" t="s">
        <v>445</v>
      </c>
      <c r="E221" s="4" t="s">
        <v>479</v>
      </c>
      <c r="F221" s="4" t="s">
        <v>480</v>
      </c>
    </row>
    <row r="222" spans="1:6" s="4" customFormat="1" x14ac:dyDescent="0.25">
      <c r="A222" s="4" t="s">
        <v>441</v>
      </c>
      <c r="B222" s="4" t="s">
        <v>442</v>
      </c>
      <c r="C222" s="4" t="s">
        <v>645</v>
      </c>
      <c r="D222" s="4" t="s">
        <v>445</v>
      </c>
      <c r="E222" s="4" t="s">
        <v>479</v>
      </c>
      <c r="F222" s="4" t="s">
        <v>480</v>
      </c>
    </row>
    <row r="223" spans="1:6" s="4" customFormat="1" x14ac:dyDescent="0.25">
      <c r="A223" s="4" t="s">
        <v>441</v>
      </c>
      <c r="B223" s="4" t="s">
        <v>442</v>
      </c>
      <c r="C223" s="4" t="s">
        <v>646</v>
      </c>
      <c r="D223" s="4" t="s">
        <v>445</v>
      </c>
      <c r="E223" s="4" t="s">
        <v>479</v>
      </c>
      <c r="F223" s="4" t="s">
        <v>480</v>
      </c>
    </row>
    <row r="224" spans="1:6" s="4" customFormat="1" x14ac:dyDescent="0.25">
      <c r="A224" s="4" t="s">
        <v>441</v>
      </c>
      <c r="B224" s="4" t="s">
        <v>442</v>
      </c>
      <c r="C224" s="4" t="s">
        <v>647</v>
      </c>
      <c r="D224" s="4" t="s">
        <v>445</v>
      </c>
      <c r="E224" s="4" t="s">
        <v>479</v>
      </c>
      <c r="F224" s="4" t="s">
        <v>480</v>
      </c>
    </row>
    <row r="225" spans="1:6" s="4" customFormat="1" x14ac:dyDescent="0.25">
      <c r="A225" s="4" t="s">
        <v>441</v>
      </c>
      <c r="B225" s="4" t="s">
        <v>442</v>
      </c>
      <c r="C225" s="4" t="s">
        <v>648</v>
      </c>
      <c r="D225" s="4" t="s">
        <v>445</v>
      </c>
      <c r="E225" s="4" t="s">
        <v>479</v>
      </c>
      <c r="F225" s="4" t="s">
        <v>480</v>
      </c>
    </row>
    <row r="226" spans="1:6" s="4" customFormat="1" x14ac:dyDescent="0.25">
      <c r="A226" s="4" t="s">
        <v>441</v>
      </c>
      <c r="B226" s="4" t="s">
        <v>442</v>
      </c>
      <c r="C226" s="4" t="s">
        <v>649</v>
      </c>
      <c r="D226" s="4" t="s">
        <v>445</v>
      </c>
      <c r="E226" s="4" t="s">
        <v>479</v>
      </c>
      <c r="F226" s="4" t="s">
        <v>480</v>
      </c>
    </row>
    <row r="227" spans="1:6" s="4" customFormat="1" x14ac:dyDescent="0.25">
      <c r="A227" s="4" t="s">
        <v>441</v>
      </c>
      <c r="B227" s="4" t="s">
        <v>442</v>
      </c>
      <c r="C227" s="4" t="s">
        <v>650</v>
      </c>
      <c r="D227" s="4" t="s">
        <v>445</v>
      </c>
      <c r="E227" s="4" t="s">
        <v>479</v>
      </c>
      <c r="F227" s="4" t="s">
        <v>480</v>
      </c>
    </row>
    <row r="228" spans="1:6" s="4" customFormat="1" x14ac:dyDescent="0.25">
      <c r="A228" s="4" t="s">
        <v>441</v>
      </c>
      <c r="B228" s="4" t="s">
        <v>442</v>
      </c>
      <c r="C228" s="4" t="s">
        <v>651</v>
      </c>
      <c r="D228" s="4" t="s">
        <v>445</v>
      </c>
      <c r="E228" s="4" t="s">
        <v>479</v>
      </c>
      <c r="F228" s="4" t="s">
        <v>480</v>
      </c>
    </row>
    <row r="229" spans="1:6" s="4" customFormat="1" x14ac:dyDescent="0.25">
      <c r="A229" s="4" t="s">
        <v>441</v>
      </c>
      <c r="B229" s="4" t="s">
        <v>442</v>
      </c>
      <c r="C229" s="4" t="s">
        <v>652</v>
      </c>
      <c r="D229" s="4" t="s">
        <v>445</v>
      </c>
      <c r="E229" s="4" t="s">
        <v>479</v>
      </c>
      <c r="F229" s="4" t="s">
        <v>480</v>
      </c>
    </row>
    <row r="230" spans="1:6" s="4" customFormat="1" x14ac:dyDescent="0.25">
      <c r="A230" s="4" t="s">
        <v>441</v>
      </c>
      <c r="B230" s="4" t="s">
        <v>442</v>
      </c>
      <c r="C230" s="4" t="s">
        <v>653</v>
      </c>
      <c r="D230" s="4" t="s">
        <v>445</v>
      </c>
      <c r="E230" s="4" t="s">
        <v>479</v>
      </c>
      <c r="F230" s="4" t="s">
        <v>480</v>
      </c>
    </row>
    <row r="231" spans="1:6" s="4" customFormat="1" x14ac:dyDescent="0.25">
      <c r="A231" s="4" t="s">
        <v>441</v>
      </c>
      <c r="B231" s="4" t="s">
        <v>442</v>
      </c>
      <c r="C231" s="4" t="s">
        <v>654</v>
      </c>
      <c r="D231" s="4" t="s">
        <v>445</v>
      </c>
      <c r="E231" s="4" t="s">
        <v>479</v>
      </c>
      <c r="F231" s="4" t="s">
        <v>480</v>
      </c>
    </row>
    <row r="232" spans="1:6" s="4" customFormat="1" x14ac:dyDescent="0.25">
      <c r="A232" s="4" t="s">
        <v>441</v>
      </c>
      <c r="B232" s="4" t="s">
        <v>442</v>
      </c>
      <c r="C232" s="4" t="s">
        <v>655</v>
      </c>
      <c r="D232" s="4" t="s">
        <v>445</v>
      </c>
      <c r="E232" s="4" t="s">
        <v>479</v>
      </c>
      <c r="F232" s="4" t="s">
        <v>480</v>
      </c>
    </row>
    <row r="233" spans="1:6" s="4" customFormat="1" x14ac:dyDescent="0.25">
      <c r="A233" s="4" t="s">
        <v>441</v>
      </c>
      <c r="B233" s="4" t="s">
        <v>442</v>
      </c>
      <c r="C233" s="4" t="s">
        <v>656</v>
      </c>
      <c r="D233" s="4" t="s">
        <v>445</v>
      </c>
      <c r="E233" s="4" t="s">
        <v>479</v>
      </c>
      <c r="F233" s="4" t="s">
        <v>480</v>
      </c>
    </row>
    <row r="234" spans="1:6" s="4" customFormat="1" x14ac:dyDescent="0.25">
      <c r="A234" s="4" t="s">
        <v>441</v>
      </c>
      <c r="B234" s="4" t="s">
        <v>442</v>
      </c>
      <c r="C234" s="4" t="s">
        <v>657</v>
      </c>
      <c r="D234" s="4" t="s">
        <v>445</v>
      </c>
      <c r="E234" s="4" t="s">
        <v>479</v>
      </c>
      <c r="F234" s="4" t="s">
        <v>480</v>
      </c>
    </row>
    <row r="235" spans="1:6" s="4" customFormat="1" x14ac:dyDescent="0.25">
      <c r="A235" s="4" t="s">
        <v>441</v>
      </c>
      <c r="B235" s="4" t="s">
        <v>442</v>
      </c>
      <c r="C235" s="4" t="s">
        <v>658</v>
      </c>
      <c r="D235" s="4" t="s">
        <v>445</v>
      </c>
      <c r="E235" s="4" t="s">
        <v>479</v>
      </c>
      <c r="F235" s="4" t="s">
        <v>480</v>
      </c>
    </row>
    <row r="236" spans="1:6" s="4" customFormat="1" x14ac:dyDescent="0.25">
      <c r="A236" s="4" t="s">
        <v>441</v>
      </c>
      <c r="B236" s="4" t="s">
        <v>442</v>
      </c>
      <c r="C236" s="4" t="s">
        <v>659</v>
      </c>
      <c r="D236" s="4" t="s">
        <v>445</v>
      </c>
      <c r="E236" s="4" t="s">
        <v>479</v>
      </c>
      <c r="F236" s="4" t="s">
        <v>480</v>
      </c>
    </row>
    <row r="237" spans="1:6" s="4" customFormat="1" x14ac:dyDescent="0.25">
      <c r="A237" s="4" t="s">
        <v>441</v>
      </c>
      <c r="B237" s="4" t="s">
        <v>442</v>
      </c>
      <c r="C237" s="4" t="s">
        <v>660</v>
      </c>
      <c r="D237" s="4" t="s">
        <v>445</v>
      </c>
      <c r="E237" s="4" t="s">
        <v>479</v>
      </c>
      <c r="F237" s="4" t="s">
        <v>480</v>
      </c>
    </row>
    <row r="238" spans="1:6" s="4" customFormat="1" x14ac:dyDescent="0.25">
      <c r="A238" s="4" t="s">
        <v>441</v>
      </c>
      <c r="B238" s="4" t="s">
        <v>442</v>
      </c>
      <c r="C238" s="4" t="s">
        <v>661</v>
      </c>
      <c r="D238" s="4" t="s">
        <v>445</v>
      </c>
      <c r="E238" s="4" t="s">
        <v>479</v>
      </c>
      <c r="F238" s="4" t="s">
        <v>480</v>
      </c>
    </row>
    <row r="239" spans="1:6" s="4" customFormat="1" x14ac:dyDescent="0.25">
      <c r="A239" s="4" t="s">
        <v>441</v>
      </c>
      <c r="B239" s="4" t="s">
        <v>442</v>
      </c>
      <c r="C239" s="4" t="s">
        <v>662</v>
      </c>
      <c r="D239" s="4" t="s">
        <v>445</v>
      </c>
      <c r="E239" s="4" t="s">
        <v>479</v>
      </c>
      <c r="F239" s="4" t="s">
        <v>480</v>
      </c>
    </row>
    <row r="240" spans="1:6" s="4" customFormat="1" x14ac:dyDescent="0.25">
      <c r="A240" s="4" t="s">
        <v>441</v>
      </c>
      <c r="B240" s="4" t="s">
        <v>442</v>
      </c>
      <c r="C240" s="4" t="s">
        <v>663</v>
      </c>
      <c r="D240" s="4" t="s">
        <v>445</v>
      </c>
      <c r="E240" s="4" t="s">
        <v>479</v>
      </c>
      <c r="F240" s="4" t="s">
        <v>480</v>
      </c>
    </row>
    <row r="241" spans="1:6" s="4" customFormat="1" x14ac:dyDescent="0.25">
      <c r="A241" s="4" t="s">
        <v>441</v>
      </c>
      <c r="B241" s="4" t="s">
        <v>442</v>
      </c>
      <c r="C241" s="4" t="s">
        <v>664</v>
      </c>
      <c r="D241" s="4" t="s">
        <v>445</v>
      </c>
      <c r="E241" s="4" t="s">
        <v>479</v>
      </c>
      <c r="F241" s="4" t="s">
        <v>480</v>
      </c>
    </row>
    <row r="242" spans="1:6" s="4" customFormat="1" x14ac:dyDescent="0.25">
      <c r="A242" s="4" t="s">
        <v>441</v>
      </c>
      <c r="B242" s="4" t="s">
        <v>442</v>
      </c>
      <c r="C242" s="4" t="s">
        <v>665</v>
      </c>
      <c r="D242" s="4" t="s">
        <v>445</v>
      </c>
      <c r="E242" s="4" t="s">
        <v>479</v>
      </c>
      <c r="F242" s="4" t="s">
        <v>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H1" sqref="H1:H1048576"/>
    </sheetView>
  </sheetViews>
  <sheetFormatPr defaultRowHeight="15" x14ac:dyDescent="0.25"/>
  <cols>
    <col min="1" max="1" width="26" customWidth="1"/>
    <col min="2" max="2" width="18.85546875" bestFit="1" customWidth="1"/>
    <col min="3" max="3" width="22.85546875" bestFit="1" customWidth="1"/>
    <col min="4" max="4" width="25.28515625" bestFit="1" customWidth="1"/>
    <col min="5" max="6" width="25.28515625" customWidth="1"/>
    <col min="8" max="8" width="20.28515625" bestFit="1" customWidth="1"/>
    <col min="9" max="9" width="17.28515625" bestFit="1" customWidth="1"/>
  </cols>
  <sheetData>
    <row r="1" spans="1:10" x14ac:dyDescent="0.25">
      <c r="B1" t="s">
        <v>464</v>
      </c>
      <c r="D1" t="s">
        <v>435</v>
      </c>
      <c r="J1" t="s">
        <v>503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467</v>
      </c>
      <c r="J2" t="s">
        <v>370</v>
      </c>
    </row>
    <row r="3" spans="1:10" x14ac:dyDescent="0.25">
      <c r="A3" t="s">
        <v>427</v>
      </c>
      <c r="B3" s="1" t="s">
        <v>56</v>
      </c>
      <c r="C3" t="s">
        <v>359</v>
      </c>
      <c r="D3">
        <v>20</v>
      </c>
      <c r="E3">
        <v>0</v>
      </c>
      <c r="F3" s="3">
        <v>0.4</v>
      </c>
      <c r="H3" t="str">
        <f>CONCATENATE("Region-",LEFT(B3,1))</f>
        <v>Region-1</v>
      </c>
      <c r="J3">
        <v>114.90317855999999</v>
      </c>
    </row>
    <row r="4" spans="1:10" x14ac:dyDescent="0.25">
      <c r="A4" t="s">
        <v>427</v>
      </c>
      <c r="B4" t="s">
        <v>62</v>
      </c>
      <c r="C4" t="s">
        <v>359</v>
      </c>
      <c r="D4">
        <v>20</v>
      </c>
      <c r="E4">
        <v>0</v>
      </c>
      <c r="F4" s="3">
        <v>0.4</v>
      </c>
      <c r="H4" t="str">
        <f t="shared" ref="H4:H67" si="0">CONCATENATE("Region-",LEFT(B4,1))</f>
        <v>Region-1</v>
      </c>
      <c r="J4">
        <v>114.90317855999999</v>
      </c>
    </row>
    <row r="5" spans="1:10" x14ac:dyDescent="0.25">
      <c r="A5" t="s">
        <v>427</v>
      </c>
      <c r="B5" t="s">
        <v>63</v>
      </c>
      <c r="C5" t="s">
        <v>359</v>
      </c>
      <c r="D5">
        <v>76</v>
      </c>
      <c r="E5">
        <v>0</v>
      </c>
      <c r="F5" s="3">
        <v>0.39473684210526316</v>
      </c>
      <c r="H5" t="str">
        <f t="shared" si="0"/>
        <v>Region-1</v>
      </c>
      <c r="J5">
        <v>21.006755716318487</v>
      </c>
    </row>
    <row r="6" spans="1:10" x14ac:dyDescent="0.25">
      <c r="A6" t="s">
        <v>427</v>
      </c>
      <c r="B6" t="s">
        <v>68</v>
      </c>
      <c r="C6" t="s">
        <v>359</v>
      </c>
      <c r="D6">
        <v>76</v>
      </c>
      <c r="E6">
        <v>0</v>
      </c>
      <c r="F6" s="3">
        <v>0.39473684210526316</v>
      </c>
      <c r="H6" t="str">
        <f t="shared" si="0"/>
        <v>Region-1</v>
      </c>
      <c r="J6">
        <v>21.006755716318487</v>
      </c>
    </row>
    <row r="7" spans="1:10" x14ac:dyDescent="0.25">
      <c r="A7" t="s">
        <v>427</v>
      </c>
      <c r="B7" t="s">
        <v>69</v>
      </c>
      <c r="C7" t="s">
        <v>359</v>
      </c>
      <c r="D7">
        <v>20</v>
      </c>
      <c r="E7">
        <v>0</v>
      </c>
      <c r="F7" s="3">
        <v>0.4</v>
      </c>
      <c r="H7" t="str">
        <f t="shared" si="0"/>
        <v>Region-1</v>
      </c>
      <c r="J7">
        <v>117.24628272</v>
      </c>
    </row>
    <row r="8" spans="1:10" x14ac:dyDescent="0.25">
      <c r="A8" t="s">
        <v>427</v>
      </c>
      <c r="B8" t="s">
        <v>70</v>
      </c>
      <c r="C8" t="s">
        <v>359</v>
      </c>
      <c r="D8">
        <v>20</v>
      </c>
      <c r="E8">
        <v>0</v>
      </c>
      <c r="F8" s="3">
        <v>0.4</v>
      </c>
      <c r="H8" t="str">
        <f t="shared" si="0"/>
        <v>Region-1</v>
      </c>
      <c r="J8">
        <v>117.24628272</v>
      </c>
    </row>
    <row r="9" spans="1:10" x14ac:dyDescent="0.25">
      <c r="A9" t="s">
        <v>427</v>
      </c>
      <c r="B9" t="s">
        <v>71</v>
      </c>
      <c r="C9" t="s">
        <v>359</v>
      </c>
      <c r="D9">
        <v>76</v>
      </c>
      <c r="E9">
        <v>0</v>
      </c>
      <c r="F9" s="3">
        <v>0.39473684210526316</v>
      </c>
      <c r="H9" t="str">
        <f t="shared" si="0"/>
        <v>Region-1</v>
      </c>
      <c r="J9">
        <v>22.145955258098802</v>
      </c>
    </row>
    <row r="10" spans="1:10" x14ac:dyDescent="0.25">
      <c r="A10" t="s">
        <v>427</v>
      </c>
      <c r="B10" t="s">
        <v>72</v>
      </c>
      <c r="C10" t="s">
        <v>359</v>
      </c>
      <c r="D10">
        <v>76</v>
      </c>
      <c r="E10">
        <v>0</v>
      </c>
      <c r="F10" s="3">
        <v>0.39473684210526316</v>
      </c>
      <c r="H10" t="str">
        <f t="shared" si="0"/>
        <v>Region-1</v>
      </c>
      <c r="J10">
        <v>22.145955258098802</v>
      </c>
    </row>
    <row r="11" spans="1:10" x14ac:dyDescent="0.25">
      <c r="A11" t="s">
        <v>427</v>
      </c>
      <c r="B11" t="s">
        <v>73</v>
      </c>
      <c r="C11" t="s">
        <v>359</v>
      </c>
      <c r="D11">
        <v>355</v>
      </c>
      <c r="E11">
        <v>0</v>
      </c>
      <c r="F11" s="3">
        <v>0.47887323943661969</v>
      </c>
      <c r="H11" t="str">
        <f t="shared" si="0"/>
        <v>Region-1</v>
      </c>
      <c r="J11">
        <v>27.432020286530921</v>
      </c>
    </row>
    <row r="12" spans="1:10" x14ac:dyDescent="0.25">
      <c r="A12" t="s">
        <v>427</v>
      </c>
      <c r="B12" t="s">
        <v>78</v>
      </c>
      <c r="C12" t="s">
        <v>359</v>
      </c>
      <c r="D12">
        <v>55</v>
      </c>
      <c r="E12">
        <v>0</v>
      </c>
      <c r="F12" s="3">
        <v>0.4</v>
      </c>
      <c r="H12" t="str">
        <f t="shared" si="0"/>
        <v>Region-1</v>
      </c>
      <c r="J12">
        <v>37.743351312000001</v>
      </c>
    </row>
    <row r="13" spans="1:10" x14ac:dyDescent="0.25">
      <c r="A13" t="s">
        <v>427</v>
      </c>
      <c r="B13" t="s">
        <v>81</v>
      </c>
      <c r="C13" t="s">
        <v>359</v>
      </c>
      <c r="D13">
        <v>55</v>
      </c>
      <c r="E13">
        <v>0</v>
      </c>
      <c r="F13" s="3">
        <v>0.4</v>
      </c>
      <c r="H13" t="str">
        <f t="shared" si="0"/>
        <v>Region-1</v>
      </c>
      <c r="J13">
        <v>37.743351312000001</v>
      </c>
    </row>
    <row r="14" spans="1:10" x14ac:dyDescent="0.25">
      <c r="A14" t="s">
        <v>427</v>
      </c>
      <c r="B14" t="s">
        <v>82</v>
      </c>
      <c r="C14" t="s">
        <v>359</v>
      </c>
      <c r="D14">
        <v>55</v>
      </c>
      <c r="E14">
        <v>0</v>
      </c>
      <c r="F14" s="3">
        <v>0.4</v>
      </c>
      <c r="H14" t="str">
        <f t="shared" si="0"/>
        <v>Region-1</v>
      </c>
      <c r="J14">
        <v>37.743351312000001</v>
      </c>
    </row>
    <row r="15" spans="1:10" x14ac:dyDescent="0.25">
      <c r="A15" t="s">
        <v>427</v>
      </c>
      <c r="B15" t="s">
        <v>83</v>
      </c>
      <c r="C15" t="s">
        <v>359</v>
      </c>
      <c r="D15">
        <v>55</v>
      </c>
      <c r="E15">
        <v>0</v>
      </c>
      <c r="F15" s="3">
        <v>0.4</v>
      </c>
      <c r="H15" t="str">
        <f t="shared" si="0"/>
        <v>Region-1</v>
      </c>
      <c r="J15">
        <v>37.743351312000001</v>
      </c>
    </row>
    <row r="16" spans="1:10" x14ac:dyDescent="0.25">
      <c r="A16" t="s">
        <v>427</v>
      </c>
      <c r="B16" t="s">
        <v>84</v>
      </c>
      <c r="C16" t="s">
        <v>359</v>
      </c>
      <c r="D16">
        <v>12</v>
      </c>
      <c r="E16">
        <v>0</v>
      </c>
      <c r="F16" s="3">
        <v>0.41666666666666669</v>
      </c>
      <c r="H16" t="str">
        <f t="shared" si="0"/>
        <v>Region-1</v>
      </c>
      <c r="J16">
        <v>149.28492031456159</v>
      </c>
    </row>
    <row r="17" spans="1:10" x14ac:dyDescent="0.25">
      <c r="A17" t="s">
        <v>427</v>
      </c>
      <c r="B17" t="s">
        <v>88</v>
      </c>
      <c r="C17" t="s">
        <v>359</v>
      </c>
      <c r="D17">
        <v>12</v>
      </c>
      <c r="E17">
        <v>0</v>
      </c>
      <c r="F17" s="3">
        <v>0.41666666666666669</v>
      </c>
      <c r="H17" t="str">
        <f t="shared" si="0"/>
        <v>Region-1</v>
      </c>
      <c r="J17">
        <v>149.28492031456159</v>
      </c>
    </row>
    <row r="18" spans="1:10" x14ac:dyDescent="0.25">
      <c r="A18" t="s">
        <v>427</v>
      </c>
      <c r="B18" t="s">
        <v>89</v>
      </c>
      <c r="C18" t="s">
        <v>359</v>
      </c>
      <c r="D18">
        <v>155</v>
      </c>
      <c r="E18">
        <v>0</v>
      </c>
      <c r="F18" s="3">
        <v>0.4</v>
      </c>
      <c r="H18" t="str">
        <f t="shared" si="0"/>
        <v>Region-1</v>
      </c>
      <c r="J18">
        <v>23.667386443999998</v>
      </c>
    </row>
    <row r="19" spans="1:10" x14ac:dyDescent="0.25">
      <c r="A19" t="s">
        <v>427</v>
      </c>
      <c r="B19" t="s">
        <v>91</v>
      </c>
      <c r="C19" t="s">
        <v>359</v>
      </c>
      <c r="D19">
        <v>155</v>
      </c>
      <c r="E19">
        <v>0</v>
      </c>
      <c r="F19" s="3">
        <v>0.4</v>
      </c>
      <c r="H19" t="str">
        <f t="shared" si="0"/>
        <v>Region-1</v>
      </c>
      <c r="J19">
        <v>24.200957519999996</v>
      </c>
    </row>
    <row r="20" spans="1:10" x14ac:dyDescent="0.25">
      <c r="A20" t="s">
        <v>427</v>
      </c>
      <c r="B20" t="s">
        <v>92</v>
      </c>
      <c r="C20" t="s">
        <v>359</v>
      </c>
      <c r="D20">
        <v>355</v>
      </c>
      <c r="E20">
        <v>0</v>
      </c>
      <c r="F20" s="3">
        <v>0.47887323943661969</v>
      </c>
      <c r="H20" t="str">
        <f t="shared" si="0"/>
        <v>Region-1</v>
      </c>
      <c r="J20">
        <v>27.890839994430287</v>
      </c>
    </row>
    <row r="21" spans="1:10" x14ac:dyDescent="0.25">
      <c r="A21" t="s">
        <v>427</v>
      </c>
      <c r="B21" t="s">
        <v>93</v>
      </c>
      <c r="C21" t="s">
        <v>359</v>
      </c>
      <c r="D21">
        <v>155</v>
      </c>
      <c r="E21">
        <v>0</v>
      </c>
      <c r="F21" s="3">
        <v>0.4</v>
      </c>
      <c r="H21" t="str">
        <f t="shared" si="0"/>
        <v>Region-1</v>
      </c>
      <c r="J21">
        <v>24.360352365999997</v>
      </c>
    </row>
    <row r="22" spans="1:10" x14ac:dyDescent="0.25">
      <c r="A22" t="s">
        <v>427</v>
      </c>
      <c r="B22" t="s">
        <v>94</v>
      </c>
      <c r="C22" t="s">
        <v>359</v>
      </c>
      <c r="D22">
        <v>350</v>
      </c>
      <c r="E22">
        <v>0</v>
      </c>
      <c r="F22" s="3">
        <v>0.4</v>
      </c>
      <c r="H22" t="str">
        <f t="shared" si="0"/>
        <v>Region-1</v>
      </c>
      <c r="J22">
        <v>23.250507616</v>
      </c>
    </row>
    <row r="23" spans="1:10" x14ac:dyDescent="0.25">
      <c r="A23" t="s">
        <v>427</v>
      </c>
      <c r="B23" t="s">
        <v>96</v>
      </c>
      <c r="C23" t="s">
        <v>359</v>
      </c>
      <c r="D23">
        <v>55</v>
      </c>
      <c r="E23">
        <v>0</v>
      </c>
      <c r="F23" s="3">
        <v>0.4</v>
      </c>
      <c r="H23" t="str">
        <f t="shared" si="0"/>
        <v>Region-1</v>
      </c>
      <c r="J23">
        <v>37.217799167999999</v>
      </c>
    </row>
    <row r="24" spans="1:10" x14ac:dyDescent="0.25">
      <c r="A24" t="s">
        <v>427</v>
      </c>
      <c r="B24" t="s">
        <v>97</v>
      </c>
      <c r="C24" t="s">
        <v>359</v>
      </c>
      <c r="D24">
        <v>55</v>
      </c>
      <c r="E24">
        <v>0</v>
      </c>
      <c r="F24" s="3">
        <v>0.4</v>
      </c>
      <c r="H24" t="str">
        <f t="shared" si="0"/>
        <v>Region-1</v>
      </c>
      <c r="J24">
        <v>37.217799167999999</v>
      </c>
    </row>
    <row r="25" spans="1:10" x14ac:dyDescent="0.25">
      <c r="A25" t="s">
        <v>427</v>
      </c>
      <c r="B25" t="s">
        <v>98</v>
      </c>
      <c r="C25" t="s">
        <v>359</v>
      </c>
      <c r="D25">
        <v>55</v>
      </c>
      <c r="E25">
        <v>0</v>
      </c>
      <c r="F25" s="3">
        <v>0.4</v>
      </c>
      <c r="H25" t="str">
        <f t="shared" si="0"/>
        <v>Region-1</v>
      </c>
      <c r="J25">
        <v>37.217799167999999</v>
      </c>
    </row>
    <row r="26" spans="1:10" x14ac:dyDescent="0.25">
      <c r="A26" t="s">
        <v>427</v>
      </c>
      <c r="B26" t="s">
        <v>99</v>
      </c>
      <c r="C26" t="s">
        <v>360</v>
      </c>
      <c r="D26">
        <v>20</v>
      </c>
      <c r="E26">
        <v>0</v>
      </c>
      <c r="F26" s="3">
        <v>0.4</v>
      </c>
      <c r="H26" t="str">
        <f t="shared" si="0"/>
        <v>Region-2</v>
      </c>
      <c r="J26">
        <v>113.45426255999999</v>
      </c>
    </row>
    <row r="27" spans="1:10" x14ac:dyDescent="0.25">
      <c r="A27" t="s">
        <v>427</v>
      </c>
      <c r="B27" t="s">
        <v>100</v>
      </c>
      <c r="C27" t="s">
        <v>360</v>
      </c>
      <c r="D27">
        <v>20</v>
      </c>
      <c r="E27">
        <v>0</v>
      </c>
      <c r="F27" s="3">
        <v>0.4</v>
      </c>
      <c r="H27" t="str">
        <f t="shared" si="0"/>
        <v>Region-2</v>
      </c>
      <c r="J27">
        <v>113.45426255999999</v>
      </c>
    </row>
    <row r="28" spans="1:10" x14ac:dyDescent="0.25">
      <c r="A28" t="s">
        <v>427</v>
      </c>
      <c r="B28" t="s">
        <v>101</v>
      </c>
      <c r="C28" t="s">
        <v>360</v>
      </c>
      <c r="D28">
        <v>76</v>
      </c>
      <c r="E28">
        <v>0</v>
      </c>
      <c r="F28" s="3">
        <v>0.39473684210526316</v>
      </c>
      <c r="H28" t="str">
        <f t="shared" si="0"/>
        <v>Region-2</v>
      </c>
      <c r="J28">
        <v>25.242060507070651</v>
      </c>
    </row>
    <row r="29" spans="1:10" x14ac:dyDescent="0.25">
      <c r="A29" t="s">
        <v>427</v>
      </c>
      <c r="B29" t="s">
        <v>102</v>
      </c>
      <c r="C29" t="s">
        <v>360</v>
      </c>
      <c r="D29">
        <v>20</v>
      </c>
      <c r="E29">
        <v>0</v>
      </c>
      <c r="F29" s="3">
        <v>0.4</v>
      </c>
      <c r="H29" t="str">
        <f t="shared" si="0"/>
        <v>Region-2</v>
      </c>
      <c r="J29">
        <v>109.82369303999999</v>
      </c>
    </row>
    <row r="30" spans="1:10" x14ac:dyDescent="0.25">
      <c r="A30" t="s">
        <v>427</v>
      </c>
      <c r="B30" t="s">
        <v>103</v>
      </c>
      <c r="C30" t="s">
        <v>360</v>
      </c>
      <c r="D30">
        <v>20</v>
      </c>
      <c r="E30">
        <v>0</v>
      </c>
      <c r="F30" s="3">
        <v>0.4</v>
      </c>
      <c r="H30" t="str">
        <f t="shared" si="0"/>
        <v>Region-2</v>
      </c>
      <c r="J30">
        <v>109.82369303999999</v>
      </c>
    </row>
    <row r="31" spans="1:10" x14ac:dyDescent="0.25">
      <c r="A31" t="s">
        <v>427</v>
      </c>
      <c r="B31" t="s">
        <v>104</v>
      </c>
      <c r="C31" t="s">
        <v>360</v>
      </c>
      <c r="D31">
        <v>76</v>
      </c>
      <c r="E31">
        <v>0</v>
      </c>
      <c r="F31" s="3">
        <v>0.39473684210526316</v>
      </c>
      <c r="H31" t="str">
        <f t="shared" si="0"/>
        <v>Region-2</v>
      </c>
      <c r="J31" s="9">
        <v>23.943217633756216</v>
      </c>
    </row>
    <row r="32" spans="1:10" x14ac:dyDescent="0.25">
      <c r="A32" t="s">
        <v>427</v>
      </c>
      <c r="B32" t="s">
        <v>105</v>
      </c>
      <c r="C32" t="s">
        <v>360</v>
      </c>
      <c r="D32">
        <v>76</v>
      </c>
      <c r="E32">
        <v>0</v>
      </c>
      <c r="F32" s="3">
        <v>0.39473684210526316</v>
      </c>
      <c r="H32" t="str">
        <f t="shared" si="0"/>
        <v>Region-2</v>
      </c>
      <c r="J32" s="9">
        <v>23.943217633756216</v>
      </c>
    </row>
    <row r="33" spans="1:10" x14ac:dyDescent="0.25">
      <c r="A33" t="s">
        <v>427</v>
      </c>
      <c r="B33" t="s">
        <v>106</v>
      </c>
      <c r="C33" t="s">
        <v>360</v>
      </c>
      <c r="D33">
        <v>55</v>
      </c>
      <c r="E33">
        <v>0</v>
      </c>
      <c r="F33" s="3">
        <v>0.4</v>
      </c>
      <c r="H33" t="str">
        <f t="shared" si="0"/>
        <v>Region-2</v>
      </c>
      <c r="J33" s="9">
        <v>43.025305848000002</v>
      </c>
    </row>
    <row r="34" spans="1:10" x14ac:dyDescent="0.25">
      <c r="A34" t="s">
        <v>427</v>
      </c>
      <c r="B34" t="s">
        <v>107</v>
      </c>
      <c r="C34" t="s">
        <v>360</v>
      </c>
      <c r="D34">
        <v>55</v>
      </c>
      <c r="E34">
        <v>0</v>
      </c>
      <c r="F34" s="3">
        <v>0.4</v>
      </c>
      <c r="H34" t="str">
        <f t="shared" si="0"/>
        <v>Region-2</v>
      </c>
      <c r="J34" s="9">
        <v>43.025305848000002</v>
      </c>
    </row>
    <row r="35" spans="1:10" x14ac:dyDescent="0.25">
      <c r="A35" t="s">
        <v>427</v>
      </c>
      <c r="B35" t="s">
        <v>108</v>
      </c>
      <c r="C35" t="s">
        <v>360</v>
      </c>
      <c r="D35">
        <v>355</v>
      </c>
      <c r="E35">
        <v>0</v>
      </c>
      <c r="F35" s="3">
        <v>0.47887323943661969</v>
      </c>
      <c r="H35" t="str">
        <f t="shared" si="0"/>
        <v>Region-2</v>
      </c>
      <c r="J35" s="9">
        <v>29.461514123124658</v>
      </c>
    </row>
    <row r="36" spans="1:10" x14ac:dyDescent="0.25">
      <c r="A36" t="s">
        <v>427</v>
      </c>
      <c r="B36" t="s">
        <v>109</v>
      </c>
      <c r="C36" t="s">
        <v>360</v>
      </c>
      <c r="D36">
        <v>55</v>
      </c>
      <c r="E36">
        <v>0</v>
      </c>
      <c r="F36" s="3">
        <v>0.4</v>
      </c>
      <c r="H36" t="str">
        <f t="shared" si="0"/>
        <v>Region-2</v>
      </c>
      <c r="J36" s="9">
        <v>37.743351312000001</v>
      </c>
    </row>
    <row r="37" spans="1:10" x14ac:dyDescent="0.25">
      <c r="A37" t="s">
        <v>427</v>
      </c>
      <c r="B37" t="s">
        <v>110</v>
      </c>
      <c r="C37" t="s">
        <v>360</v>
      </c>
      <c r="D37">
        <v>55</v>
      </c>
      <c r="E37">
        <v>0</v>
      </c>
      <c r="F37" s="3">
        <v>0.4</v>
      </c>
      <c r="H37" t="str">
        <f t="shared" si="0"/>
        <v>Region-2</v>
      </c>
      <c r="J37" s="9">
        <v>37.743351312000001</v>
      </c>
    </row>
    <row r="38" spans="1:10" x14ac:dyDescent="0.25">
      <c r="A38" t="s">
        <v>427</v>
      </c>
      <c r="B38" t="s">
        <v>111</v>
      </c>
      <c r="C38" t="s">
        <v>360</v>
      </c>
      <c r="D38">
        <v>55</v>
      </c>
      <c r="E38">
        <v>0</v>
      </c>
      <c r="F38" s="3">
        <v>0.4</v>
      </c>
      <c r="H38" t="str">
        <f t="shared" si="0"/>
        <v>Region-2</v>
      </c>
      <c r="J38" s="9">
        <v>39.287355095999999</v>
      </c>
    </row>
    <row r="39" spans="1:10" x14ac:dyDescent="0.25">
      <c r="A39" t="s">
        <v>427</v>
      </c>
      <c r="B39" t="s">
        <v>112</v>
      </c>
      <c r="C39" t="s">
        <v>360</v>
      </c>
      <c r="D39">
        <v>55</v>
      </c>
      <c r="E39">
        <v>0</v>
      </c>
      <c r="F39" s="3">
        <v>0.4</v>
      </c>
      <c r="H39" t="str">
        <f t="shared" si="0"/>
        <v>Region-2</v>
      </c>
      <c r="J39" s="9">
        <v>39.287355095999999</v>
      </c>
    </row>
    <row r="40" spans="1:10" x14ac:dyDescent="0.25">
      <c r="A40" t="s">
        <v>427</v>
      </c>
      <c r="B40" t="s">
        <v>113</v>
      </c>
      <c r="C40" t="s">
        <v>360</v>
      </c>
      <c r="D40">
        <v>155</v>
      </c>
      <c r="E40">
        <v>0</v>
      </c>
      <c r="F40" s="3">
        <v>0.4</v>
      </c>
      <c r="H40" t="str">
        <f t="shared" si="0"/>
        <v>Region-2</v>
      </c>
      <c r="J40">
        <v>22.015937455999996</v>
      </c>
    </row>
    <row r="41" spans="1:10" x14ac:dyDescent="0.25">
      <c r="A41" t="s">
        <v>427</v>
      </c>
      <c r="B41" t="s">
        <v>114</v>
      </c>
      <c r="C41" t="s">
        <v>360</v>
      </c>
      <c r="D41">
        <v>355</v>
      </c>
      <c r="E41">
        <v>0</v>
      </c>
      <c r="F41" s="3">
        <v>0.47887323943661969</v>
      </c>
      <c r="H41" t="str">
        <f t="shared" si="0"/>
        <v>Region-2</v>
      </c>
      <c r="J41">
        <v>33.766747139859064</v>
      </c>
    </row>
    <row r="42" spans="1:10" x14ac:dyDescent="0.25">
      <c r="A42" t="s">
        <v>427</v>
      </c>
      <c r="B42" t="s">
        <v>115</v>
      </c>
      <c r="C42" t="s">
        <v>360</v>
      </c>
      <c r="D42">
        <v>355</v>
      </c>
      <c r="E42">
        <v>0</v>
      </c>
      <c r="F42" s="3">
        <v>0.47887323943661969</v>
      </c>
      <c r="H42" t="str">
        <f t="shared" si="0"/>
        <v>Region-2</v>
      </c>
      <c r="J42">
        <v>27.685565579312925</v>
      </c>
    </row>
    <row r="43" spans="1:10" x14ac:dyDescent="0.25">
      <c r="A43" t="s">
        <v>427</v>
      </c>
      <c r="B43" t="s">
        <v>116</v>
      </c>
      <c r="C43" t="s">
        <v>360</v>
      </c>
      <c r="D43">
        <v>155</v>
      </c>
      <c r="E43">
        <v>0</v>
      </c>
      <c r="F43" s="3">
        <v>0.4</v>
      </c>
      <c r="H43" t="str">
        <f t="shared" si="0"/>
        <v>Region-2</v>
      </c>
      <c r="J43">
        <v>21.009255417999999</v>
      </c>
    </row>
    <row r="44" spans="1:10" x14ac:dyDescent="0.25">
      <c r="A44" t="s">
        <v>427</v>
      </c>
      <c r="B44" t="s">
        <v>117</v>
      </c>
      <c r="C44" t="s">
        <v>360</v>
      </c>
      <c r="D44">
        <v>155</v>
      </c>
      <c r="E44">
        <v>0</v>
      </c>
      <c r="F44" s="3">
        <v>0.4</v>
      </c>
      <c r="H44" t="str">
        <f t="shared" si="0"/>
        <v>Region-2</v>
      </c>
      <c r="J44">
        <v>21.009255417999999</v>
      </c>
    </row>
    <row r="45" spans="1:10" x14ac:dyDescent="0.25">
      <c r="A45" t="s">
        <v>427</v>
      </c>
      <c r="B45" t="s">
        <v>118</v>
      </c>
      <c r="C45" t="s">
        <v>360</v>
      </c>
      <c r="D45">
        <v>350</v>
      </c>
      <c r="E45">
        <v>0</v>
      </c>
      <c r="F45" s="3">
        <v>0.4</v>
      </c>
      <c r="H45" t="str">
        <f t="shared" si="0"/>
        <v>Region-2</v>
      </c>
      <c r="J45">
        <v>22.804878523999999</v>
      </c>
    </row>
    <row r="46" spans="1:10" x14ac:dyDescent="0.25">
      <c r="A46" t="s">
        <v>427</v>
      </c>
      <c r="B46" t="s">
        <v>119</v>
      </c>
      <c r="C46" t="s">
        <v>360</v>
      </c>
      <c r="D46">
        <v>55</v>
      </c>
      <c r="E46">
        <v>0</v>
      </c>
      <c r="F46" s="3">
        <v>0.4</v>
      </c>
      <c r="H46" t="str">
        <f t="shared" si="0"/>
        <v>Region-2</v>
      </c>
      <c r="J46" s="9">
        <v>54.486385296000002</v>
      </c>
    </row>
    <row r="47" spans="1:10" x14ac:dyDescent="0.25">
      <c r="A47" t="s">
        <v>427</v>
      </c>
      <c r="B47" t="s">
        <v>120</v>
      </c>
      <c r="C47" t="s">
        <v>360</v>
      </c>
      <c r="D47">
        <v>55</v>
      </c>
      <c r="E47">
        <v>0</v>
      </c>
      <c r="F47" s="3">
        <v>0.4</v>
      </c>
      <c r="H47" t="str">
        <f t="shared" si="0"/>
        <v>Region-2</v>
      </c>
      <c r="J47">
        <v>54.486385296000002</v>
      </c>
    </row>
    <row r="48" spans="1:10" x14ac:dyDescent="0.25">
      <c r="A48" t="s">
        <v>427</v>
      </c>
      <c r="B48" t="s">
        <v>121</v>
      </c>
      <c r="C48" t="s">
        <v>360</v>
      </c>
      <c r="D48">
        <v>55</v>
      </c>
      <c r="E48">
        <v>0</v>
      </c>
      <c r="F48" s="3">
        <v>0.4</v>
      </c>
      <c r="H48" t="str">
        <f t="shared" si="0"/>
        <v>Region-2</v>
      </c>
      <c r="J48">
        <v>54.486385296000002</v>
      </c>
    </row>
    <row r="49" spans="1:10" x14ac:dyDescent="0.25">
      <c r="A49" t="s">
        <v>427</v>
      </c>
      <c r="B49" t="s">
        <v>122</v>
      </c>
      <c r="C49" t="s">
        <v>361</v>
      </c>
      <c r="D49">
        <v>20</v>
      </c>
      <c r="E49">
        <v>0</v>
      </c>
      <c r="F49" s="3">
        <v>0.4</v>
      </c>
      <c r="H49" t="str">
        <f t="shared" si="0"/>
        <v>Region-3</v>
      </c>
      <c r="J49">
        <v>118.87527828</v>
      </c>
    </row>
    <row r="50" spans="1:10" x14ac:dyDescent="0.25">
      <c r="A50" t="s">
        <v>427</v>
      </c>
      <c r="B50" t="s">
        <v>123</v>
      </c>
      <c r="C50" t="s">
        <v>361</v>
      </c>
      <c r="D50">
        <v>20</v>
      </c>
      <c r="E50">
        <v>0</v>
      </c>
      <c r="F50" s="3">
        <v>0.4</v>
      </c>
      <c r="H50" t="str">
        <f t="shared" si="0"/>
        <v>Region-3</v>
      </c>
      <c r="J50">
        <v>118.87527828</v>
      </c>
    </row>
    <row r="51" spans="1:10" x14ac:dyDescent="0.25">
      <c r="A51" t="s">
        <v>427</v>
      </c>
      <c r="B51" t="s">
        <v>124</v>
      </c>
      <c r="C51" t="s">
        <v>361</v>
      </c>
      <c r="D51">
        <v>55</v>
      </c>
      <c r="E51">
        <v>0</v>
      </c>
      <c r="F51" s="3">
        <v>0.4</v>
      </c>
      <c r="H51" t="str">
        <f t="shared" si="0"/>
        <v>Region-3</v>
      </c>
      <c r="J51">
        <v>40.653324204000008</v>
      </c>
    </row>
    <row r="52" spans="1:10" x14ac:dyDescent="0.25">
      <c r="A52" t="s">
        <v>427</v>
      </c>
      <c r="B52" t="s">
        <v>125</v>
      </c>
      <c r="C52" t="s">
        <v>361</v>
      </c>
      <c r="D52">
        <v>55</v>
      </c>
      <c r="E52">
        <v>0</v>
      </c>
      <c r="F52" s="3">
        <v>0.4</v>
      </c>
      <c r="H52" t="str">
        <f t="shared" si="0"/>
        <v>Region-3</v>
      </c>
      <c r="J52">
        <v>40.653324204000008</v>
      </c>
    </row>
    <row r="53" spans="1:10" x14ac:dyDescent="0.25">
      <c r="A53" t="s">
        <v>427</v>
      </c>
      <c r="B53" t="s">
        <v>126</v>
      </c>
      <c r="C53" t="s">
        <v>361</v>
      </c>
      <c r="D53">
        <v>20</v>
      </c>
      <c r="E53">
        <v>0</v>
      </c>
      <c r="F53" s="3">
        <v>0.4</v>
      </c>
      <c r="H53" t="str">
        <f t="shared" si="0"/>
        <v>Region-3</v>
      </c>
      <c r="J53">
        <v>118.87527828</v>
      </c>
    </row>
    <row r="54" spans="1:10" x14ac:dyDescent="0.25">
      <c r="A54" t="s">
        <v>427</v>
      </c>
      <c r="B54" t="s">
        <v>127</v>
      </c>
      <c r="C54" t="s">
        <v>361</v>
      </c>
      <c r="D54">
        <v>20</v>
      </c>
      <c r="E54">
        <v>0</v>
      </c>
      <c r="F54" s="3">
        <v>0.4</v>
      </c>
      <c r="H54" t="str">
        <f t="shared" si="0"/>
        <v>Region-3</v>
      </c>
      <c r="J54">
        <v>118.87527828</v>
      </c>
    </row>
    <row r="55" spans="1:10" x14ac:dyDescent="0.25">
      <c r="A55" t="s">
        <v>427</v>
      </c>
      <c r="B55" t="s">
        <v>128</v>
      </c>
      <c r="C55" t="s">
        <v>361</v>
      </c>
      <c r="D55">
        <v>55</v>
      </c>
      <c r="E55">
        <v>0</v>
      </c>
      <c r="F55" s="3">
        <v>0.4</v>
      </c>
      <c r="H55" t="str">
        <f t="shared" si="0"/>
        <v>Region-3</v>
      </c>
      <c r="J55">
        <v>46.099319423999994</v>
      </c>
    </row>
    <row r="56" spans="1:10" x14ac:dyDescent="0.25">
      <c r="A56" t="s">
        <v>427</v>
      </c>
      <c r="B56" t="s">
        <v>129</v>
      </c>
      <c r="C56" t="s">
        <v>361</v>
      </c>
      <c r="D56">
        <v>55</v>
      </c>
      <c r="E56">
        <v>0</v>
      </c>
      <c r="F56" s="3">
        <v>0.4</v>
      </c>
      <c r="H56" t="str">
        <f t="shared" si="0"/>
        <v>Region-3</v>
      </c>
      <c r="J56">
        <v>46.099319423999994</v>
      </c>
    </row>
    <row r="57" spans="1:10" x14ac:dyDescent="0.25">
      <c r="A57" t="s">
        <v>427</v>
      </c>
      <c r="B57" t="s">
        <v>130</v>
      </c>
      <c r="C57" t="s">
        <v>361</v>
      </c>
      <c r="D57">
        <v>55</v>
      </c>
      <c r="E57">
        <v>0</v>
      </c>
      <c r="F57" s="3">
        <v>0.4</v>
      </c>
      <c r="H57" t="str">
        <f t="shared" si="0"/>
        <v>Region-3</v>
      </c>
      <c r="J57">
        <v>39.280358100000001</v>
      </c>
    </row>
    <row r="58" spans="1:10" x14ac:dyDescent="0.25">
      <c r="A58" t="s">
        <v>427</v>
      </c>
      <c r="B58" t="s">
        <v>131</v>
      </c>
      <c r="C58" t="s">
        <v>361</v>
      </c>
      <c r="D58">
        <v>55</v>
      </c>
      <c r="E58">
        <v>0</v>
      </c>
      <c r="F58" s="3">
        <v>0.4</v>
      </c>
      <c r="H58" t="str">
        <f t="shared" si="0"/>
        <v>Region-3</v>
      </c>
      <c r="J58">
        <v>39.280358100000001</v>
      </c>
    </row>
    <row r="59" spans="1:10" x14ac:dyDescent="0.25">
      <c r="A59" t="s">
        <v>427</v>
      </c>
      <c r="B59" t="s">
        <v>132</v>
      </c>
      <c r="C59" t="s">
        <v>361</v>
      </c>
      <c r="D59">
        <v>355</v>
      </c>
      <c r="E59">
        <v>0</v>
      </c>
      <c r="F59" s="3">
        <v>0.47887323943661969</v>
      </c>
      <c r="H59" t="str">
        <f t="shared" si="0"/>
        <v>Region-3</v>
      </c>
      <c r="J59">
        <v>28.012603047948325</v>
      </c>
    </row>
    <row r="60" spans="1:10" x14ac:dyDescent="0.25">
      <c r="A60" t="s">
        <v>427</v>
      </c>
      <c r="B60" t="s">
        <v>133</v>
      </c>
      <c r="C60" t="s">
        <v>361</v>
      </c>
      <c r="D60">
        <v>12</v>
      </c>
      <c r="E60">
        <v>0</v>
      </c>
      <c r="F60" s="3">
        <v>0.41666666666666669</v>
      </c>
      <c r="H60" t="str">
        <f t="shared" si="0"/>
        <v>Region-3</v>
      </c>
      <c r="J60">
        <v>120.4604039001396</v>
      </c>
    </row>
    <row r="61" spans="1:10" x14ac:dyDescent="0.25">
      <c r="A61" t="s">
        <v>427</v>
      </c>
      <c r="B61" t="s">
        <v>134</v>
      </c>
      <c r="C61" t="s">
        <v>361</v>
      </c>
      <c r="D61">
        <v>12</v>
      </c>
      <c r="E61">
        <v>0</v>
      </c>
      <c r="F61" s="3">
        <v>0.41666666666666669</v>
      </c>
      <c r="H61" t="str">
        <f t="shared" si="0"/>
        <v>Region-3</v>
      </c>
      <c r="J61">
        <v>120.4604039001396</v>
      </c>
    </row>
    <row r="62" spans="1:10" x14ac:dyDescent="0.25">
      <c r="A62" t="s">
        <v>427</v>
      </c>
      <c r="B62" t="s">
        <v>135</v>
      </c>
      <c r="C62" t="s">
        <v>361</v>
      </c>
      <c r="D62">
        <v>12</v>
      </c>
      <c r="E62">
        <v>0</v>
      </c>
      <c r="F62" s="3">
        <v>0.41666666666666669</v>
      </c>
      <c r="H62" t="str">
        <f t="shared" si="0"/>
        <v>Region-3</v>
      </c>
      <c r="J62">
        <v>120.4604039001396</v>
      </c>
    </row>
    <row r="63" spans="1:10" x14ac:dyDescent="0.25">
      <c r="A63" t="s">
        <v>427</v>
      </c>
      <c r="B63" t="s">
        <v>136</v>
      </c>
      <c r="C63" t="s">
        <v>361</v>
      </c>
      <c r="D63">
        <v>12</v>
      </c>
      <c r="E63">
        <v>0</v>
      </c>
      <c r="F63" s="3">
        <v>0.41666666666666669</v>
      </c>
      <c r="H63" t="str">
        <f t="shared" si="0"/>
        <v>Region-3</v>
      </c>
      <c r="J63">
        <v>120.4604039001396</v>
      </c>
    </row>
    <row r="64" spans="1:10" x14ac:dyDescent="0.25">
      <c r="A64" t="s">
        <v>427</v>
      </c>
      <c r="B64" t="s">
        <v>137</v>
      </c>
      <c r="C64" t="s">
        <v>361</v>
      </c>
      <c r="D64">
        <v>12</v>
      </c>
      <c r="E64">
        <v>0</v>
      </c>
      <c r="F64" s="3">
        <v>0.41666666666666669</v>
      </c>
      <c r="H64" t="str">
        <f t="shared" si="0"/>
        <v>Region-3</v>
      </c>
      <c r="J64">
        <v>120.4604039001396</v>
      </c>
    </row>
    <row r="65" spans="1:10" x14ac:dyDescent="0.25">
      <c r="A65" t="s">
        <v>427</v>
      </c>
      <c r="B65" t="s">
        <v>138</v>
      </c>
      <c r="C65" t="s">
        <v>361</v>
      </c>
      <c r="D65">
        <v>55</v>
      </c>
      <c r="E65">
        <v>0</v>
      </c>
      <c r="F65" s="3">
        <v>0.4</v>
      </c>
      <c r="H65" t="str">
        <f t="shared" si="0"/>
        <v>Region-3</v>
      </c>
      <c r="J65">
        <v>33.111339959999995</v>
      </c>
    </row>
    <row r="66" spans="1:10" x14ac:dyDescent="0.25">
      <c r="A66" t="s">
        <v>427</v>
      </c>
      <c r="B66" t="s">
        <v>139</v>
      </c>
      <c r="C66" t="s">
        <v>361</v>
      </c>
      <c r="D66">
        <v>55</v>
      </c>
      <c r="E66">
        <v>0</v>
      </c>
      <c r="F66" s="3">
        <v>0.4</v>
      </c>
      <c r="H66" t="str">
        <f t="shared" si="0"/>
        <v>Region-3</v>
      </c>
      <c r="J66">
        <v>33.111339959999995</v>
      </c>
    </row>
    <row r="67" spans="1:10" x14ac:dyDescent="0.25">
      <c r="A67" t="s">
        <v>427</v>
      </c>
      <c r="B67" t="s">
        <v>140</v>
      </c>
      <c r="C67" t="s">
        <v>361</v>
      </c>
      <c r="D67">
        <v>55</v>
      </c>
      <c r="E67">
        <v>0</v>
      </c>
      <c r="F67" s="3">
        <v>0.4</v>
      </c>
      <c r="H67" t="str">
        <f t="shared" si="0"/>
        <v>Region-3</v>
      </c>
      <c r="J67">
        <v>33.111339959999995</v>
      </c>
    </row>
    <row r="68" spans="1:10" x14ac:dyDescent="0.25">
      <c r="A68" t="s">
        <v>427</v>
      </c>
      <c r="B68" t="s">
        <v>141</v>
      </c>
      <c r="C68" t="s">
        <v>361</v>
      </c>
      <c r="D68">
        <v>155</v>
      </c>
      <c r="E68">
        <v>0</v>
      </c>
      <c r="F68" s="3">
        <v>0.4</v>
      </c>
      <c r="H68" t="str">
        <f t="shared" ref="H68:H131" si="1">CONCATENATE("Region-",LEFT(B68,1))</f>
        <v>Region-3</v>
      </c>
      <c r="J68">
        <v>23.952775093999996</v>
      </c>
    </row>
    <row r="69" spans="1:10" x14ac:dyDescent="0.25">
      <c r="A69" t="s">
        <v>427</v>
      </c>
      <c r="B69" t="s">
        <v>142</v>
      </c>
      <c r="C69" t="s">
        <v>361</v>
      </c>
      <c r="D69">
        <v>355</v>
      </c>
      <c r="E69">
        <v>0</v>
      </c>
      <c r="F69" s="3">
        <v>0.47887323943661969</v>
      </c>
      <c r="H69" t="str">
        <f t="shared" si="1"/>
        <v>Region-3</v>
      </c>
      <c r="J69">
        <v>29.680877432193597</v>
      </c>
    </row>
    <row r="70" spans="1:10" x14ac:dyDescent="0.25">
      <c r="A70" t="s">
        <v>427</v>
      </c>
      <c r="B70" t="s">
        <v>143</v>
      </c>
      <c r="C70" t="s">
        <v>361</v>
      </c>
      <c r="D70">
        <v>355</v>
      </c>
      <c r="E70">
        <v>0</v>
      </c>
      <c r="F70" s="3">
        <v>0.47887323943661969</v>
      </c>
      <c r="H70" t="str">
        <f t="shared" si="1"/>
        <v>Region-3</v>
      </c>
      <c r="J70">
        <v>27.799207451858482</v>
      </c>
    </row>
    <row r="71" spans="1:10" x14ac:dyDescent="0.25">
      <c r="A71" t="s">
        <v>427</v>
      </c>
      <c r="B71" t="s">
        <v>144</v>
      </c>
      <c r="C71" t="s">
        <v>361</v>
      </c>
      <c r="D71">
        <v>55</v>
      </c>
      <c r="E71">
        <v>0</v>
      </c>
      <c r="F71" s="3">
        <v>0.4</v>
      </c>
      <c r="H71" t="str">
        <f t="shared" si="1"/>
        <v>Region-3</v>
      </c>
      <c r="J71">
        <v>34.303939055999997</v>
      </c>
    </row>
    <row r="72" spans="1:10" x14ac:dyDescent="0.25">
      <c r="A72" t="s">
        <v>427</v>
      </c>
      <c r="B72" t="s">
        <v>145</v>
      </c>
      <c r="C72" t="s">
        <v>361</v>
      </c>
      <c r="D72">
        <v>55</v>
      </c>
      <c r="E72">
        <v>0</v>
      </c>
      <c r="F72" s="3">
        <v>0.4</v>
      </c>
      <c r="H72" t="str">
        <f t="shared" si="1"/>
        <v>Region-3</v>
      </c>
      <c r="J72">
        <v>34.303939055999997</v>
      </c>
    </row>
    <row r="73" spans="1:10" x14ac:dyDescent="0.25">
      <c r="A73" t="s">
        <v>427</v>
      </c>
      <c r="B73" t="s">
        <v>146</v>
      </c>
      <c r="C73" t="s">
        <v>361</v>
      </c>
      <c r="D73">
        <v>355</v>
      </c>
      <c r="E73">
        <v>0</v>
      </c>
      <c r="F73" s="3">
        <v>0.47887323943661969</v>
      </c>
      <c r="H73" t="str">
        <f t="shared" si="1"/>
        <v>Region-3</v>
      </c>
      <c r="J73" s="9">
        <v>29.101444404055098</v>
      </c>
    </row>
    <row r="74" spans="1:10" x14ac:dyDescent="0.25">
      <c r="A74" t="s">
        <v>427</v>
      </c>
      <c r="B74" t="s">
        <v>147</v>
      </c>
      <c r="C74" t="s">
        <v>361</v>
      </c>
      <c r="D74">
        <v>355</v>
      </c>
      <c r="E74">
        <v>0</v>
      </c>
      <c r="F74" s="3">
        <v>0.47887323943661969</v>
      </c>
      <c r="H74" t="str">
        <f t="shared" si="1"/>
        <v>Region-3</v>
      </c>
      <c r="J74" s="9">
        <v>29.101444404055098</v>
      </c>
    </row>
    <row r="75" spans="1:10" x14ac:dyDescent="0.25">
      <c r="A75" t="s">
        <v>427</v>
      </c>
      <c r="B75" t="s">
        <v>148</v>
      </c>
      <c r="C75" t="s">
        <v>359</v>
      </c>
      <c r="D75">
        <v>0</v>
      </c>
      <c r="E75">
        <v>0</v>
      </c>
      <c r="F75" s="3">
        <v>0</v>
      </c>
      <c r="H75" t="str">
        <f t="shared" si="1"/>
        <v>Region-1</v>
      </c>
      <c r="J75" s="9">
        <v>0</v>
      </c>
    </row>
    <row r="76" spans="1:10" x14ac:dyDescent="0.25">
      <c r="A76" t="s">
        <v>427</v>
      </c>
      <c r="B76" t="s">
        <v>151</v>
      </c>
      <c r="C76" t="s">
        <v>359</v>
      </c>
      <c r="D76">
        <v>400</v>
      </c>
      <c r="E76">
        <v>0</v>
      </c>
      <c r="F76" s="3">
        <v>0.99</v>
      </c>
      <c r="H76" t="str">
        <f t="shared" si="1"/>
        <v>Region-1</v>
      </c>
      <c r="J76" s="9">
        <v>8.0224650000000004</v>
      </c>
    </row>
    <row r="77" spans="1:10" x14ac:dyDescent="0.25">
      <c r="A77" t="s">
        <v>427</v>
      </c>
      <c r="B77" t="s">
        <v>155</v>
      </c>
      <c r="C77" t="s">
        <v>359</v>
      </c>
      <c r="D77">
        <v>50</v>
      </c>
      <c r="E77">
        <v>0</v>
      </c>
      <c r="F77" s="3">
        <v>0</v>
      </c>
      <c r="H77" t="str">
        <f t="shared" si="1"/>
        <v>Region-1</v>
      </c>
      <c r="J77" s="9">
        <v>0</v>
      </c>
    </row>
    <row r="78" spans="1:10" x14ac:dyDescent="0.25">
      <c r="A78" t="s">
        <v>427</v>
      </c>
      <c r="B78" t="s">
        <v>159</v>
      </c>
      <c r="C78" t="s">
        <v>359</v>
      </c>
      <c r="D78">
        <v>50</v>
      </c>
      <c r="E78">
        <v>0</v>
      </c>
      <c r="F78" s="3">
        <v>0</v>
      </c>
      <c r="H78" t="str">
        <f t="shared" si="1"/>
        <v>Region-1</v>
      </c>
      <c r="J78" s="9">
        <v>0</v>
      </c>
    </row>
    <row r="79" spans="1:10" x14ac:dyDescent="0.25">
      <c r="A79" t="s">
        <v>427</v>
      </c>
      <c r="B79" t="s">
        <v>160</v>
      </c>
      <c r="C79" t="s">
        <v>359</v>
      </c>
      <c r="D79">
        <v>50</v>
      </c>
      <c r="E79">
        <v>0</v>
      </c>
      <c r="F79" s="3">
        <v>0</v>
      </c>
      <c r="H79" t="str">
        <f t="shared" si="1"/>
        <v>Region-1</v>
      </c>
      <c r="J79" s="9">
        <v>0</v>
      </c>
    </row>
    <row r="80" spans="1:10" x14ac:dyDescent="0.25">
      <c r="A80" t="s">
        <v>427</v>
      </c>
      <c r="B80" t="s">
        <v>161</v>
      </c>
      <c r="C80" t="s">
        <v>359</v>
      </c>
      <c r="D80">
        <v>50</v>
      </c>
      <c r="E80">
        <v>0</v>
      </c>
      <c r="F80" s="3">
        <v>0</v>
      </c>
      <c r="H80" t="str">
        <f t="shared" si="1"/>
        <v>Region-1</v>
      </c>
      <c r="J80" s="9">
        <v>0</v>
      </c>
    </row>
    <row r="81" spans="1:10" x14ac:dyDescent="0.25">
      <c r="A81" t="s">
        <v>427</v>
      </c>
      <c r="B81" t="s">
        <v>162</v>
      </c>
      <c r="C81" t="s">
        <v>359</v>
      </c>
      <c r="D81">
        <v>50</v>
      </c>
      <c r="E81">
        <v>0</v>
      </c>
      <c r="F81" s="3">
        <v>0</v>
      </c>
      <c r="H81" t="str">
        <f t="shared" si="1"/>
        <v>Region-1</v>
      </c>
      <c r="J81">
        <v>0</v>
      </c>
    </row>
    <row r="82" spans="1:10" x14ac:dyDescent="0.25">
      <c r="A82" t="s">
        <v>427</v>
      </c>
      <c r="B82" t="s">
        <v>163</v>
      </c>
      <c r="C82" t="s">
        <v>359</v>
      </c>
      <c r="D82">
        <v>50</v>
      </c>
      <c r="E82">
        <v>0</v>
      </c>
      <c r="F82" s="3">
        <v>0</v>
      </c>
      <c r="H82" t="str">
        <f t="shared" si="1"/>
        <v>Region-1</v>
      </c>
      <c r="J82">
        <v>0</v>
      </c>
    </row>
    <row r="83" spans="1:10" x14ac:dyDescent="0.25">
      <c r="A83" t="s">
        <v>427</v>
      </c>
      <c r="B83" t="s">
        <v>164</v>
      </c>
      <c r="C83" t="s">
        <v>360</v>
      </c>
      <c r="D83">
        <v>50</v>
      </c>
      <c r="E83">
        <v>0</v>
      </c>
      <c r="F83" s="3">
        <v>0</v>
      </c>
      <c r="H83" t="str">
        <f t="shared" si="1"/>
        <v>Region-2</v>
      </c>
      <c r="J83">
        <v>0</v>
      </c>
    </row>
    <row r="84" spans="1:10" x14ac:dyDescent="0.25">
      <c r="A84" t="s">
        <v>427</v>
      </c>
      <c r="B84" t="s">
        <v>165</v>
      </c>
      <c r="C84" t="s">
        <v>360</v>
      </c>
      <c r="D84">
        <v>0</v>
      </c>
      <c r="E84">
        <v>0</v>
      </c>
      <c r="F84" s="3">
        <v>0</v>
      </c>
      <c r="H84" t="str">
        <f t="shared" si="1"/>
        <v>Region-2</v>
      </c>
      <c r="J84">
        <v>0</v>
      </c>
    </row>
    <row r="85" spans="1:10" x14ac:dyDescent="0.25">
      <c r="A85" t="s">
        <v>427</v>
      </c>
      <c r="B85" t="s">
        <v>166</v>
      </c>
      <c r="C85" t="s">
        <v>360</v>
      </c>
      <c r="D85">
        <v>50</v>
      </c>
      <c r="E85">
        <v>0</v>
      </c>
      <c r="F85" s="3">
        <v>0</v>
      </c>
      <c r="H85" t="str">
        <f t="shared" si="1"/>
        <v>Region-2</v>
      </c>
      <c r="J85">
        <v>0</v>
      </c>
    </row>
    <row r="86" spans="1:10" x14ac:dyDescent="0.25">
      <c r="A86" t="s">
        <v>427</v>
      </c>
      <c r="B86" t="s">
        <v>167</v>
      </c>
      <c r="C86" t="s">
        <v>360</v>
      </c>
      <c r="D86">
        <v>50</v>
      </c>
      <c r="E86">
        <v>0</v>
      </c>
      <c r="F86" s="3">
        <v>0</v>
      </c>
      <c r="H86" t="str">
        <f t="shared" si="1"/>
        <v>Region-2</v>
      </c>
      <c r="J86">
        <v>0</v>
      </c>
    </row>
    <row r="87" spans="1:10" x14ac:dyDescent="0.25">
      <c r="A87" t="s">
        <v>427</v>
      </c>
      <c r="B87" t="s">
        <v>168</v>
      </c>
      <c r="C87" t="s">
        <v>360</v>
      </c>
      <c r="D87">
        <v>50</v>
      </c>
      <c r="E87">
        <v>0</v>
      </c>
      <c r="F87" s="3">
        <v>0</v>
      </c>
      <c r="H87" t="str">
        <f t="shared" si="1"/>
        <v>Region-2</v>
      </c>
      <c r="J87">
        <v>0</v>
      </c>
    </row>
    <row r="88" spans="1:10" x14ac:dyDescent="0.25">
      <c r="A88" t="s">
        <v>427</v>
      </c>
      <c r="B88" t="s">
        <v>169</v>
      </c>
      <c r="C88" t="s">
        <v>360</v>
      </c>
      <c r="D88">
        <v>50</v>
      </c>
      <c r="E88">
        <v>0</v>
      </c>
      <c r="F88" s="3">
        <v>0</v>
      </c>
      <c r="H88" t="str">
        <f t="shared" si="1"/>
        <v>Region-2</v>
      </c>
      <c r="J88">
        <v>0</v>
      </c>
    </row>
    <row r="89" spans="1:10" x14ac:dyDescent="0.25">
      <c r="A89" t="s">
        <v>427</v>
      </c>
      <c r="B89" t="s">
        <v>170</v>
      </c>
      <c r="C89" t="s">
        <v>360</v>
      </c>
      <c r="D89">
        <v>50</v>
      </c>
      <c r="E89">
        <v>0</v>
      </c>
      <c r="F89" s="3">
        <v>0</v>
      </c>
      <c r="H89" t="str">
        <f t="shared" si="1"/>
        <v>Region-2</v>
      </c>
      <c r="J89">
        <v>0</v>
      </c>
    </row>
    <row r="90" spans="1:10" x14ac:dyDescent="0.25">
      <c r="A90" t="s">
        <v>427</v>
      </c>
      <c r="B90" t="s">
        <v>171</v>
      </c>
      <c r="C90" t="s">
        <v>360</v>
      </c>
      <c r="D90">
        <v>50</v>
      </c>
      <c r="E90">
        <v>0</v>
      </c>
      <c r="F90" s="3">
        <v>0</v>
      </c>
      <c r="H90" t="str">
        <f t="shared" si="1"/>
        <v>Region-2</v>
      </c>
      <c r="J90">
        <v>0</v>
      </c>
    </row>
    <row r="91" spans="1:10" x14ac:dyDescent="0.25">
      <c r="A91" t="s">
        <v>427</v>
      </c>
      <c r="B91" t="s">
        <v>172</v>
      </c>
      <c r="C91" t="s">
        <v>360</v>
      </c>
      <c r="D91">
        <v>50</v>
      </c>
      <c r="E91">
        <v>0</v>
      </c>
      <c r="F91" s="3">
        <v>0</v>
      </c>
      <c r="H91" t="str">
        <f t="shared" si="1"/>
        <v>Region-2</v>
      </c>
      <c r="J91">
        <v>0</v>
      </c>
    </row>
    <row r="92" spans="1:10" x14ac:dyDescent="0.25">
      <c r="A92" t="s">
        <v>427</v>
      </c>
      <c r="B92" t="s">
        <v>173</v>
      </c>
      <c r="C92" t="s">
        <v>360</v>
      </c>
      <c r="D92">
        <v>50</v>
      </c>
      <c r="E92">
        <v>0</v>
      </c>
      <c r="F92" s="3">
        <v>0</v>
      </c>
      <c r="H92" t="str">
        <f t="shared" si="1"/>
        <v>Region-2</v>
      </c>
      <c r="J92">
        <v>0</v>
      </c>
    </row>
    <row r="93" spans="1:10" x14ac:dyDescent="0.25">
      <c r="A93" t="s">
        <v>427</v>
      </c>
      <c r="B93" t="s">
        <v>174</v>
      </c>
      <c r="C93" t="s">
        <v>360</v>
      </c>
      <c r="D93">
        <v>50</v>
      </c>
      <c r="E93">
        <v>0</v>
      </c>
      <c r="F93" s="3">
        <v>0</v>
      </c>
      <c r="H93" t="str">
        <f t="shared" si="1"/>
        <v>Region-2</v>
      </c>
      <c r="J93">
        <v>0</v>
      </c>
    </row>
    <row r="94" spans="1:10" x14ac:dyDescent="0.25">
      <c r="A94" t="s">
        <v>427</v>
      </c>
      <c r="B94" t="s">
        <v>175</v>
      </c>
      <c r="C94" t="s">
        <v>361</v>
      </c>
      <c r="D94">
        <v>0</v>
      </c>
      <c r="E94">
        <v>0</v>
      </c>
      <c r="F94" s="3">
        <v>0</v>
      </c>
      <c r="H94" t="str">
        <f t="shared" si="1"/>
        <v>Region-3</v>
      </c>
      <c r="J94">
        <v>0</v>
      </c>
    </row>
    <row r="95" spans="1:10" x14ac:dyDescent="0.25">
      <c r="A95" t="s">
        <v>427</v>
      </c>
      <c r="B95" t="s">
        <v>176</v>
      </c>
      <c r="C95" t="s">
        <v>361</v>
      </c>
      <c r="D95">
        <v>50</v>
      </c>
      <c r="E95">
        <v>0</v>
      </c>
      <c r="F95" s="3">
        <v>0</v>
      </c>
      <c r="H95" t="str">
        <f t="shared" si="1"/>
        <v>Region-3</v>
      </c>
      <c r="J95">
        <v>0</v>
      </c>
    </row>
    <row r="96" spans="1:10" x14ac:dyDescent="0.25">
      <c r="A96" t="s">
        <v>427</v>
      </c>
      <c r="B96" t="s">
        <v>177</v>
      </c>
      <c r="C96" t="s">
        <v>361</v>
      </c>
      <c r="D96">
        <v>50</v>
      </c>
      <c r="E96">
        <v>0</v>
      </c>
      <c r="F96" s="3">
        <v>0</v>
      </c>
      <c r="H96" t="str">
        <f t="shared" si="1"/>
        <v>Region-3</v>
      </c>
      <c r="J96">
        <v>0</v>
      </c>
    </row>
    <row r="97" spans="1:10" x14ac:dyDescent="0.25">
      <c r="A97" t="s">
        <v>427</v>
      </c>
      <c r="B97" t="s">
        <v>178</v>
      </c>
      <c r="C97" t="s">
        <v>361</v>
      </c>
      <c r="D97">
        <v>50</v>
      </c>
      <c r="E97">
        <v>0</v>
      </c>
      <c r="F97" s="3">
        <v>0</v>
      </c>
      <c r="H97" t="str">
        <f t="shared" si="1"/>
        <v>Region-3</v>
      </c>
      <c r="J97">
        <v>0</v>
      </c>
    </row>
    <row r="98" spans="1:10" x14ac:dyDescent="0.25">
      <c r="A98" t="s">
        <v>427</v>
      </c>
      <c r="B98" t="s">
        <v>179</v>
      </c>
      <c r="C98" t="s">
        <v>361</v>
      </c>
      <c r="D98">
        <v>50</v>
      </c>
      <c r="E98">
        <v>0</v>
      </c>
      <c r="F98" s="3">
        <v>0</v>
      </c>
      <c r="H98" t="str">
        <f t="shared" si="1"/>
        <v>Region-3</v>
      </c>
      <c r="J98">
        <v>0</v>
      </c>
    </row>
    <row r="99" spans="1:10" x14ac:dyDescent="0.25">
      <c r="A99" t="s">
        <v>427</v>
      </c>
      <c r="B99" t="s">
        <v>180</v>
      </c>
      <c r="C99" t="s">
        <v>361</v>
      </c>
      <c r="D99">
        <v>51.6</v>
      </c>
      <c r="E99">
        <v>0</v>
      </c>
      <c r="F99" s="3">
        <v>0</v>
      </c>
      <c r="H99" t="str">
        <f t="shared" si="1"/>
        <v>Region-3</v>
      </c>
      <c r="J99">
        <v>0</v>
      </c>
    </row>
    <row r="100" spans="1:10" x14ac:dyDescent="0.25">
      <c r="A100" t="s">
        <v>427</v>
      </c>
      <c r="B100" t="s">
        <v>184</v>
      </c>
      <c r="C100" t="s">
        <v>361</v>
      </c>
      <c r="D100">
        <v>51.6</v>
      </c>
      <c r="E100">
        <v>0</v>
      </c>
      <c r="F100" s="3">
        <v>0</v>
      </c>
      <c r="H100" t="str">
        <f t="shared" si="1"/>
        <v>Region-3</v>
      </c>
      <c r="J100">
        <v>0</v>
      </c>
    </row>
    <row r="101" spans="1:10" x14ac:dyDescent="0.25">
      <c r="A101" t="s">
        <v>427</v>
      </c>
      <c r="B101" t="s">
        <v>185</v>
      </c>
      <c r="C101" t="s">
        <v>361</v>
      </c>
      <c r="D101">
        <v>51.6</v>
      </c>
      <c r="E101">
        <v>0</v>
      </c>
      <c r="F101" s="3">
        <v>0</v>
      </c>
      <c r="H101" t="str">
        <f t="shared" si="1"/>
        <v>Region-3</v>
      </c>
      <c r="J101">
        <v>0</v>
      </c>
    </row>
    <row r="102" spans="1:10" x14ac:dyDescent="0.25">
      <c r="A102" t="s">
        <v>427</v>
      </c>
      <c r="B102" t="s">
        <v>186</v>
      </c>
      <c r="C102" t="s">
        <v>361</v>
      </c>
      <c r="D102">
        <v>95.1</v>
      </c>
      <c r="E102">
        <v>0</v>
      </c>
      <c r="F102" s="3">
        <v>0</v>
      </c>
      <c r="H102" t="str">
        <f t="shared" si="1"/>
        <v>Region-3</v>
      </c>
      <c r="J102">
        <v>0</v>
      </c>
    </row>
    <row r="103" spans="1:10" x14ac:dyDescent="0.25">
      <c r="A103" t="s">
        <v>427</v>
      </c>
      <c r="B103" t="s">
        <v>187</v>
      </c>
      <c r="C103" t="s">
        <v>361</v>
      </c>
      <c r="D103">
        <v>92.7</v>
      </c>
      <c r="E103">
        <v>0</v>
      </c>
      <c r="F103" s="3">
        <v>0</v>
      </c>
      <c r="H103" t="str">
        <f t="shared" si="1"/>
        <v>Region-3</v>
      </c>
      <c r="J103">
        <v>0</v>
      </c>
    </row>
    <row r="104" spans="1:10" x14ac:dyDescent="0.25">
      <c r="A104" t="s">
        <v>427</v>
      </c>
      <c r="B104" t="s">
        <v>188</v>
      </c>
      <c r="C104" t="s">
        <v>361</v>
      </c>
      <c r="D104">
        <v>51.6</v>
      </c>
      <c r="E104">
        <v>0</v>
      </c>
      <c r="F104" s="3">
        <v>0</v>
      </c>
      <c r="H104" t="str">
        <f t="shared" si="1"/>
        <v>Region-3</v>
      </c>
      <c r="J104">
        <v>0</v>
      </c>
    </row>
    <row r="105" spans="1:10" x14ac:dyDescent="0.25">
      <c r="A105" t="s">
        <v>427</v>
      </c>
      <c r="B105" t="s">
        <v>189</v>
      </c>
      <c r="C105" t="s">
        <v>361</v>
      </c>
      <c r="D105">
        <v>93.3</v>
      </c>
      <c r="E105">
        <v>0</v>
      </c>
      <c r="F105" s="3">
        <v>0</v>
      </c>
      <c r="H105" t="str">
        <f t="shared" si="1"/>
        <v>Region-3</v>
      </c>
      <c r="J105">
        <v>0</v>
      </c>
    </row>
    <row r="106" spans="1:10" x14ac:dyDescent="0.25">
      <c r="A106" t="s">
        <v>427</v>
      </c>
      <c r="B106" t="s">
        <v>190</v>
      </c>
      <c r="C106" t="s">
        <v>361</v>
      </c>
      <c r="D106">
        <v>51.7</v>
      </c>
      <c r="E106">
        <v>0</v>
      </c>
      <c r="F106" s="3">
        <v>0</v>
      </c>
      <c r="H106" t="str">
        <f t="shared" si="1"/>
        <v>Region-3</v>
      </c>
      <c r="J106">
        <v>0</v>
      </c>
    </row>
    <row r="107" spans="1:10" x14ac:dyDescent="0.25">
      <c r="A107" t="s">
        <v>427</v>
      </c>
      <c r="B107" t="s">
        <v>191</v>
      </c>
      <c r="C107" t="s">
        <v>361</v>
      </c>
      <c r="D107">
        <v>49.7</v>
      </c>
      <c r="E107">
        <v>0</v>
      </c>
      <c r="F107" s="3">
        <v>0</v>
      </c>
      <c r="H107" t="str">
        <f t="shared" si="1"/>
        <v>Region-3</v>
      </c>
      <c r="J107">
        <v>0</v>
      </c>
    </row>
    <row r="108" spans="1:10" x14ac:dyDescent="0.25">
      <c r="A108" t="s">
        <v>427</v>
      </c>
      <c r="B108" t="s">
        <v>192</v>
      </c>
      <c r="C108" t="s">
        <v>361</v>
      </c>
      <c r="D108">
        <v>94.1</v>
      </c>
      <c r="E108">
        <v>0</v>
      </c>
      <c r="F108" s="3">
        <v>0</v>
      </c>
      <c r="H108" t="str">
        <f t="shared" si="1"/>
        <v>Region-3</v>
      </c>
      <c r="J108">
        <v>0</v>
      </c>
    </row>
    <row r="109" spans="1:10" x14ac:dyDescent="0.25">
      <c r="A109" t="s">
        <v>427</v>
      </c>
      <c r="B109" t="s">
        <v>193</v>
      </c>
      <c r="C109" t="s">
        <v>361</v>
      </c>
      <c r="D109">
        <v>51.6</v>
      </c>
      <c r="E109">
        <v>0</v>
      </c>
      <c r="F109" s="3">
        <v>0</v>
      </c>
      <c r="H109" t="str">
        <f t="shared" si="1"/>
        <v>Region-3</v>
      </c>
      <c r="J109">
        <v>0</v>
      </c>
    </row>
    <row r="110" spans="1:10" x14ac:dyDescent="0.25">
      <c r="A110" t="s">
        <v>427</v>
      </c>
      <c r="B110" t="s">
        <v>194</v>
      </c>
      <c r="C110" t="s">
        <v>361</v>
      </c>
      <c r="D110">
        <v>51.6</v>
      </c>
      <c r="E110">
        <v>0</v>
      </c>
      <c r="F110" s="3">
        <v>0</v>
      </c>
      <c r="H110" t="str">
        <f t="shared" si="1"/>
        <v>Region-3</v>
      </c>
      <c r="J110">
        <v>0</v>
      </c>
    </row>
    <row r="111" spans="1:10" x14ac:dyDescent="0.25">
      <c r="A111" t="s">
        <v>427</v>
      </c>
      <c r="B111" t="s">
        <v>195</v>
      </c>
      <c r="C111" t="s">
        <v>361</v>
      </c>
      <c r="D111">
        <v>51</v>
      </c>
      <c r="E111">
        <v>0</v>
      </c>
      <c r="F111" s="3">
        <v>0</v>
      </c>
      <c r="H111" t="str">
        <f t="shared" si="1"/>
        <v>Region-3</v>
      </c>
      <c r="J111">
        <v>0</v>
      </c>
    </row>
    <row r="112" spans="1:10" x14ac:dyDescent="0.25">
      <c r="A112" t="s">
        <v>427</v>
      </c>
      <c r="B112" t="s">
        <v>196</v>
      </c>
      <c r="C112" t="s">
        <v>359</v>
      </c>
      <c r="D112">
        <v>93.6</v>
      </c>
      <c r="E112">
        <v>0</v>
      </c>
      <c r="F112" s="3">
        <v>0</v>
      </c>
      <c r="H112" t="str">
        <f t="shared" si="1"/>
        <v>Region-1</v>
      </c>
      <c r="J112">
        <v>0</v>
      </c>
    </row>
    <row r="113" spans="1:10" x14ac:dyDescent="0.25">
      <c r="A113" t="s">
        <v>427</v>
      </c>
      <c r="B113" t="s">
        <v>197</v>
      </c>
      <c r="C113" t="s">
        <v>361</v>
      </c>
      <c r="D113">
        <v>188.2</v>
      </c>
      <c r="E113">
        <v>0</v>
      </c>
      <c r="F113" s="3">
        <v>0</v>
      </c>
      <c r="H113" t="str">
        <f t="shared" si="1"/>
        <v>Region-3</v>
      </c>
      <c r="J113">
        <v>0</v>
      </c>
    </row>
    <row r="114" spans="1:10" x14ac:dyDescent="0.25">
      <c r="A114" t="s">
        <v>427</v>
      </c>
      <c r="B114" t="s">
        <v>198</v>
      </c>
      <c r="C114" t="s">
        <v>360</v>
      </c>
      <c r="D114">
        <v>125.1</v>
      </c>
      <c r="E114">
        <v>0</v>
      </c>
      <c r="F114" s="3">
        <v>0</v>
      </c>
      <c r="H114" t="str">
        <f t="shared" si="1"/>
        <v>Region-2</v>
      </c>
      <c r="J114">
        <v>0</v>
      </c>
    </row>
    <row r="115" spans="1:10" x14ac:dyDescent="0.25">
      <c r="A115" t="s">
        <v>427</v>
      </c>
      <c r="B115" t="s">
        <v>199</v>
      </c>
      <c r="C115" t="s">
        <v>359</v>
      </c>
      <c r="D115">
        <v>25.6</v>
      </c>
      <c r="E115">
        <v>0</v>
      </c>
      <c r="F115" s="3">
        <v>0</v>
      </c>
      <c r="H115" t="str">
        <f t="shared" si="1"/>
        <v>Region-1</v>
      </c>
      <c r="J115">
        <v>0</v>
      </c>
    </row>
    <row r="116" spans="1:10" x14ac:dyDescent="0.25">
      <c r="A116" t="s">
        <v>427</v>
      </c>
      <c r="B116" t="s">
        <v>200</v>
      </c>
      <c r="C116" t="s">
        <v>359</v>
      </c>
      <c r="D116">
        <v>25.9</v>
      </c>
      <c r="E116">
        <v>0</v>
      </c>
      <c r="F116" s="3">
        <v>0</v>
      </c>
      <c r="H116" t="str">
        <f t="shared" si="1"/>
        <v>Region-1</v>
      </c>
      <c r="J116">
        <v>0</v>
      </c>
    </row>
    <row r="117" spans="1:10" x14ac:dyDescent="0.25">
      <c r="A117" t="s">
        <v>427</v>
      </c>
      <c r="B117" t="s">
        <v>201</v>
      </c>
      <c r="C117" t="s">
        <v>359</v>
      </c>
      <c r="D117">
        <v>25.3</v>
      </c>
      <c r="E117">
        <v>0</v>
      </c>
      <c r="F117" s="3">
        <v>0</v>
      </c>
      <c r="H117" t="str">
        <f t="shared" si="1"/>
        <v>Region-1</v>
      </c>
      <c r="J117">
        <v>0</v>
      </c>
    </row>
    <row r="118" spans="1:10" x14ac:dyDescent="0.25">
      <c r="A118" t="s">
        <v>427</v>
      </c>
      <c r="B118" t="s">
        <v>202</v>
      </c>
      <c r="C118" t="s">
        <v>359</v>
      </c>
      <c r="D118">
        <v>26.8</v>
      </c>
      <c r="E118">
        <v>0</v>
      </c>
      <c r="F118" s="3">
        <v>0</v>
      </c>
      <c r="H118" t="str">
        <f t="shared" si="1"/>
        <v>Region-1</v>
      </c>
      <c r="J118">
        <v>0</v>
      </c>
    </row>
    <row r="119" spans="1:10" x14ac:dyDescent="0.25">
      <c r="A119" t="s">
        <v>427</v>
      </c>
      <c r="B119" t="s">
        <v>203</v>
      </c>
      <c r="C119" t="s">
        <v>360</v>
      </c>
      <c r="D119">
        <v>200</v>
      </c>
      <c r="E119">
        <v>1.1000000000000001</v>
      </c>
      <c r="F119" s="3">
        <v>0.15</v>
      </c>
      <c r="H119" t="str">
        <f t="shared" si="1"/>
        <v>Region-2</v>
      </c>
      <c r="J119">
        <v>0</v>
      </c>
    </row>
    <row r="120" spans="1:10" x14ac:dyDescent="0.25">
      <c r="A120" t="s">
        <v>427</v>
      </c>
      <c r="B120" t="s">
        <v>205</v>
      </c>
      <c r="C120" t="s">
        <v>359</v>
      </c>
      <c r="D120">
        <v>26.7</v>
      </c>
      <c r="E120">
        <v>0</v>
      </c>
      <c r="F120" s="3">
        <v>0</v>
      </c>
      <c r="H120" t="str">
        <f t="shared" si="1"/>
        <v>Region-1</v>
      </c>
      <c r="J120">
        <v>0</v>
      </c>
    </row>
    <row r="121" spans="1:10" x14ac:dyDescent="0.25">
      <c r="A121" t="s">
        <v>427</v>
      </c>
      <c r="B121" t="s">
        <v>206</v>
      </c>
      <c r="C121" t="s">
        <v>359</v>
      </c>
      <c r="D121">
        <v>26.2</v>
      </c>
      <c r="E121">
        <v>0</v>
      </c>
      <c r="F121" s="3">
        <v>0</v>
      </c>
      <c r="H121" t="str">
        <f t="shared" si="1"/>
        <v>Region-1</v>
      </c>
      <c r="J121">
        <v>0</v>
      </c>
    </row>
    <row r="122" spans="1:10" x14ac:dyDescent="0.25">
      <c r="A122" t="s">
        <v>427</v>
      </c>
      <c r="B122" t="s">
        <v>207</v>
      </c>
      <c r="C122" t="s">
        <v>359</v>
      </c>
      <c r="D122">
        <v>25.8</v>
      </c>
      <c r="E122">
        <v>0</v>
      </c>
      <c r="F122" s="3">
        <v>0</v>
      </c>
      <c r="H122" t="str">
        <f t="shared" si="1"/>
        <v>Region-1</v>
      </c>
      <c r="J122">
        <v>0</v>
      </c>
    </row>
    <row r="123" spans="1:10" x14ac:dyDescent="0.25">
      <c r="A123" t="s">
        <v>427</v>
      </c>
      <c r="B123" t="s">
        <v>208</v>
      </c>
      <c r="C123" t="s">
        <v>359</v>
      </c>
      <c r="D123">
        <v>61.5</v>
      </c>
      <c r="E123">
        <v>0</v>
      </c>
      <c r="F123" s="3">
        <v>0</v>
      </c>
      <c r="H123" t="str">
        <f t="shared" si="1"/>
        <v>Region-1</v>
      </c>
      <c r="J123">
        <v>0</v>
      </c>
    </row>
    <row r="124" spans="1:10" x14ac:dyDescent="0.25">
      <c r="A124" t="s">
        <v>427</v>
      </c>
      <c r="B124" t="s">
        <v>209</v>
      </c>
      <c r="C124" t="s">
        <v>359</v>
      </c>
      <c r="D124">
        <v>66.599999999999994</v>
      </c>
      <c r="E124">
        <v>0</v>
      </c>
      <c r="F124" s="3">
        <v>0</v>
      </c>
      <c r="H124" t="str">
        <f t="shared" si="1"/>
        <v>Region-1</v>
      </c>
      <c r="J124">
        <v>0</v>
      </c>
    </row>
    <row r="125" spans="1:10" x14ac:dyDescent="0.25">
      <c r="A125" t="s">
        <v>427</v>
      </c>
      <c r="B125" t="s">
        <v>210</v>
      </c>
      <c r="C125" t="s">
        <v>361</v>
      </c>
      <c r="D125">
        <v>100.9</v>
      </c>
      <c r="E125">
        <v>0</v>
      </c>
      <c r="F125" s="3">
        <v>0</v>
      </c>
      <c r="H125" t="str">
        <f t="shared" si="1"/>
        <v>Region-3</v>
      </c>
      <c r="J125">
        <v>0</v>
      </c>
    </row>
    <row r="126" spans="1:10" x14ac:dyDescent="0.25">
      <c r="A126" t="s">
        <v>427</v>
      </c>
      <c r="B126" t="s">
        <v>213</v>
      </c>
      <c r="C126" t="s">
        <v>361</v>
      </c>
      <c r="D126">
        <v>101.7</v>
      </c>
      <c r="E126">
        <v>0</v>
      </c>
      <c r="F126" s="3">
        <v>0</v>
      </c>
      <c r="H126" t="str">
        <f t="shared" si="1"/>
        <v>Region-3</v>
      </c>
      <c r="J126">
        <v>0</v>
      </c>
    </row>
    <row r="127" spans="1:10" x14ac:dyDescent="0.25">
      <c r="A127" t="s">
        <v>427</v>
      </c>
      <c r="B127" t="s">
        <v>214</v>
      </c>
      <c r="C127" t="s">
        <v>361</v>
      </c>
      <c r="D127">
        <v>63.1</v>
      </c>
      <c r="E127">
        <v>0</v>
      </c>
      <c r="F127" s="3">
        <v>0</v>
      </c>
      <c r="H127" t="str">
        <f t="shared" si="1"/>
        <v>Region-3</v>
      </c>
      <c r="J127">
        <v>0</v>
      </c>
    </row>
    <row r="128" spans="1:10" x14ac:dyDescent="0.25">
      <c r="A128" t="s">
        <v>427</v>
      </c>
      <c r="B128" t="s">
        <v>215</v>
      </c>
      <c r="C128" t="s">
        <v>361</v>
      </c>
      <c r="D128">
        <v>65.400000000000006</v>
      </c>
      <c r="E128">
        <v>0</v>
      </c>
      <c r="F128" s="3">
        <v>0</v>
      </c>
      <c r="H128" t="str">
        <f t="shared" si="1"/>
        <v>Region-3</v>
      </c>
      <c r="J128">
        <v>0</v>
      </c>
    </row>
    <row r="129" spans="1:10" x14ac:dyDescent="0.25">
      <c r="A129" t="s">
        <v>427</v>
      </c>
      <c r="B129" t="s">
        <v>216</v>
      </c>
      <c r="C129" t="s">
        <v>361</v>
      </c>
      <c r="D129">
        <v>67</v>
      </c>
      <c r="E129">
        <v>0</v>
      </c>
      <c r="F129" s="3">
        <v>0</v>
      </c>
      <c r="H129" t="str">
        <f t="shared" si="1"/>
        <v>Region-3</v>
      </c>
      <c r="J129">
        <v>0</v>
      </c>
    </row>
    <row r="130" spans="1:10" x14ac:dyDescent="0.25">
      <c r="A130" t="s">
        <v>427</v>
      </c>
      <c r="B130" t="s">
        <v>217</v>
      </c>
      <c r="C130" t="s">
        <v>361</v>
      </c>
      <c r="D130">
        <v>64.8</v>
      </c>
      <c r="E130">
        <v>0</v>
      </c>
      <c r="F130" s="3">
        <v>0</v>
      </c>
      <c r="H130" t="str">
        <f t="shared" si="1"/>
        <v>Region-3</v>
      </c>
      <c r="J130">
        <v>0</v>
      </c>
    </row>
    <row r="131" spans="1:10" x14ac:dyDescent="0.25">
      <c r="A131" t="s">
        <v>427</v>
      </c>
      <c r="B131" t="s">
        <v>218</v>
      </c>
      <c r="C131" t="s">
        <v>361</v>
      </c>
      <c r="D131">
        <v>63.8</v>
      </c>
      <c r="E131">
        <v>0</v>
      </c>
      <c r="F131" s="3">
        <v>0</v>
      </c>
      <c r="H131" t="str">
        <f t="shared" si="1"/>
        <v>Region-3</v>
      </c>
      <c r="J131">
        <v>0</v>
      </c>
    </row>
    <row r="132" spans="1:10" x14ac:dyDescent="0.25">
      <c r="A132" t="s">
        <v>427</v>
      </c>
      <c r="B132" t="s">
        <v>219</v>
      </c>
      <c r="C132" t="s">
        <v>361</v>
      </c>
      <c r="D132">
        <v>64.099999999999994</v>
      </c>
      <c r="E132">
        <v>0</v>
      </c>
      <c r="F132" s="3">
        <v>0</v>
      </c>
      <c r="H132" t="str">
        <f t="shared" ref="H132:H161" si="2">CONCATENATE("Region-",LEFT(B132,1))</f>
        <v>Region-3</v>
      </c>
      <c r="J132">
        <v>0</v>
      </c>
    </row>
    <row r="133" spans="1:10" x14ac:dyDescent="0.25">
      <c r="A133" t="s">
        <v>427</v>
      </c>
      <c r="B133" t="s">
        <v>220</v>
      </c>
      <c r="C133" t="s">
        <v>361</v>
      </c>
      <c r="D133">
        <v>66.599999999999994</v>
      </c>
      <c r="E133">
        <v>0</v>
      </c>
      <c r="F133" s="3">
        <v>0</v>
      </c>
      <c r="H133" t="str">
        <f t="shared" si="2"/>
        <v>Region-3</v>
      </c>
      <c r="J133">
        <v>0</v>
      </c>
    </row>
    <row r="134" spans="1:10" x14ac:dyDescent="0.25">
      <c r="A134" t="s">
        <v>427</v>
      </c>
      <c r="B134" t="s">
        <v>221</v>
      </c>
      <c r="C134" t="s">
        <v>361</v>
      </c>
      <c r="D134">
        <v>62.4</v>
      </c>
      <c r="E134">
        <v>0</v>
      </c>
      <c r="F134" s="3">
        <v>0</v>
      </c>
      <c r="H134" t="str">
        <f t="shared" si="2"/>
        <v>Region-3</v>
      </c>
      <c r="J134">
        <v>0</v>
      </c>
    </row>
    <row r="135" spans="1:10" x14ac:dyDescent="0.25">
      <c r="A135" t="s">
        <v>427</v>
      </c>
      <c r="B135" t="s">
        <v>222</v>
      </c>
      <c r="C135" t="s">
        <v>361</v>
      </c>
      <c r="D135">
        <v>66.900000000000006</v>
      </c>
      <c r="E135">
        <v>0</v>
      </c>
      <c r="F135" s="3">
        <v>0</v>
      </c>
      <c r="H135" t="str">
        <f t="shared" si="2"/>
        <v>Region-3</v>
      </c>
      <c r="J135">
        <v>0</v>
      </c>
    </row>
    <row r="136" spans="1:10" x14ac:dyDescent="0.25">
      <c r="A136" t="s">
        <v>427</v>
      </c>
      <c r="B136" t="s">
        <v>223</v>
      </c>
      <c r="C136" t="s">
        <v>361</v>
      </c>
      <c r="D136">
        <v>65.2</v>
      </c>
      <c r="E136">
        <v>0</v>
      </c>
      <c r="F136" s="3">
        <v>0</v>
      </c>
      <c r="H136" t="str">
        <f t="shared" si="2"/>
        <v>Region-3</v>
      </c>
      <c r="J136">
        <v>0</v>
      </c>
    </row>
    <row r="137" spans="1:10" x14ac:dyDescent="0.25">
      <c r="A137" t="s">
        <v>427</v>
      </c>
      <c r="B137" t="s">
        <v>224</v>
      </c>
      <c r="C137" t="s">
        <v>361</v>
      </c>
      <c r="D137">
        <v>27.8</v>
      </c>
      <c r="E137">
        <v>0</v>
      </c>
      <c r="F137" s="3">
        <v>0</v>
      </c>
      <c r="H137" t="str">
        <f t="shared" si="2"/>
        <v>Region-3</v>
      </c>
      <c r="J137">
        <v>0</v>
      </c>
    </row>
    <row r="138" spans="1:10" x14ac:dyDescent="0.25">
      <c r="A138" t="s">
        <v>427</v>
      </c>
      <c r="B138" t="s">
        <v>225</v>
      </c>
      <c r="C138" t="s">
        <v>361</v>
      </c>
      <c r="D138">
        <v>27.3</v>
      </c>
      <c r="E138">
        <v>0</v>
      </c>
      <c r="F138" s="3">
        <v>0</v>
      </c>
      <c r="H138" t="str">
        <f t="shared" si="2"/>
        <v>Region-3</v>
      </c>
      <c r="J138">
        <v>0</v>
      </c>
    </row>
    <row r="139" spans="1:10" x14ac:dyDescent="0.25">
      <c r="A139" t="s">
        <v>427</v>
      </c>
      <c r="B139" t="s">
        <v>226</v>
      </c>
      <c r="C139" t="s">
        <v>361</v>
      </c>
      <c r="D139">
        <v>27</v>
      </c>
      <c r="E139">
        <v>0</v>
      </c>
      <c r="F139" s="3">
        <v>0</v>
      </c>
      <c r="H139" t="str">
        <f t="shared" si="2"/>
        <v>Region-3</v>
      </c>
      <c r="J139">
        <v>0</v>
      </c>
    </row>
    <row r="140" spans="1:10" x14ac:dyDescent="0.25">
      <c r="A140" t="s">
        <v>427</v>
      </c>
      <c r="B140" t="s">
        <v>227</v>
      </c>
      <c r="C140" t="s">
        <v>361</v>
      </c>
      <c r="D140">
        <v>28.3</v>
      </c>
      <c r="E140">
        <v>0</v>
      </c>
      <c r="F140" s="3">
        <v>0</v>
      </c>
      <c r="H140" t="str">
        <f t="shared" si="2"/>
        <v>Region-3</v>
      </c>
      <c r="J140">
        <v>0</v>
      </c>
    </row>
    <row r="141" spans="1:10" x14ac:dyDescent="0.25">
      <c r="A141" t="s">
        <v>427</v>
      </c>
      <c r="B141" t="s">
        <v>228</v>
      </c>
      <c r="C141" t="s">
        <v>361</v>
      </c>
      <c r="D141">
        <v>27.2</v>
      </c>
      <c r="E141">
        <v>0</v>
      </c>
      <c r="F141" s="3">
        <v>0</v>
      </c>
      <c r="H141" t="str">
        <f t="shared" si="2"/>
        <v>Region-3</v>
      </c>
      <c r="J141">
        <v>0</v>
      </c>
    </row>
    <row r="142" spans="1:10" x14ac:dyDescent="0.25">
      <c r="A142" t="s">
        <v>427</v>
      </c>
      <c r="B142" t="s">
        <v>229</v>
      </c>
      <c r="C142" t="s">
        <v>361</v>
      </c>
      <c r="D142">
        <v>27</v>
      </c>
      <c r="E142">
        <v>0</v>
      </c>
      <c r="F142" s="3">
        <v>0</v>
      </c>
      <c r="H142" t="str">
        <f t="shared" si="2"/>
        <v>Region-3</v>
      </c>
      <c r="J142">
        <v>0</v>
      </c>
    </row>
    <row r="143" spans="1:10" x14ac:dyDescent="0.25">
      <c r="A143" t="s">
        <v>427</v>
      </c>
      <c r="B143" t="s">
        <v>230</v>
      </c>
      <c r="C143" t="s">
        <v>361</v>
      </c>
      <c r="D143">
        <v>28.2</v>
      </c>
      <c r="E143">
        <v>0</v>
      </c>
      <c r="F143" s="3">
        <v>0</v>
      </c>
      <c r="H143" t="str">
        <f t="shared" si="2"/>
        <v>Region-3</v>
      </c>
      <c r="J143">
        <v>0</v>
      </c>
    </row>
    <row r="144" spans="1:10" x14ac:dyDescent="0.25">
      <c r="A144" t="s">
        <v>427</v>
      </c>
      <c r="B144" t="s">
        <v>231</v>
      </c>
      <c r="C144" t="s">
        <v>359</v>
      </c>
      <c r="D144">
        <v>9.3000000000000007</v>
      </c>
      <c r="E144">
        <v>0</v>
      </c>
      <c r="F144" s="3">
        <v>0</v>
      </c>
      <c r="H144" t="str">
        <f t="shared" si="2"/>
        <v>Region-1</v>
      </c>
      <c r="J144">
        <v>0</v>
      </c>
    </row>
    <row r="145" spans="1:10" x14ac:dyDescent="0.25">
      <c r="A145" t="s">
        <v>427</v>
      </c>
      <c r="B145" t="s">
        <v>232</v>
      </c>
      <c r="C145" t="s">
        <v>359</v>
      </c>
      <c r="D145">
        <v>9.6999999999999993</v>
      </c>
      <c r="E145">
        <v>0</v>
      </c>
      <c r="F145" s="3">
        <v>0</v>
      </c>
      <c r="H145" t="str">
        <f t="shared" si="2"/>
        <v>Region-1</v>
      </c>
      <c r="J145">
        <v>0</v>
      </c>
    </row>
    <row r="146" spans="1:10" x14ac:dyDescent="0.25">
      <c r="A146" t="s">
        <v>427</v>
      </c>
      <c r="B146" t="s">
        <v>233</v>
      </c>
      <c r="C146" t="s">
        <v>359</v>
      </c>
      <c r="D146">
        <v>9.4</v>
      </c>
      <c r="E146">
        <v>0</v>
      </c>
      <c r="F146" s="3">
        <v>0</v>
      </c>
      <c r="H146" t="str">
        <f t="shared" si="2"/>
        <v>Region-1</v>
      </c>
      <c r="J146">
        <v>0</v>
      </c>
    </row>
    <row r="147" spans="1:10" x14ac:dyDescent="0.25">
      <c r="A147" t="s">
        <v>427</v>
      </c>
      <c r="B147" t="s">
        <v>234</v>
      </c>
      <c r="C147" t="s">
        <v>359</v>
      </c>
      <c r="D147">
        <v>9.1</v>
      </c>
      <c r="E147">
        <v>0</v>
      </c>
      <c r="F147" s="3">
        <v>0</v>
      </c>
      <c r="H147" t="str">
        <f t="shared" si="2"/>
        <v>Region-1</v>
      </c>
      <c r="J147">
        <v>0</v>
      </c>
    </row>
    <row r="148" spans="1:10" x14ac:dyDescent="0.25">
      <c r="A148" t="s">
        <v>427</v>
      </c>
      <c r="B148" t="s">
        <v>235</v>
      </c>
      <c r="C148" t="s">
        <v>359</v>
      </c>
      <c r="D148">
        <v>9.1</v>
      </c>
      <c r="E148">
        <v>0</v>
      </c>
      <c r="F148" s="3">
        <v>0</v>
      </c>
      <c r="H148" t="str">
        <f t="shared" si="2"/>
        <v>Region-1</v>
      </c>
      <c r="J148">
        <v>0</v>
      </c>
    </row>
    <row r="149" spans="1:10" x14ac:dyDescent="0.25">
      <c r="A149" t="s">
        <v>427</v>
      </c>
      <c r="B149" t="s">
        <v>236</v>
      </c>
      <c r="C149" t="s">
        <v>359</v>
      </c>
      <c r="D149">
        <v>9.6999999999999993</v>
      </c>
      <c r="E149">
        <v>0</v>
      </c>
      <c r="F149" s="3">
        <v>0</v>
      </c>
      <c r="H149" t="str">
        <f t="shared" si="2"/>
        <v>Region-1</v>
      </c>
      <c r="J149">
        <v>0</v>
      </c>
    </row>
    <row r="150" spans="1:10" x14ac:dyDescent="0.25">
      <c r="A150" t="s">
        <v>427</v>
      </c>
      <c r="B150" t="s">
        <v>237</v>
      </c>
      <c r="C150" t="s">
        <v>361</v>
      </c>
      <c r="D150">
        <v>9.4</v>
      </c>
      <c r="E150">
        <v>0</v>
      </c>
      <c r="F150" s="3">
        <v>0</v>
      </c>
      <c r="H150" t="str">
        <f t="shared" si="2"/>
        <v>Region-3</v>
      </c>
      <c r="J150">
        <v>0</v>
      </c>
    </row>
    <row r="151" spans="1:10" x14ac:dyDescent="0.25">
      <c r="A151" t="s">
        <v>427</v>
      </c>
      <c r="B151" t="s">
        <v>238</v>
      </c>
      <c r="C151" t="s">
        <v>359</v>
      </c>
      <c r="D151">
        <v>11.8</v>
      </c>
      <c r="E151">
        <v>0</v>
      </c>
      <c r="F151" s="3">
        <v>0</v>
      </c>
      <c r="H151" t="str">
        <f t="shared" si="2"/>
        <v>Region-1</v>
      </c>
      <c r="J151">
        <v>0</v>
      </c>
    </row>
    <row r="152" spans="1:10" x14ac:dyDescent="0.25">
      <c r="A152" t="s">
        <v>427</v>
      </c>
      <c r="B152" t="s">
        <v>239</v>
      </c>
      <c r="C152" t="s">
        <v>359</v>
      </c>
      <c r="D152">
        <v>11.2</v>
      </c>
      <c r="E152">
        <v>0</v>
      </c>
      <c r="F152" s="3">
        <v>0</v>
      </c>
      <c r="H152" t="str">
        <f t="shared" si="2"/>
        <v>Region-1</v>
      </c>
      <c r="J152">
        <v>0</v>
      </c>
    </row>
    <row r="153" spans="1:10" x14ac:dyDescent="0.25">
      <c r="A153" t="s">
        <v>427</v>
      </c>
      <c r="B153" t="s">
        <v>240</v>
      </c>
      <c r="C153" t="s">
        <v>359</v>
      </c>
      <c r="D153">
        <v>10.3</v>
      </c>
      <c r="E153">
        <v>0</v>
      </c>
      <c r="F153" s="3">
        <v>0</v>
      </c>
      <c r="H153" t="str">
        <f t="shared" si="2"/>
        <v>Region-1</v>
      </c>
      <c r="J153">
        <v>0</v>
      </c>
    </row>
    <row r="154" spans="1:10" x14ac:dyDescent="0.25">
      <c r="A154" t="s">
        <v>427</v>
      </c>
      <c r="B154" t="s">
        <v>241</v>
      </c>
      <c r="C154" t="s">
        <v>359</v>
      </c>
      <c r="D154">
        <v>4.5</v>
      </c>
      <c r="E154">
        <v>0</v>
      </c>
      <c r="F154" s="3">
        <v>0</v>
      </c>
      <c r="H154" t="str">
        <f t="shared" si="2"/>
        <v>Region-1</v>
      </c>
      <c r="J154">
        <v>0</v>
      </c>
    </row>
    <row r="155" spans="1:10" x14ac:dyDescent="0.25">
      <c r="A155" t="s">
        <v>427</v>
      </c>
      <c r="B155" t="s">
        <v>242</v>
      </c>
      <c r="C155" t="s">
        <v>360</v>
      </c>
      <c r="D155">
        <v>13.2</v>
      </c>
      <c r="E155">
        <v>0</v>
      </c>
      <c r="F155" s="3">
        <v>0</v>
      </c>
      <c r="H155" t="str">
        <f t="shared" si="2"/>
        <v>Region-2</v>
      </c>
      <c r="J155">
        <v>0</v>
      </c>
    </row>
    <row r="156" spans="1:10" x14ac:dyDescent="0.25">
      <c r="A156" t="s">
        <v>427</v>
      </c>
      <c r="B156" t="s">
        <v>243</v>
      </c>
      <c r="C156" t="s">
        <v>361</v>
      </c>
      <c r="D156">
        <v>148.30000000000001</v>
      </c>
      <c r="E156">
        <v>0</v>
      </c>
      <c r="F156" s="3">
        <v>0</v>
      </c>
      <c r="H156" t="str">
        <f t="shared" si="2"/>
        <v>Region-3</v>
      </c>
      <c r="J156">
        <v>0</v>
      </c>
    </row>
    <row r="157" spans="1:10" x14ac:dyDescent="0.25">
      <c r="A157" t="s">
        <v>427</v>
      </c>
      <c r="B157" t="s">
        <v>246</v>
      </c>
      <c r="C157" t="s">
        <v>361</v>
      </c>
      <c r="D157">
        <v>799.1</v>
      </c>
      <c r="E157">
        <v>0</v>
      </c>
      <c r="F157" s="3">
        <v>0</v>
      </c>
      <c r="H157" t="str">
        <f t="shared" si="2"/>
        <v>Region-3</v>
      </c>
      <c r="J157">
        <v>0</v>
      </c>
    </row>
    <row r="158" spans="1:10" x14ac:dyDescent="0.25">
      <c r="A158" t="s">
        <v>427</v>
      </c>
      <c r="B158" t="s">
        <v>247</v>
      </c>
      <c r="C158" t="s">
        <v>361</v>
      </c>
      <c r="D158">
        <v>847</v>
      </c>
      <c r="E158">
        <v>0</v>
      </c>
      <c r="F158" s="3">
        <v>0</v>
      </c>
      <c r="H158" t="str">
        <f t="shared" si="2"/>
        <v>Region-3</v>
      </c>
      <c r="J158">
        <v>0</v>
      </c>
    </row>
    <row r="159" spans="1:10" x14ac:dyDescent="0.25">
      <c r="A159" t="s">
        <v>427</v>
      </c>
      <c r="B159" t="s">
        <v>248</v>
      </c>
      <c r="C159" t="s">
        <v>359</v>
      </c>
      <c r="D159">
        <v>713.5</v>
      </c>
      <c r="E159">
        <v>0</v>
      </c>
      <c r="F159" s="3">
        <v>0</v>
      </c>
      <c r="H159" t="str">
        <f t="shared" si="2"/>
        <v>Region-1</v>
      </c>
      <c r="J159">
        <v>0</v>
      </c>
    </row>
    <row r="160" spans="1:10" x14ac:dyDescent="0.25">
      <c r="A160" t="s">
        <v>427</v>
      </c>
      <c r="B160" t="s">
        <v>249</v>
      </c>
      <c r="C160" t="s">
        <v>361</v>
      </c>
      <c r="D160">
        <v>50</v>
      </c>
      <c r="E160">
        <v>0</v>
      </c>
      <c r="F160" s="3">
        <v>0</v>
      </c>
      <c r="H160" t="str">
        <f t="shared" si="2"/>
        <v>Region-3</v>
      </c>
      <c r="J160">
        <v>0</v>
      </c>
    </row>
    <row r="161" spans="1:13" x14ac:dyDescent="0.25">
      <c r="A161" t="s">
        <v>428</v>
      </c>
      <c r="B161" t="s">
        <v>249</v>
      </c>
      <c r="C161" t="s">
        <v>361</v>
      </c>
      <c r="D161">
        <v>50</v>
      </c>
      <c r="E161">
        <v>0</v>
      </c>
      <c r="F161" s="3">
        <v>0</v>
      </c>
      <c r="H161" t="str">
        <f t="shared" si="2"/>
        <v>Region-3</v>
      </c>
      <c r="J161">
        <v>0</v>
      </c>
      <c r="M161" t="s">
        <v>465</v>
      </c>
    </row>
    <row r="162" spans="1:13" x14ac:dyDescent="0.25">
      <c r="A162" t="s">
        <v>427</v>
      </c>
      <c r="B162" t="s">
        <v>249</v>
      </c>
      <c r="C162" t="s">
        <v>429</v>
      </c>
      <c r="M162" t="s">
        <v>465</v>
      </c>
    </row>
    <row r="163" spans="1:13" x14ac:dyDescent="0.25">
      <c r="A163" t="s">
        <v>428</v>
      </c>
      <c r="B163" t="s">
        <v>249</v>
      </c>
      <c r="C163" t="s">
        <v>429</v>
      </c>
      <c r="M163" t="s">
        <v>465</v>
      </c>
    </row>
    <row r="164" spans="1:13" x14ac:dyDescent="0.25">
      <c r="A164" t="s">
        <v>427</v>
      </c>
      <c r="B164" t="s">
        <v>488</v>
      </c>
      <c r="C164" t="s">
        <v>489</v>
      </c>
    </row>
    <row r="165" spans="1:13" x14ac:dyDescent="0.25">
      <c r="M165" t="s">
        <v>465</v>
      </c>
    </row>
    <row r="166" spans="1:13" s="4" customFormat="1" x14ac:dyDescent="0.25">
      <c r="A166" s="4" t="s">
        <v>427</v>
      </c>
      <c r="B166" s="4" t="s">
        <v>363</v>
      </c>
      <c r="C166" s="4" t="s">
        <v>359</v>
      </c>
      <c r="M166" s="4" t="s">
        <v>465</v>
      </c>
    </row>
    <row r="167" spans="1:13" s="4" customFormat="1" x14ac:dyDescent="0.25">
      <c r="A167" s="4" t="s">
        <v>427</v>
      </c>
      <c r="B167" s="4" t="s">
        <v>364</v>
      </c>
      <c r="C167" s="4" t="s">
        <v>360</v>
      </c>
      <c r="M167" s="4" t="s">
        <v>465</v>
      </c>
    </row>
    <row r="168" spans="1:13" s="4" customFormat="1" x14ac:dyDescent="0.25">
      <c r="A168" s="4" t="s">
        <v>427</v>
      </c>
      <c r="B168" s="4" t="s">
        <v>365</v>
      </c>
      <c r="C168" s="4" t="s">
        <v>361</v>
      </c>
      <c r="M168" s="4" t="s">
        <v>465</v>
      </c>
    </row>
    <row r="169" spans="1:13" x14ac:dyDescent="0.25">
      <c r="A169" s="4" t="s">
        <v>428</v>
      </c>
      <c r="B169" s="4" t="s">
        <v>366</v>
      </c>
      <c r="C169" s="4" t="s">
        <v>359</v>
      </c>
      <c r="M169" t="s">
        <v>465</v>
      </c>
    </row>
    <row r="170" spans="1:13" x14ac:dyDescent="0.25">
      <c r="A170" s="4" t="s">
        <v>428</v>
      </c>
      <c r="B170" s="4" t="s">
        <v>367</v>
      </c>
      <c r="C170" s="4" t="s">
        <v>360</v>
      </c>
      <c r="M170" t="s">
        <v>465</v>
      </c>
    </row>
    <row r="171" spans="1:13" x14ac:dyDescent="0.25">
      <c r="A171" s="4" t="s">
        <v>428</v>
      </c>
      <c r="B171" s="4" t="s">
        <v>368</v>
      </c>
      <c r="C171" s="4" t="s">
        <v>361</v>
      </c>
      <c r="M171" t="s">
        <v>465</v>
      </c>
    </row>
    <row r="172" spans="1:13" x14ac:dyDescent="0.25">
      <c r="M172" t="s">
        <v>465</v>
      </c>
    </row>
    <row r="173" spans="1:13" x14ac:dyDescent="0.25">
      <c r="M173" t="s">
        <v>465</v>
      </c>
    </row>
    <row r="174" spans="1:13" x14ac:dyDescent="0.25">
      <c r="M174" t="s">
        <v>465</v>
      </c>
    </row>
    <row r="175" spans="1:13" x14ac:dyDescent="0.25">
      <c r="M175" t="s">
        <v>465</v>
      </c>
    </row>
    <row r="176" spans="1:13" x14ac:dyDescent="0.25">
      <c r="M176" t="s">
        <v>465</v>
      </c>
    </row>
    <row r="177" spans="13:13" x14ac:dyDescent="0.25">
      <c r="M177" t="s">
        <v>465</v>
      </c>
    </row>
    <row r="178" spans="13:13" x14ac:dyDescent="0.25">
      <c r="M178" t="s">
        <v>465</v>
      </c>
    </row>
    <row r="179" spans="13:13" x14ac:dyDescent="0.25">
      <c r="M179" t="s">
        <v>465</v>
      </c>
    </row>
    <row r="180" spans="13:13" x14ac:dyDescent="0.25">
      <c r="M180" t="s">
        <v>465</v>
      </c>
    </row>
    <row r="181" spans="13:13" x14ac:dyDescent="0.25">
      <c r="M181" t="s">
        <v>465</v>
      </c>
    </row>
    <row r="182" spans="13:13" x14ac:dyDescent="0.25">
      <c r="M182" t="s">
        <v>465</v>
      </c>
    </row>
    <row r="183" spans="13:13" x14ac:dyDescent="0.25">
      <c r="M183" t="s">
        <v>465</v>
      </c>
    </row>
    <row r="184" spans="13:13" x14ac:dyDescent="0.25">
      <c r="M184" t="s">
        <v>465</v>
      </c>
    </row>
    <row r="185" spans="13:13" x14ac:dyDescent="0.25">
      <c r="M185" t="s">
        <v>465</v>
      </c>
    </row>
    <row r="186" spans="13:13" x14ac:dyDescent="0.25">
      <c r="M186" t="s">
        <v>465</v>
      </c>
    </row>
    <row r="187" spans="13:13" x14ac:dyDescent="0.25">
      <c r="M187" t="s">
        <v>465</v>
      </c>
    </row>
    <row r="188" spans="13:13" x14ac:dyDescent="0.25">
      <c r="M188" t="s">
        <v>465</v>
      </c>
    </row>
    <row r="189" spans="13:13" x14ac:dyDescent="0.25">
      <c r="M189" t="s">
        <v>465</v>
      </c>
    </row>
    <row r="190" spans="13:13" x14ac:dyDescent="0.25">
      <c r="M190" t="s">
        <v>465</v>
      </c>
    </row>
    <row r="191" spans="13:13" x14ac:dyDescent="0.25">
      <c r="M191" t="s">
        <v>465</v>
      </c>
    </row>
    <row r="192" spans="13:13" x14ac:dyDescent="0.25">
      <c r="M192" t="s">
        <v>465</v>
      </c>
    </row>
    <row r="193" spans="13:13" x14ac:dyDescent="0.25">
      <c r="M193" t="s">
        <v>465</v>
      </c>
    </row>
    <row r="194" spans="13:13" x14ac:dyDescent="0.25">
      <c r="M194" t="s">
        <v>465</v>
      </c>
    </row>
    <row r="195" spans="13:13" x14ac:dyDescent="0.25">
      <c r="M195" t="s">
        <v>465</v>
      </c>
    </row>
    <row r="196" spans="13:13" x14ac:dyDescent="0.25">
      <c r="M196" t="s">
        <v>465</v>
      </c>
    </row>
    <row r="197" spans="13:13" x14ac:dyDescent="0.25">
      <c r="M197" t="s">
        <v>465</v>
      </c>
    </row>
    <row r="198" spans="13:13" x14ac:dyDescent="0.25">
      <c r="M198" t="s">
        <v>465</v>
      </c>
    </row>
    <row r="199" spans="13:13" x14ac:dyDescent="0.25">
      <c r="M199" t="s">
        <v>465</v>
      </c>
    </row>
    <row r="200" spans="13:13" x14ac:dyDescent="0.25">
      <c r="M200" t="s">
        <v>465</v>
      </c>
    </row>
    <row r="201" spans="13:13" x14ac:dyDescent="0.25">
      <c r="M201" t="s">
        <v>465</v>
      </c>
    </row>
    <row r="202" spans="13:13" x14ac:dyDescent="0.25">
      <c r="M202" t="s">
        <v>465</v>
      </c>
    </row>
    <row r="203" spans="13:13" x14ac:dyDescent="0.25">
      <c r="M203" t="s">
        <v>465</v>
      </c>
    </row>
    <row r="204" spans="13:13" x14ac:dyDescent="0.25">
      <c r="M204" t="s">
        <v>465</v>
      </c>
    </row>
    <row r="205" spans="13:13" x14ac:dyDescent="0.25">
      <c r="M205" t="s">
        <v>465</v>
      </c>
    </row>
    <row r="206" spans="13:13" x14ac:dyDescent="0.25">
      <c r="M206" t="s">
        <v>465</v>
      </c>
    </row>
    <row r="207" spans="13:13" x14ac:dyDescent="0.25">
      <c r="M207" t="s">
        <v>465</v>
      </c>
    </row>
    <row r="208" spans="13:13" x14ac:dyDescent="0.25">
      <c r="M208" t="s">
        <v>465</v>
      </c>
    </row>
    <row r="209" spans="13:13" x14ac:dyDescent="0.25">
      <c r="M209" t="s">
        <v>465</v>
      </c>
    </row>
    <row r="210" spans="13:13" x14ac:dyDescent="0.25">
      <c r="M210" t="s">
        <v>465</v>
      </c>
    </row>
    <row r="211" spans="13:13" x14ac:dyDescent="0.25">
      <c r="M211" t="s">
        <v>465</v>
      </c>
    </row>
    <row r="212" spans="13:13" x14ac:dyDescent="0.25">
      <c r="M212" t="s">
        <v>465</v>
      </c>
    </row>
    <row r="213" spans="13:13" x14ac:dyDescent="0.25">
      <c r="M213" t="s">
        <v>465</v>
      </c>
    </row>
    <row r="214" spans="13:13" x14ac:dyDescent="0.25">
      <c r="M214" t="s">
        <v>465</v>
      </c>
    </row>
    <row r="215" spans="13:13" x14ac:dyDescent="0.25">
      <c r="M215" t="s">
        <v>465</v>
      </c>
    </row>
    <row r="216" spans="13:13" x14ac:dyDescent="0.25">
      <c r="M216" t="s">
        <v>465</v>
      </c>
    </row>
    <row r="217" spans="13:13" x14ac:dyDescent="0.25">
      <c r="M217" t="s">
        <v>465</v>
      </c>
    </row>
    <row r="218" spans="13:13" x14ac:dyDescent="0.25">
      <c r="M218" t="s">
        <v>465</v>
      </c>
    </row>
    <row r="219" spans="13:13" x14ac:dyDescent="0.25">
      <c r="M219" t="s">
        <v>465</v>
      </c>
    </row>
    <row r="220" spans="13:13" x14ac:dyDescent="0.25">
      <c r="M220" t="s">
        <v>465</v>
      </c>
    </row>
    <row r="221" spans="13:13" x14ac:dyDescent="0.25">
      <c r="M221" t="s">
        <v>465</v>
      </c>
    </row>
    <row r="222" spans="13:13" x14ac:dyDescent="0.25">
      <c r="M222" t="s">
        <v>465</v>
      </c>
    </row>
    <row r="223" spans="13:13" x14ac:dyDescent="0.25">
      <c r="M223" t="s">
        <v>465</v>
      </c>
    </row>
    <row r="224" spans="13:13" x14ac:dyDescent="0.25">
      <c r="M224" t="s">
        <v>465</v>
      </c>
    </row>
    <row r="225" spans="2:13" x14ac:dyDescent="0.25">
      <c r="M225" t="s">
        <v>465</v>
      </c>
    </row>
    <row r="226" spans="2:13" x14ac:dyDescent="0.25">
      <c r="M226" t="s">
        <v>465</v>
      </c>
    </row>
    <row r="227" spans="2:13" x14ac:dyDescent="0.25">
      <c r="M227" t="s">
        <v>465</v>
      </c>
    </row>
    <row r="228" spans="2:13" x14ac:dyDescent="0.25">
      <c r="M228" t="s">
        <v>465</v>
      </c>
    </row>
    <row r="229" spans="2:13" x14ac:dyDescent="0.25">
      <c r="M229" t="s">
        <v>465</v>
      </c>
    </row>
    <row r="230" spans="2:13" x14ac:dyDescent="0.25">
      <c r="M230" t="s">
        <v>465</v>
      </c>
    </row>
    <row r="231" spans="2:13" x14ac:dyDescent="0.25">
      <c r="M231" t="s">
        <v>465</v>
      </c>
    </row>
    <row r="238" spans="2:13" x14ac:dyDescent="0.25">
      <c r="B23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workbookViewId="0">
      <selection sqref="A1:XFD1048576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5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504</v>
      </c>
      <c r="F1" t="s">
        <v>495</v>
      </c>
      <c r="G1" t="s">
        <v>496</v>
      </c>
      <c r="H1" t="s">
        <v>497</v>
      </c>
      <c r="I1" s="1" t="s">
        <v>498</v>
      </c>
      <c r="J1" t="s">
        <v>469</v>
      </c>
      <c r="K1" t="s">
        <v>470</v>
      </c>
      <c r="L1" t="s">
        <v>494</v>
      </c>
      <c r="Q1" t="s">
        <v>499</v>
      </c>
      <c r="R1" t="s">
        <v>471</v>
      </c>
      <c r="V1" t="s">
        <v>502</v>
      </c>
      <c r="X1" t="s">
        <v>485</v>
      </c>
      <c r="Y1" t="s">
        <v>486</v>
      </c>
      <c r="AD1" t="s">
        <v>490</v>
      </c>
      <c r="AF1" t="s">
        <v>435</v>
      </c>
      <c r="AL1" t="s">
        <v>471</v>
      </c>
    </row>
    <row r="2" spans="1:43" x14ac:dyDescent="0.25">
      <c r="A2" t="s">
        <v>474</v>
      </c>
      <c r="B2" t="s">
        <v>475</v>
      </c>
      <c r="C2" t="s">
        <v>476</v>
      </c>
      <c r="D2" t="s">
        <v>492</v>
      </c>
      <c r="E2" t="s">
        <v>493</v>
      </c>
      <c r="F2" t="s">
        <v>262</v>
      </c>
      <c r="G2" t="s">
        <v>277</v>
      </c>
      <c r="H2" t="s">
        <v>277</v>
      </c>
      <c r="I2" t="s">
        <v>472</v>
      </c>
      <c r="J2" t="s">
        <v>370</v>
      </c>
      <c r="K2" t="s">
        <v>468</v>
      </c>
      <c r="L2" t="s">
        <v>446</v>
      </c>
      <c r="M2" t="s">
        <v>446</v>
      </c>
      <c r="N2" t="s">
        <v>446</v>
      </c>
      <c r="O2" t="s">
        <v>446</v>
      </c>
      <c r="P2" t="s">
        <v>446</v>
      </c>
      <c r="Q2" t="s">
        <v>468</v>
      </c>
      <c r="R2" t="s">
        <v>468</v>
      </c>
      <c r="S2" t="s">
        <v>468</v>
      </c>
      <c r="T2" t="s">
        <v>468</v>
      </c>
      <c r="U2" t="s">
        <v>468</v>
      </c>
      <c r="V2" t="s">
        <v>500</v>
      </c>
      <c r="X2" t="s">
        <v>481</v>
      </c>
      <c r="Y2" t="s">
        <v>487</v>
      </c>
      <c r="AA2" t="s">
        <v>467</v>
      </c>
      <c r="AB2" t="s">
        <v>510</v>
      </c>
      <c r="AE2" t="s">
        <v>262</v>
      </c>
      <c r="AF2" t="s">
        <v>469</v>
      </c>
      <c r="AG2" t="s">
        <v>452</v>
      </c>
      <c r="AH2" t="s">
        <v>453</v>
      </c>
      <c r="AI2" t="s">
        <v>454</v>
      </c>
      <c r="AJ2" t="s">
        <v>455</v>
      </c>
      <c r="AK2" t="s">
        <v>466</v>
      </c>
      <c r="AL2" t="s">
        <v>470</v>
      </c>
      <c r="AM2" t="s">
        <v>452</v>
      </c>
      <c r="AN2" t="s">
        <v>453</v>
      </c>
      <c r="AO2" t="s">
        <v>454</v>
      </c>
      <c r="AP2" t="s">
        <v>455</v>
      </c>
      <c r="AQ2" t="s">
        <v>466</v>
      </c>
    </row>
    <row r="3" spans="1:43" s="9" customFormat="1" x14ac:dyDescent="0.25">
      <c r="A3" s="9" t="s">
        <v>428</v>
      </c>
      <c r="B3" s="9" t="s">
        <v>491</v>
      </c>
      <c r="C3" s="9" t="s">
        <v>427</v>
      </c>
      <c r="D3" s="9" t="s">
        <v>473</v>
      </c>
      <c r="E3" s="9" t="s">
        <v>477</v>
      </c>
      <c r="F3" s="9" t="s">
        <v>203</v>
      </c>
      <c r="G3" s="9" t="s">
        <v>278</v>
      </c>
      <c r="H3" s="9" t="s">
        <v>360</v>
      </c>
      <c r="I3" s="9" t="s">
        <v>511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CONCATENATE("Region-",LEFT(F3,1))</f>
        <v>Region-2</v>
      </c>
      <c r="AB3" s="9" t="str">
        <f>CONCATENATE("Flow_eff-",F3)</f>
        <v>Flow_eff-212_CSP_1</v>
      </c>
      <c r="AE3" s="1" t="s">
        <v>56</v>
      </c>
      <c r="AF3" t="s">
        <v>446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468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428</v>
      </c>
      <c r="B4" t="s">
        <v>491</v>
      </c>
      <c r="C4" t="s">
        <v>427</v>
      </c>
      <c r="D4" t="s">
        <v>473</v>
      </c>
      <c r="E4" t="s">
        <v>477</v>
      </c>
      <c r="F4" s="1" t="s">
        <v>56</v>
      </c>
      <c r="G4" t="s">
        <v>489</v>
      </c>
      <c r="H4" t="s">
        <v>359</v>
      </c>
      <c r="I4" t="s">
        <v>512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465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>CONCATENATE("Region-",LEFT(F4,1))</f>
        <v>Region-1</v>
      </c>
      <c r="AB4" s="9" t="str">
        <f>CONCATENATE("HR-",F4)</f>
        <v>HR-101_CT_1</v>
      </c>
      <c r="AE4" t="s">
        <v>62</v>
      </c>
      <c r="AF4" t="s">
        <v>446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468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428</v>
      </c>
      <c r="B5" t="s">
        <v>491</v>
      </c>
      <c r="C5" t="s">
        <v>427</v>
      </c>
      <c r="D5" t="s">
        <v>473</v>
      </c>
      <c r="E5" t="s">
        <v>477</v>
      </c>
      <c r="F5" t="s">
        <v>62</v>
      </c>
      <c r="G5" t="s">
        <v>489</v>
      </c>
      <c r="H5" t="s">
        <v>359</v>
      </c>
      <c r="I5" t="s">
        <v>513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465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ref="AA5:AA68" si="0">CONCATENATE("Region-",LEFT(F5,1))</f>
        <v>Region-1</v>
      </c>
      <c r="AB5" s="9" t="str">
        <f t="shared" ref="AB5:AB68" si="1">CONCATENATE("HR-",F5)</f>
        <v>HR-101_CT_2</v>
      </c>
      <c r="AE5" t="s">
        <v>63</v>
      </c>
      <c r="AF5" t="s">
        <v>446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468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428</v>
      </c>
      <c r="B6" t="s">
        <v>491</v>
      </c>
      <c r="C6" t="s">
        <v>427</v>
      </c>
      <c r="D6" t="s">
        <v>473</v>
      </c>
      <c r="E6" t="s">
        <v>477</v>
      </c>
      <c r="F6" t="s">
        <v>63</v>
      </c>
      <c r="G6" t="s">
        <v>489</v>
      </c>
      <c r="H6" t="s">
        <v>359</v>
      </c>
      <c r="I6" t="s">
        <v>514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465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Region-1</v>
      </c>
      <c r="AB6" s="9" t="str">
        <f t="shared" si="1"/>
        <v>HR-101_STEAM_3</v>
      </c>
      <c r="AE6" t="s">
        <v>68</v>
      </c>
      <c r="AF6" t="s">
        <v>446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468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428</v>
      </c>
      <c r="B7" t="s">
        <v>491</v>
      </c>
      <c r="C7" t="s">
        <v>427</v>
      </c>
      <c r="D7" t="s">
        <v>473</v>
      </c>
      <c r="E7" t="s">
        <v>477</v>
      </c>
      <c r="F7" t="s">
        <v>68</v>
      </c>
      <c r="G7" t="s">
        <v>489</v>
      </c>
      <c r="H7" t="s">
        <v>359</v>
      </c>
      <c r="I7" t="s">
        <v>515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465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Region-1</v>
      </c>
      <c r="AB7" s="9" t="str">
        <f t="shared" si="1"/>
        <v>HR-101_STEAM_4</v>
      </c>
      <c r="AE7" t="s">
        <v>69</v>
      </c>
      <c r="AF7" t="s">
        <v>446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468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428</v>
      </c>
      <c r="B8" t="s">
        <v>491</v>
      </c>
      <c r="C8" t="s">
        <v>427</v>
      </c>
      <c r="D8" t="s">
        <v>473</v>
      </c>
      <c r="E8" t="s">
        <v>477</v>
      </c>
      <c r="F8" t="s">
        <v>69</v>
      </c>
      <c r="G8" t="s">
        <v>489</v>
      </c>
      <c r="H8" t="s">
        <v>359</v>
      </c>
      <c r="I8" t="s">
        <v>516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465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Region-1</v>
      </c>
      <c r="AB8" s="9" t="str">
        <f t="shared" si="1"/>
        <v>HR-102_CT_1</v>
      </c>
      <c r="AE8" t="s">
        <v>70</v>
      </c>
      <c r="AF8" t="s">
        <v>446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468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428</v>
      </c>
      <c r="B9" t="s">
        <v>491</v>
      </c>
      <c r="C9" t="s">
        <v>427</v>
      </c>
      <c r="D9" t="s">
        <v>473</v>
      </c>
      <c r="E9" t="s">
        <v>477</v>
      </c>
      <c r="F9" t="s">
        <v>70</v>
      </c>
      <c r="G9" t="s">
        <v>489</v>
      </c>
      <c r="H9" t="s">
        <v>359</v>
      </c>
      <c r="I9" t="s">
        <v>517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465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Region-1</v>
      </c>
      <c r="AB9" s="9" t="str">
        <f t="shared" si="1"/>
        <v>HR-102_CT_2</v>
      </c>
      <c r="AE9" t="s">
        <v>71</v>
      </c>
      <c r="AF9" t="s">
        <v>446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468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428</v>
      </c>
      <c r="B10" t="s">
        <v>491</v>
      </c>
      <c r="C10" t="s">
        <v>427</v>
      </c>
      <c r="D10" t="s">
        <v>473</v>
      </c>
      <c r="E10" t="s">
        <v>477</v>
      </c>
      <c r="F10" t="s">
        <v>71</v>
      </c>
      <c r="G10" t="s">
        <v>489</v>
      </c>
      <c r="H10" t="s">
        <v>359</v>
      </c>
      <c r="I10" t="s">
        <v>518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465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Region-1</v>
      </c>
      <c r="AB10" s="9" t="str">
        <f t="shared" si="1"/>
        <v>HR-102_STEAM_3</v>
      </c>
      <c r="AE10" t="s">
        <v>72</v>
      </c>
      <c r="AF10" t="s">
        <v>446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468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428</v>
      </c>
      <c r="B11" t="s">
        <v>491</v>
      </c>
      <c r="C11" t="s">
        <v>427</v>
      </c>
      <c r="D11" t="s">
        <v>473</v>
      </c>
      <c r="E11" t="s">
        <v>477</v>
      </c>
      <c r="F11" t="s">
        <v>72</v>
      </c>
      <c r="G11" t="s">
        <v>489</v>
      </c>
      <c r="H11" t="s">
        <v>359</v>
      </c>
      <c r="I11" t="s">
        <v>519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465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Region-1</v>
      </c>
      <c r="AB11" s="9" t="str">
        <f t="shared" si="1"/>
        <v>HR-102_STEAM_4</v>
      </c>
      <c r="AE11" t="s">
        <v>73</v>
      </c>
      <c r="AF11" t="s">
        <v>446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468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428</v>
      </c>
      <c r="B12" t="s">
        <v>491</v>
      </c>
      <c r="C12" t="s">
        <v>427</v>
      </c>
      <c r="D12" t="s">
        <v>473</v>
      </c>
      <c r="E12" t="s">
        <v>477</v>
      </c>
      <c r="F12" t="s">
        <v>73</v>
      </c>
      <c r="G12" t="s">
        <v>489</v>
      </c>
      <c r="H12" t="s">
        <v>359</v>
      </c>
      <c r="I12" t="s">
        <v>520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465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Region-1</v>
      </c>
      <c r="AB12" s="9" t="str">
        <f t="shared" si="1"/>
        <v>HR-107_CC_1</v>
      </c>
      <c r="AE12" t="s">
        <v>78</v>
      </c>
      <c r="AF12" t="s">
        <v>446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468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428</v>
      </c>
      <c r="B13" t="s">
        <v>491</v>
      </c>
      <c r="C13" t="s">
        <v>427</v>
      </c>
      <c r="D13" t="s">
        <v>473</v>
      </c>
      <c r="E13" t="s">
        <v>477</v>
      </c>
      <c r="F13" t="s">
        <v>78</v>
      </c>
      <c r="G13" t="s">
        <v>489</v>
      </c>
      <c r="H13" t="s">
        <v>359</v>
      </c>
      <c r="I13" t="s">
        <v>521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465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Region-1</v>
      </c>
      <c r="AB13" s="9" t="str">
        <f t="shared" si="1"/>
        <v>HR-113_CT_1</v>
      </c>
      <c r="AE13" t="s">
        <v>81</v>
      </c>
      <c r="AF13" t="s">
        <v>446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468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428</v>
      </c>
      <c r="B14" t="s">
        <v>491</v>
      </c>
      <c r="C14" t="s">
        <v>427</v>
      </c>
      <c r="D14" t="s">
        <v>473</v>
      </c>
      <c r="E14" t="s">
        <v>477</v>
      </c>
      <c r="F14" t="s">
        <v>81</v>
      </c>
      <c r="G14" t="s">
        <v>489</v>
      </c>
      <c r="H14" t="s">
        <v>359</v>
      </c>
      <c r="I14" t="s">
        <v>522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465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Region-1</v>
      </c>
      <c r="AB14" s="9" t="str">
        <f t="shared" si="1"/>
        <v>HR-113_CT_2</v>
      </c>
      <c r="AE14" t="s">
        <v>82</v>
      </c>
      <c r="AF14" t="s">
        <v>446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468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428</v>
      </c>
      <c r="B15" t="s">
        <v>491</v>
      </c>
      <c r="C15" t="s">
        <v>427</v>
      </c>
      <c r="D15" t="s">
        <v>473</v>
      </c>
      <c r="E15" t="s">
        <v>477</v>
      </c>
      <c r="F15" t="s">
        <v>82</v>
      </c>
      <c r="G15" t="s">
        <v>489</v>
      </c>
      <c r="H15" t="s">
        <v>359</v>
      </c>
      <c r="I15" t="s">
        <v>523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465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Region-1</v>
      </c>
      <c r="AB15" s="9" t="str">
        <f t="shared" si="1"/>
        <v>HR-113_CT_3</v>
      </c>
      <c r="AE15" t="s">
        <v>83</v>
      </c>
      <c r="AF15" t="s">
        <v>446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468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428</v>
      </c>
      <c r="B16" t="s">
        <v>491</v>
      </c>
      <c r="C16" t="s">
        <v>427</v>
      </c>
      <c r="D16" t="s">
        <v>473</v>
      </c>
      <c r="E16" t="s">
        <v>477</v>
      </c>
      <c r="F16" t="s">
        <v>83</v>
      </c>
      <c r="G16" t="s">
        <v>489</v>
      </c>
      <c r="H16" t="s">
        <v>359</v>
      </c>
      <c r="I16" t="s">
        <v>524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465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Region-1</v>
      </c>
      <c r="AB16" s="9" t="str">
        <f t="shared" si="1"/>
        <v>HR-113_CT_4</v>
      </c>
      <c r="AE16" t="s">
        <v>84</v>
      </c>
      <c r="AF16" t="s">
        <v>446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468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428</v>
      </c>
      <c r="B17" t="s">
        <v>491</v>
      </c>
      <c r="C17" t="s">
        <v>427</v>
      </c>
      <c r="D17" t="s">
        <v>473</v>
      </c>
      <c r="E17" t="s">
        <v>477</v>
      </c>
      <c r="F17" t="s">
        <v>84</v>
      </c>
      <c r="G17" t="s">
        <v>489</v>
      </c>
      <c r="H17" t="s">
        <v>359</v>
      </c>
      <c r="I17" t="s">
        <v>525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465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Region-1</v>
      </c>
      <c r="AB17" s="9" t="str">
        <f t="shared" si="1"/>
        <v>HR-115_STEAM_1</v>
      </c>
      <c r="AE17" t="s">
        <v>88</v>
      </c>
      <c r="AF17" t="s">
        <v>446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468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428</v>
      </c>
      <c r="B18" t="s">
        <v>491</v>
      </c>
      <c r="C18" t="s">
        <v>427</v>
      </c>
      <c r="D18" t="s">
        <v>473</v>
      </c>
      <c r="E18" t="s">
        <v>477</v>
      </c>
      <c r="F18" t="s">
        <v>88</v>
      </c>
      <c r="G18" t="s">
        <v>489</v>
      </c>
      <c r="H18" t="s">
        <v>359</v>
      </c>
      <c r="I18" t="s">
        <v>526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465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Region-1</v>
      </c>
      <c r="AB18" s="9" t="str">
        <f t="shared" si="1"/>
        <v>HR-115_STEAM_2</v>
      </c>
      <c r="AE18" t="s">
        <v>89</v>
      </c>
      <c r="AF18" t="s">
        <v>446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468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428</v>
      </c>
      <c r="B19" t="s">
        <v>491</v>
      </c>
      <c r="C19" t="s">
        <v>427</v>
      </c>
      <c r="D19" t="s">
        <v>473</v>
      </c>
      <c r="E19" t="s">
        <v>477</v>
      </c>
      <c r="F19" t="s">
        <v>89</v>
      </c>
      <c r="G19" t="s">
        <v>489</v>
      </c>
      <c r="H19" t="s">
        <v>359</v>
      </c>
      <c r="I19" t="s">
        <v>527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465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Region-1</v>
      </c>
      <c r="AB19" s="9" t="str">
        <f t="shared" si="1"/>
        <v>HR-115_STEAM_3</v>
      </c>
      <c r="AE19" t="s">
        <v>91</v>
      </c>
      <c r="AF19" t="s">
        <v>446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468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428</v>
      </c>
      <c r="B20" t="s">
        <v>491</v>
      </c>
      <c r="C20" t="s">
        <v>427</v>
      </c>
      <c r="D20" t="s">
        <v>473</v>
      </c>
      <c r="E20" t="s">
        <v>477</v>
      </c>
      <c r="F20" t="s">
        <v>91</v>
      </c>
      <c r="G20" t="s">
        <v>489</v>
      </c>
      <c r="H20" t="s">
        <v>359</v>
      </c>
      <c r="I20" t="s">
        <v>528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465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Region-1</v>
      </c>
      <c r="AB20" s="9" t="str">
        <f t="shared" si="1"/>
        <v>HR-116_STEAM_1</v>
      </c>
      <c r="AE20" t="s">
        <v>92</v>
      </c>
      <c r="AF20" t="s">
        <v>446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468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428</v>
      </c>
      <c r="B21" t="s">
        <v>491</v>
      </c>
      <c r="C21" t="s">
        <v>427</v>
      </c>
      <c r="D21" t="s">
        <v>473</v>
      </c>
      <c r="E21" t="s">
        <v>477</v>
      </c>
      <c r="F21" t="s">
        <v>92</v>
      </c>
      <c r="G21" t="s">
        <v>489</v>
      </c>
      <c r="H21" t="s">
        <v>359</v>
      </c>
      <c r="I21" t="s">
        <v>529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465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Region-1</v>
      </c>
      <c r="AB21" s="9" t="str">
        <f t="shared" si="1"/>
        <v>HR-118_CC_1</v>
      </c>
      <c r="AE21" t="s">
        <v>93</v>
      </c>
      <c r="AF21" t="s">
        <v>446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468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428</v>
      </c>
      <c r="B22" t="s">
        <v>491</v>
      </c>
      <c r="C22" t="s">
        <v>427</v>
      </c>
      <c r="D22" t="s">
        <v>473</v>
      </c>
      <c r="E22" t="s">
        <v>477</v>
      </c>
      <c r="F22" t="s">
        <v>93</v>
      </c>
      <c r="G22" t="s">
        <v>489</v>
      </c>
      <c r="H22" t="s">
        <v>359</v>
      </c>
      <c r="I22" t="s">
        <v>530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465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Region-1</v>
      </c>
      <c r="AB22" s="9" t="str">
        <f t="shared" si="1"/>
        <v>HR-123_STEAM_2</v>
      </c>
      <c r="AE22" t="s">
        <v>94</v>
      </c>
      <c r="AF22" t="s">
        <v>446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468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428</v>
      </c>
      <c r="B23" t="s">
        <v>491</v>
      </c>
      <c r="C23" t="s">
        <v>427</v>
      </c>
      <c r="D23" t="s">
        <v>473</v>
      </c>
      <c r="E23" t="s">
        <v>477</v>
      </c>
      <c r="F23" t="s">
        <v>94</v>
      </c>
      <c r="G23" t="s">
        <v>489</v>
      </c>
      <c r="H23" t="s">
        <v>359</v>
      </c>
      <c r="I23" t="s">
        <v>531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465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Region-1</v>
      </c>
      <c r="AB23" s="9" t="str">
        <f t="shared" si="1"/>
        <v>HR-123_STEAM_3</v>
      </c>
      <c r="AE23" t="s">
        <v>96</v>
      </c>
      <c r="AF23" t="s">
        <v>446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468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428</v>
      </c>
      <c r="B24" t="s">
        <v>491</v>
      </c>
      <c r="C24" t="s">
        <v>427</v>
      </c>
      <c r="D24" t="s">
        <v>473</v>
      </c>
      <c r="E24" t="s">
        <v>477</v>
      </c>
      <c r="F24" t="s">
        <v>96</v>
      </c>
      <c r="G24" t="s">
        <v>489</v>
      </c>
      <c r="H24" t="s">
        <v>359</v>
      </c>
      <c r="I24" t="s">
        <v>532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465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Region-1</v>
      </c>
      <c r="AB24" s="9" t="str">
        <f t="shared" si="1"/>
        <v>HR-123_CT_1</v>
      </c>
      <c r="AE24" t="s">
        <v>97</v>
      </c>
      <c r="AF24" t="s">
        <v>446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468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428</v>
      </c>
      <c r="B25" t="s">
        <v>491</v>
      </c>
      <c r="C25" t="s">
        <v>427</v>
      </c>
      <c r="D25" t="s">
        <v>473</v>
      </c>
      <c r="E25" t="s">
        <v>477</v>
      </c>
      <c r="F25" t="s">
        <v>97</v>
      </c>
      <c r="G25" t="s">
        <v>489</v>
      </c>
      <c r="H25" t="s">
        <v>359</v>
      </c>
      <c r="I25" t="s">
        <v>533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465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Region-1</v>
      </c>
      <c r="AB25" s="9" t="str">
        <f t="shared" si="1"/>
        <v>HR-123_CT_4</v>
      </c>
      <c r="AE25" t="s">
        <v>98</v>
      </c>
      <c r="AF25" t="s">
        <v>446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468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428</v>
      </c>
      <c r="B26" t="s">
        <v>491</v>
      </c>
      <c r="C26" t="s">
        <v>427</v>
      </c>
      <c r="D26" t="s">
        <v>473</v>
      </c>
      <c r="E26" t="s">
        <v>477</v>
      </c>
      <c r="F26" t="s">
        <v>98</v>
      </c>
      <c r="G26" t="s">
        <v>489</v>
      </c>
      <c r="H26" t="s">
        <v>359</v>
      </c>
      <c r="I26" t="s">
        <v>534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465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Region-1</v>
      </c>
      <c r="AB26" s="9" t="str">
        <f t="shared" si="1"/>
        <v>HR-123_CT_5</v>
      </c>
      <c r="AE26" t="s">
        <v>99</v>
      </c>
      <c r="AF26" t="s">
        <v>446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468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428</v>
      </c>
      <c r="B27" t="s">
        <v>491</v>
      </c>
      <c r="C27" t="s">
        <v>427</v>
      </c>
      <c r="D27" t="s">
        <v>473</v>
      </c>
      <c r="E27" t="s">
        <v>477</v>
      </c>
      <c r="F27" t="s">
        <v>99</v>
      </c>
      <c r="G27" t="s">
        <v>489</v>
      </c>
      <c r="H27" t="s">
        <v>360</v>
      </c>
      <c r="I27" t="s">
        <v>535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465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Region-2</v>
      </c>
      <c r="AB27" s="9" t="str">
        <f t="shared" si="1"/>
        <v>HR-201_CT_1</v>
      </c>
      <c r="AE27" t="s">
        <v>100</v>
      </c>
      <c r="AF27" t="s">
        <v>446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468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428</v>
      </c>
      <c r="B28" t="s">
        <v>491</v>
      </c>
      <c r="C28" t="s">
        <v>427</v>
      </c>
      <c r="D28" t="s">
        <v>473</v>
      </c>
      <c r="E28" t="s">
        <v>477</v>
      </c>
      <c r="F28" t="s">
        <v>100</v>
      </c>
      <c r="G28" t="s">
        <v>489</v>
      </c>
      <c r="H28" t="s">
        <v>360</v>
      </c>
      <c r="I28" t="s">
        <v>536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465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Region-2</v>
      </c>
      <c r="AB28" s="9" t="str">
        <f t="shared" si="1"/>
        <v>HR-201_CT_2</v>
      </c>
      <c r="AE28" t="s">
        <v>101</v>
      </c>
      <c r="AF28" t="s">
        <v>446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468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428</v>
      </c>
      <c r="B29" t="s">
        <v>491</v>
      </c>
      <c r="C29" t="s">
        <v>427</v>
      </c>
      <c r="D29" t="s">
        <v>473</v>
      </c>
      <c r="E29" t="s">
        <v>477</v>
      </c>
      <c r="F29" t="s">
        <v>101</v>
      </c>
      <c r="G29" t="s">
        <v>489</v>
      </c>
      <c r="H29" t="s">
        <v>360</v>
      </c>
      <c r="I29" t="s">
        <v>537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465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Region-2</v>
      </c>
      <c r="AB29" s="9" t="str">
        <f t="shared" si="1"/>
        <v>HR-201_STEAM_3</v>
      </c>
      <c r="AE29" t="s">
        <v>102</v>
      </c>
      <c r="AF29" t="s">
        <v>446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468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428</v>
      </c>
      <c r="B30" t="s">
        <v>491</v>
      </c>
      <c r="C30" t="s">
        <v>427</v>
      </c>
      <c r="D30" t="s">
        <v>473</v>
      </c>
      <c r="E30" t="s">
        <v>477</v>
      </c>
      <c r="F30" t="s">
        <v>102</v>
      </c>
      <c r="G30" t="s">
        <v>489</v>
      </c>
      <c r="H30" t="s">
        <v>360</v>
      </c>
      <c r="I30" t="s">
        <v>538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465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Region-2</v>
      </c>
      <c r="AB30" s="9" t="str">
        <f t="shared" si="1"/>
        <v>HR-202_CT_1</v>
      </c>
      <c r="AE30" t="s">
        <v>103</v>
      </c>
      <c r="AF30" t="s">
        <v>446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468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428</v>
      </c>
      <c r="B31" t="s">
        <v>491</v>
      </c>
      <c r="C31" t="s">
        <v>427</v>
      </c>
      <c r="D31" t="s">
        <v>473</v>
      </c>
      <c r="E31" t="s">
        <v>477</v>
      </c>
      <c r="F31" t="s">
        <v>103</v>
      </c>
      <c r="G31" t="s">
        <v>489</v>
      </c>
      <c r="H31" t="s">
        <v>360</v>
      </c>
      <c r="I31" t="s">
        <v>539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465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Region-2</v>
      </c>
      <c r="AB31" s="9" t="str">
        <f t="shared" si="1"/>
        <v>HR-202_CT_2</v>
      </c>
      <c r="AE31" t="s">
        <v>104</v>
      </c>
      <c r="AF31" t="s">
        <v>446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468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428</v>
      </c>
      <c r="B32" t="s">
        <v>491</v>
      </c>
      <c r="C32" t="s">
        <v>427</v>
      </c>
      <c r="D32" t="s">
        <v>473</v>
      </c>
      <c r="E32" t="s">
        <v>477</v>
      </c>
      <c r="F32" t="s">
        <v>104</v>
      </c>
      <c r="G32" t="s">
        <v>489</v>
      </c>
      <c r="H32" t="s">
        <v>360</v>
      </c>
      <c r="I32" t="s">
        <v>540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465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Region-2</v>
      </c>
      <c r="AB32" s="9" t="str">
        <f t="shared" si="1"/>
        <v>HR-202_STEAM_3</v>
      </c>
      <c r="AE32" t="s">
        <v>105</v>
      </c>
      <c r="AF32" t="s">
        <v>446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468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428</v>
      </c>
      <c r="B33" t="s">
        <v>491</v>
      </c>
      <c r="C33" t="s">
        <v>427</v>
      </c>
      <c r="D33" t="s">
        <v>473</v>
      </c>
      <c r="E33" t="s">
        <v>477</v>
      </c>
      <c r="F33" t="s">
        <v>105</v>
      </c>
      <c r="G33" t="s">
        <v>489</v>
      </c>
      <c r="H33" t="s">
        <v>360</v>
      </c>
      <c r="I33" t="s">
        <v>541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465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Region-2</v>
      </c>
      <c r="AB33" s="9" t="str">
        <f t="shared" si="1"/>
        <v>HR-202_STEAM_4</v>
      </c>
      <c r="AE33" t="s">
        <v>106</v>
      </c>
      <c r="AF33" t="s">
        <v>446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468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428</v>
      </c>
      <c r="B34" t="s">
        <v>491</v>
      </c>
      <c r="C34" t="s">
        <v>427</v>
      </c>
      <c r="D34" t="s">
        <v>473</v>
      </c>
      <c r="E34" t="s">
        <v>477</v>
      </c>
      <c r="F34" t="s">
        <v>106</v>
      </c>
      <c r="G34" t="s">
        <v>489</v>
      </c>
      <c r="H34" t="s">
        <v>360</v>
      </c>
      <c r="I34" t="s">
        <v>542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465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Region-2</v>
      </c>
      <c r="AB34" s="9" t="str">
        <f t="shared" si="1"/>
        <v>HR-207_CT_1</v>
      </c>
      <c r="AE34" t="s">
        <v>107</v>
      </c>
      <c r="AF34" t="s">
        <v>446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468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428</v>
      </c>
      <c r="B35" t="s">
        <v>491</v>
      </c>
      <c r="C35" t="s">
        <v>427</v>
      </c>
      <c r="D35" t="s">
        <v>473</v>
      </c>
      <c r="E35" t="s">
        <v>477</v>
      </c>
      <c r="F35" t="s">
        <v>107</v>
      </c>
      <c r="G35" t="s">
        <v>489</v>
      </c>
      <c r="H35" t="s">
        <v>360</v>
      </c>
      <c r="I35" t="s">
        <v>543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465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Region-2</v>
      </c>
      <c r="AB35" s="9" t="str">
        <f t="shared" si="1"/>
        <v>HR-207_CT_2</v>
      </c>
      <c r="AE35" t="s">
        <v>108</v>
      </c>
      <c r="AF35" t="s">
        <v>446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468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428</v>
      </c>
      <c r="B36" t="s">
        <v>491</v>
      </c>
      <c r="C36" t="s">
        <v>427</v>
      </c>
      <c r="D36" t="s">
        <v>473</v>
      </c>
      <c r="E36" t="s">
        <v>477</v>
      </c>
      <c r="F36" t="s">
        <v>108</v>
      </c>
      <c r="G36" t="s">
        <v>489</v>
      </c>
      <c r="H36" t="s">
        <v>360</v>
      </c>
      <c r="I36" t="s">
        <v>544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465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Region-2</v>
      </c>
      <c r="AB36" s="9" t="str">
        <f t="shared" si="1"/>
        <v>HR-213_CC_3</v>
      </c>
      <c r="AE36" t="s">
        <v>109</v>
      </c>
      <c r="AF36" t="s">
        <v>446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468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428</v>
      </c>
      <c r="B37" t="s">
        <v>491</v>
      </c>
      <c r="C37" t="s">
        <v>427</v>
      </c>
      <c r="D37" t="s">
        <v>473</v>
      </c>
      <c r="E37" t="s">
        <v>477</v>
      </c>
      <c r="F37" t="s">
        <v>109</v>
      </c>
      <c r="G37" t="s">
        <v>489</v>
      </c>
      <c r="H37" t="s">
        <v>360</v>
      </c>
      <c r="I37" t="s">
        <v>545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465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Region-2</v>
      </c>
      <c r="AB37" s="9" t="str">
        <f t="shared" si="1"/>
        <v>HR-213_CT_1</v>
      </c>
      <c r="AE37" t="s">
        <v>110</v>
      </c>
      <c r="AF37" t="s">
        <v>446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468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428</v>
      </c>
      <c r="B38" t="s">
        <v>491</v>
      </c>
      <c r="C38" t="s">
        <v>427</v>
      </c>
      <c r="D38" t="s">
        <v>473</v>
      </c>
      <c r="E38" t="s">
        <v>477</v>
      </c>
      <c r="F38" t="s">
        <v>110</v>
      </c>
      <c r="G38" t="s">
        <v>489</v>
      </c>
      <c r="H38" t="s">
        <v>360</v>
      </c>
      <c r="I38" t="s">
        <v>546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465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Region-2</v>
      </c>
      <c r="AB38" s="9" t="str">
        <f t="shared" si="1"/>
        <v>HR-213_CT_2</v>
      </c>
      <c r="AE38" t="s">
        <v>111</v>
      </c>
      <c r="AF38" t="s">
        <v>446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468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428</v>
      </c>
      <c r="B39" t="s">
        <v>491</v>
      </c>
      <c r="C39" t="s">
        <v>427</v>
      </c>
      <c r="D39" t="s">
        <v>473</v>
      </c>
      <c r="E39" t="s">
        <v>477</v>
      </c>
      <c r="F39" t="s">
        <v>111</v>
      </c>
      <c r="G39" t="s">
        <v>489</v>
      </c>
      <c r="H39" t="s">
        <v>360</v>
      </c>
      <c r="I39" t="s">
        <v>547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465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Region-2</v>
      </c>
      <c r="AB39" s="9" t="str">
        <f t="shared" si="1"/>
        <v>HR-215_CT_4</v>
      </c>
      <c r="AE39" t="s">
        <v>112</v>
      </c>
      <c r="AF39" t="s">
        <v>446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468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428</v>
      </c>
      <c r="B40" t="s">
        <v>491</v>
      </c>
      <c r="C40" t="s">
        <v>427</v>
      </c>
      <c r="D40" t="s">
        <v>473</v>
      </c>
      <c r="E40" t="s">
        <v>477</v>
      </c>
      <c r="F40" t="s">
        <v>112</v>
      </c>
      <c r="G40" t="s">
        <v>489</v>
      </c>
      <c r="H40" t="s">
        <v>360</v>
      </c>
      <c r="I40" t="s">
        <v>548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465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Region-2</v>
      </c>
      <c r="AB40" s="9" t="str">
        <f t="shared" si="1"/>
        <v>HR-215_CT_5</v>
      </c>
      <c r="AE40" t="s">
        <v>113</v>
      </c>
      <c r="AF40" t="s">
        <v>446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468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428</v>
      </c>
      <c r="B41" t="s">
        <v>491</v>
      </c>
      <c r="C41" t="s">
        <v>427</v>
      </c>
      <c r="D41" t="s">
        <v>473</v>
      </c>
      <c r="E41" t="s">
        <v>477</v>
      </c>
      <c r="F41" t="s">
        <v>113</v>
      </c>
      <c r="G41" t="s">
        <v>489</v>
      </c>
      <c r="H41" t="s">
        <v>360</v>
      </c>
      <c r="I41" t="s">
        <v>549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465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Region-2</v>
      </c>
      <c r="AB41" s="9" t="str">
        <f t="shared" si="1"/>
        <v>HR-216_STEAM_1</v>
      </c>
      <c r="AE41" t="s">
        <v>114</v>
      </c>
      <c r="AF41" t="s">
        <v>446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468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428</v>
      </c>
      <c r="B42" t="s">
        <v>491</v>
      </c>
      <c r="C42" t="s">
        <v>427</v>
      </c>
      <c r="D42" t="s">
        <v>473</v>
      </c>
      <c r="E42" t="s">
        <v>477</v>
      </c>
      <c r="F42" t="s">
        <v>114</v>
      </c>
      <c r="G42" t="s">
        <v>489</v>
      </c>
      <c r="H42" t="s">
        <v>360</v>
      </c>
      <c r="I42" t="s">
        <v>550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465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Region-2</v>
      </c>
      <c r="AB42" s="9" t="str">
        <f t="shared" si="1"/>
        <v>HR-218_CC_1</v>
      </c>
      <c r="AE42" t="s">
        <v>115</v>
      </c>
      <c r="AF42" t="s">
        <v>446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468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428</v>
      </c>
      <c r="B43" t="s">
        <v>491</v>
      </c>
      <c r="C43" t="s">
        <v>427</v>
      </c>
      <c r="D43" t="s">
        <v>473</v>
      </c>
      <c r="E43" t="s">
        <v>477</v>
      </c>
      <c r="F43" t="s">
        <v>115</v>
      </c>
      <c r="G43" t="s">
        <v>489</v>
      </c>
      <c r="H43" t="s">
        <v>360</v>
      </c>
      <c r="I43" t="s">
        <v>551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465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Region-2</v>
      </c>
      <c r="AB43" s="9" t="str">
        <f t="shared" si="1"/>
        <v>HR-221_CC_1</v>
      </c>
      <c r="AE43" t="s">
        <v>116</v>
      </c>
      <c r="AF43" t="s">
        <v>446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468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428</v>
      </c>
      <c r="B44" t="s">
        <v>491</v>
      </c>
      <c r="C44" t="s">
        <v>427</v>
      </c>
      <c r="D44" t="s">
        <v>473</v>
      </c>
      <c r="E44" t="s">
        <v>477</v>
      </c>
      <c r="F44" t="s">
        <v>116</v>
      </c>
      <c r="G44" t="s">
        <v>489</v>
      </c>
      <c r="H44" t="s">
        <v>360</v>
      </c>
      <c r="I44" t="s">
        <v>552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465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Region-2</v>
      </c>
      <c r="AB44" s="9" t="str">
        <f t="shared" si="1"/>
        <v>HR-223_STEAM_1</v>
      </c>
      <c r="AE44" t="s">
        <v>117</v>
      </c>
      <c r="AF44" t="s">
        <v>446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468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428</v>
      </c>
      <c r="B45" t="s">
        <v>491</v>
      </c>
      <c r="C45" t="s">
        <v>427</v>
      </c>
      <c r="D45" t="s">
        <v>473</v>
      </c>
      <c r="E45" t="s">
        <v>477</v>
      </c>
      <c r="F45" t="s">
        <v>117</v>
      </c>
      <c r="G45" t="s">
        <v>489</v>
      </c>
      <c r="H45" t="s">
        <v>360</v>
      </c>
      <c r="I45" t="s">
        <v>553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465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Region-2</v>
      </c>
      <c r="AB45" s="9" t="str">
        <f t="shared" si="1"/>
        <v>HR-223_STEAM_2</v>
      </c>
      <c r="AE45" t="s">
        <v>118</v>
      </c>
      <c r="AF45" t="s">
        <v>446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468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428</v>
      </c>
      <c r="B46" t="s">
        <v>491</v>
      </c>
      <c r="C46" t="s">
        <v>427</v>
      </c>
      <c r="D46" t="s">
        <v>473</v>
      </c>
      <c r="E46" t="s">
        <v>477</v>
      </c>
      <c r="F46" t="s">
        <v>118</v>
      </c>
      <c r="G46" t="s">
        <v>489</v>
      </c>
      <c r="H46" t="s">
        <v>360</v>
      </c>
      <c r="I46" t="s">
        <v>554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465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Region-2</v>
      </c>
      <c r="AB46" s="9" t="str">
        <f t="shared" si="1"/>
        <v>HR-223_STEAM_3</v>
      </c>
      <c r="AE46" t="s">
        <v>119</v>
      </c>
      <c r="AF46" t="s">
        <v>446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468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428</v>
      </c>
      <c r="B47" t="s">
        <v>491</v>
      </c>
      <c r="C47" t="s">
        <v>427</v>
      </c>
      <c r="D47" t="s">
        <v>473</v>
      </c>
      <c r="E47" t="s">
        <v>477</v>
      </c>
      <c r="F47" t="s">
        <v>119</v>
      </c>
      <c r="G47" t="s">
        <v>489</v>
      </c>
      <c r="H47" t="s">
        <v>360</v>
      </c>
      <c r="I47" t="s">
        <v>555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465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Region-2</v>
      </c>
      <c r="AB47" s="9" t="str">
        <f t="shared" si="1"/>
        <v>HR-223_CT_4</v>
      </c>
      <c r="AE47" t="s">
        <v>120</v>
      </c>
      <c r="AF47" t="s">
        <v>446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468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428</v>
      </c>
      <c r="B48" t="s">
        <v>491</v>
      </c>
      <c r="C48" t="s">
        <v>427</v>
      </c>
      <c r="D48" t="s">
        <v>473</v>
      </c>
      <c r="E48" t="s">
        <v>477</v>
      </c>
      <c r="F48" t="s">
        <v>120</v>
      </c>
      <c r="G48" t="s">
        <v>489</v>
      </c>
      <c r="H48" t="s">
        <v>360</v>
      </c>
      <c r="I48" t="s">
        <v>556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465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Region-2</v>
      </c>
      <c r="AB48" s="9" t="str">
        <f t="shared" si="1"/>
        <v>HR-223_CT_5</v>
      </c>
      <c r="AE48" t="s">
        <v>121</v>
      </c>
      <c r="AF48" t="s">
        <v>446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468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428</v>
      </c>
      <c r="B49" t="s">
        <v>491</v>
      </c>
      <c r="C49" t="s">
        <v>427</v>
      </c>
      <c r="D49" t="s">
        <v>473</v>
      </c>
      <c r="E49" t="s">
        <v>477</v>
      </c>
      <c r="F49" t="s">
        <v>121</v>
      </c>
      <c r="G49" t="s">
        <v>489</v>
      </c>
      <c r="H49" t="s">
        <v>360</v>
      </c>
      <c r="I49" t="s">
        <v>557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465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Region-2</v>
      </c>
      <c r="AB49" s="9" t="str">
        <f t="shared" si="1"/>
        <v>HR-223_CT_6</v>
      </c>
      <c r="AE49" t="s">
        <v>122</v>
      </c>
      <c r="AF49" t="s">
        <v>446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468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428</v>
      </c>
      <c r="B50" t="s">
        <v>491</v>
      </c>
      <c r="C50" t="s">
        <v>427</v>
      </c>
      <c r="D50" t="s">
        <v>473</v>
      </c>
      <c r="E50" t="s">
        <v>477</v>
      </c>
      <c r="F50" t="s">
        <v>122</v>
      </c>
      <c r="G50" t="s">
        <v>489</v>
      </c>
      <c r="H50" t="s">
        <v>361</v>
      </c>
      <c r="I50" t="s">
        <v>558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465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Region-3</v>
      </c>
      <c r="AB50" s="9" t="str">
        <f t="shared" si="1"/>
        <v>HR-301_CT_1</v>
      </c>
      <c r="AE50" t="s">
        <v>123</v>
      </c>
      <c r="AF50" t="s">
        <v>446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468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428</v>
      </c>
      <c r="B51" t="s">
        <v>491</v>
      </c>
      <c r="C51" t="s">
        <v>427</v>
      </c>
      <c r="D51" t="s">
        <v>473</v>
      </c>
      <c r="E51" t="s">
        <v>477</v>
      </c>
      <c r="F51" t="s">
        <v>123</v>
      </c>
      <c r="G51" t="s">
        <v>489</v>
      </c>
      <c r="H51" t="s">
        <v>361</v>
      </c>
      <c r="I51" t="s">
        <v>559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465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Region-3</v>
      </c>
      <c r="AB51" s="9" t="str">
        <f t="shared" si="1"/>
        <v>HR-301_CT_2</v>
      </c>
      <c r="AE51" t="s">
        <v>124</v>
      </c>
      <c r="AF51" t="s">
        <v>446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468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428</v>
      </c>
      <c r="B52" t="s">
        <v>491</v>
      </c>
      <c r="C52" t="s">
        <v>427</v>
      </c>
      <c r="D52" t="s">
        <v>473</v>
      </c>
      <c r="E52" t="s">
        <v>477</v>
      </c>
      <c r="F52" t="s">
        <v>124</v>
      </c>
      <c r="G52" t="s">
        <v>489</v>
      </c>
      <c r="H52" t="s">
        <v>361</v>
      </c>
      <c r="I52" t="s">
        <v>560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465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Region-3</v>
      </c>
      <c r="AB52" s="9" t="str">
        <f t="shared" si="1"/>
        <v>HR-301_CT_3</v>
      </c>
      <c r="AE52" t="s">
        <v>125</v>
      </c>
      <c r="AF52" t="s">
        <v>446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468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428</v>
      </c>
      <c r="B53" t="s">
        <v>491</v>
      </c>
      <c r="C53" t="s">
        <v>427</v>
      </c>
      <c r="D53" t="s">
        <v>473</v>
      </c>
      <c r="E53" t="s">
        <v>477</v>
      </c>
      <c r="F53" t="s">
        <v>125</v>
      </c>
      <c r="G53" t="s">
        <v>489</v>
      </c>
      <c r="H53" t="s">
        <v>361</v>
      </c>
      <c r="I53" t="s">
        <v>561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465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Region-3</v>
      </c>
      <c r="AB53" s="9" t="str">
        <f t="shared" si="1"/>
        <v>HR-301_CT_4</v>
      </c>
      <c r="AE53" t="s">
        <v>126</v>
      </c>
      <c r="AF53" t="s">
        <v>446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468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428</v>
      </c>
      <c r="B54" t="s">
        <v>491</v>
      </c>
      <c r="C54" t="s">
        <v>427</v>
      </c>
      <c r="D54" t="s">
        <v>473</v>
      </c>
      <c r="E54" t="s">
        <v>477</v>
      </c>
      <c r="F54" t="s">
        <v>126</v>
      </c>
      <c r="G54" t="s">
        <v>489</v>
      </c>
      <c r="H54" t="s">
        <v>361</v>
      </c>
      <c r="I54" t="s">
        <v>562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465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Region-3</v>
      </c>
      <c r="AB54" s="9" t="str">
        <f t="shared" si="1"/>
        <v>HR-302_CT_1</v>
      </c>
      <c r="AE54" t="s">
        <v>127</v>
      </c>
      <c r="AF54" t="s">
        <v>446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468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428</v>
      </c>
      <c r="B55" t="s">
        <v>491</v>
      </c>
      <c r="C55" t="s">
        <v>427</v>
      </c>
      <c r="D55" t="s">
        <v>473</v>
      </c>
      <c r="E55" t="s">
        <v>477</v>
      </c>
      <c r="F55" t="s">
        <v>127</v>
      </c>
      <c r="G55" t="s">
        <v>489</v>
      </c>
      <c r="H55" t="s">
        <v>361</v>
      </c>
      <c r="I55" t="s">
        <v>563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465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Region-3</v>
      </c>
      <c r="AB55" s="9" t="str">
        <f t="shared" si="1"/>
        <v>HR-302_CT_2</v>
      </c>
      <c r="AE55" t="s">
        <v>128</v>
      </c>
      <c r="AF55" t="s">
        <v>446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468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428</v>
      </c>
      <c r="B56" t="s">
        <v>491</v>
      </c>
      <c r="C56" t="s">
        <v>427</v>
      </c>
      <c r="D56" t="s">
        <v>473</v>
      </c>
      <c r="E56" t="s">
        <v>477</v>
      </c>
      <c r="F56" t="s">
        <v>128</v>
      </c>
      <c r="G56" t="s">
        <v>489</v>
      </c>
      <c r="H56" t="s">
        <v>361</v>
      </c>
      <c r="I56" t="s">
        <v>564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465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Region-3</v>
      </c>
      <c r="AB56" s="9" t="str">
        <f t="shared" si="1"/>
        <v>HR-302_CT_3</v>
      </c>
      <c r="AE56" t="s">
        <v>129</v>
      </c>
      <c r="AF56" t="s">
        <v>446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468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428</v>
      </c>
      <c r="B57" t="s">
        <v>491</v>
      </c>
      <c r="C57" t="s">
        <v>427</v>
      </c>
      <c r="D57" t="s">
        <v>473</v>
      </c>
      <c r="E57" t="s">
        <v>477</v>
      </c>
      <c r="F57" t="s">
        <v>129</v>
      </c>
      <c r="G57" t="s">
        <v>489</v>
      </c>
      <c r="H57" t="s">
        <v>361</v>
      </c>
      <c r="I57" t="s">
        <v>565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465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Region-3</v>
      </c>
      <c r="AB57" s="9" t="str">
        <f t="shared" si="1"/>
        <v>HR-302_CT_4</v>
      </c>
      <c r="AE57" t="s">
        <v>130</v>
      </c>
      <c r="AF57" t="s">
        <v>446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468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428</v>
      </c>
      <c r="B58" t="s">
        <v>491</v>
      </c>
      <c r="C58" t="s">
        <v>427</v>
      </c>
      <c r="D58" t="s">
        <v>473</v>
      </c>
      <c r="E58" t="s">
        <v>477</v>
      </c>
      <c r="F58" t="s">
        <v>130</v>
      </c>
      <c r="G58" t="s">
        <v>489</v>
      </c>
      <c r="H58" t="s">
        <v>361</v>
      </c>
      <c r="I58" t="s">
        <v>566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465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Region-3</v>
      </c>
      <c r="AB58" s="9" t="str">
        <f t="shared" si="1"/>
        <v>HR-307_CT_1</v>
      </c>
      <c r="AE58" t="s">
        <v>131</v>
      </c>
      <c r="AF58" t="s">
        <v>446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468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428</v>
      </c>
      <c r="B59" t="s">
        <v>491</v>
      </c>
      <c r="C59" t="s">
        <v>427</v>
      </c>
      <c r="D59" t="s">
        <v>473</v>
      </c>
      <c r="E59" t="s">
        <v>477</v>
      </c>
      <c r="F59" t="s">
        <v>131</v>
      </c>
      <c r="G59" t="s">
        <v>489</v>
      </c>
      <c r="H59" t="s">
        <v>361</v>
      </c>
      <c r="I59" t="s">
        <v>567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465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Region-3</v>
      </c>
      <c r="AB59" s="9" t="str">
        <f t="shared" si="1"/>
        <v>HR-307_CT_2</v>
      </c>
      <c r="AE59" t="s">
        <v>132</v>
      </c>
      <c r="AF59" t="s">
        <v>446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468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428</v>
      </c>
      <c r="B60" t="s">
        <v>491</v>
      </c>
      <c r="C60" t="s">
        <v>427</v>
      </c>
      <c r="D60" t="s">
        <v>473</v>
      </c>
      <c r="E60" t="s">
        <v>477</v>
      </c>
      <c r="F60" t="s">
        <v>132</v>
      </c>
      <c r="G60" t="s">
        <v>489</v>
      </c>
      <c r="H60" t="s">
        <v>361</v>
      </c>
      <c r="I60" t="s">
        <v>568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465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Region-3</v>
      </c>
      <c r="AB60" s="9" t="str">
        <f t="shared" si="1"/>
        <v>HR-313_CC_1</v>
      </c>
      <c r="AE60" t="s">
        <v>133</v>
      </c>
      <c r="AF60" t="s">
        <v>446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468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428</v>
      </c>
      <c r="B61" t="s">
        <v>491</v>
      </c>
      <c r="C61" t="s">
        <v>427</v>
      </c>
      <c r="D61" t="s">
        <v>473</v>
      </c>
      <c r="E61" t="s">
        <v>477</v>
      </c>
      <c r="F61" t="s">
        <v>133</v>
      </c>
      <c r="G61" t="s">
        <v>489</v>
      </c>
      <c r="H61" t="s">
        <v>361</v>
      </c>
      <c r="I61" t="s">
        <v>569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465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Region-3</v>
      </c>
      <c r="AB61" s="9" t="str">
        <f t="shared" si="1"/>
        <v>HR-315_STEAM_1</v>
      </c>
      <c r="AE61" t="s">
        <v>134</v>
      </c>
      <c r="AF61" t="s">
        <v>446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468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428</v>
      </c>
      <c r="B62" t="s">
        <v>491</v>
      </c>
      <c r="C62" t="s">
        <v>427</v>
      </c>
      <c r="D62" t="s">
        <v>473</v>
      </c>
      <c r="E62" t="s">
        <v>477</v>
      </c>
      <c r="F62" t="s">
        <v>134</v>
      </c>
      <c r="G62" t="s">
        <v>489</v>
      </c>
      <c r="H62" t="s">
        <v>361</v>
      </c>
      <c r="I62" t="s">
        <v>570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465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Region-3</v>
      </c>
      <c r="AB62" s="9" t="str">
        <f t="shared" si="1"/>
        <v>HR-315_STEAM_2</v>
      </c>
      <c r="AE62" t="s">
        <v>135</v>
      </c>
      <c r="AF62" t="s">
        <v>446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468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428</v>
      </c>
      <c r="B63" t="s">
        <v>491</v>
      </c>
      <c r="C63" t="s">
        <v>427</v>
      </c>
      <c r="D63" t="s">
        <v>473</v>
      </c>
      <c r="E63" t="s">
        <v>477</v>
      </c>
      <c r="F63" t="s">
        <v>135</v>
      </c>
      <c r="G63" t="s">
        <v>489</v>
      </c>
      <c r="H63" t="s">
        <v>361</v>
      </c>
      <c r="I63" t="s">
        <v>571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465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Region-3</v>
      </c>
      <c r="AB63" s="9" t="str">
        <f t="shared" si="1"/>
        <v>HR-315_STEAM_3</v>
      </c>
      <c r="AE63" t="s">
        <v>136</v>
      </c>
      <c r="AF63" t="s">
        <v>446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468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428</v>
      </c>
      <c r="B64" t="s">
        <v>491</v>
      </c>
      <c r="C64" t="s">
        <v>427</v>
      </c>
      <c r="D64" t="s">
        <v>473</v>
      </c>
      <c r="E64" t="s">
        <v>477</v>
      </c>
      <c r="F64" t="s">
        <v>136</v>
      </c>
      <c r="G64" t="s">
        <v>489</v>
      </c>
      <c r="H64" t="s">
        <v>361</v>
      </c>
      <c r="I64" t="s">
        <v>572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465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Region-3</v>
      </c>
      <c r="AB64" s="9" t="str">
        <f t="shared" si="1"/>
        <v>HR-315_STEAM_4</v>
      </c>
      <c r="AE64" t="s">
        <v>137</v>
      </c>
      <c r="AF64" t="s">
        <v>446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468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428</v>
      </c>
      <c r="B65" t="s">
        <v>491</v>
      </c>
      <c r="C65" t="s">
        <v>427</v>
      </c>
      <c r="D65" t="s">
        <v>473</v>
      </c>
      <c r="E65" t="s">
        <v>477</v>
      </c>
      <c r="F65" t="s">
        <v>137</v>
      </c>
      <c r="G65" t="s">
        <v>489</v>
      </c>
      <c r="H65" t="s">
        <v>361</v>
      </c>
      <c r="I65" t="s">
        <v>573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465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Region-3</v>
      </c>
      <c r="AB65" s="9" t="str">
        <f t="shared" si="1"/>
        <v>HR-315_STEAM_5</v>
      </c>
      <c r="AE65" t="s">
        <v>138</v>
      </c>
      <c r="AF65" t="s">
        <v>446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468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428</v>
      </c>
      <c r="B66" t="s">
        <v>491</v>
      </c>
      <c r="C66" t="s">
        <v>427</v>
      </c>
      <c r="D66" t="s">
        <v>473</v>
      </c>
      <c r="E66" t="s">
        <v>477</v>
      </c>
      <c r="F66" t="s">
        <v>138</v>
      </c>
      <c r="G66" t="s">
        <v>489</v>
      </c>
      <c r="H66" t="s">
        <v>361</v>
      </c>
      <c r="I66" t="s">
        <v>574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465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Region-3</v>
      </c>
      <c r="AB66" s="9" t="str">
        <f t="shared" si="1"/>
        <v>HR-315_CT_6</v>
      </c>
      <c r="AE66" t="s">
        <v>139</v>
      </c>
      <c r="AF66" t="s">
        <v>446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468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428</v>
      </c>
      <c r="B67" t="s">
        <v>491</v>
      </c>
      <c r="C67" t="s">
        <v>427</v>
      </c>
      <c r="D67" t="s">
        <v>473</v>
      </c>
      <c r="E67" t="s">
        <v>477</v>
      </c>
      <c r="F67" t="s">
        <v>139</v>
      </c>
      <c r="G67" t="s">
        <v>489</v>
      </c>
      <c r="H67" t="s">
        <v>361</v>
      </c>
      <c r="I67" t="s">
        <v>575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465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Region-3</v>
      </c>
      <c r="AB67" s="9" t="str">
        <f t="shared" si="1"/>
        <v>HR-315_CT_7</v>
      </c>
      <c r="AE67" t="s">
        <v>140</v>
      </c>
      <c r="AF67" t="s">
        <v>446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468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428</v>
      </c>
      <c r="B68" t="s">
        <v>491</v>
      </c>
      <c r="C68" t="s">
        <v>427</v>
      </c>
      <c r="D68" t="s">
        <v>473</v>
      </c>
      <c r="E68" t="s">
        <v>477</v>
      </c>
      <c r="F68" t="s">
        <v>140</v>
      </c>
      <c r="G68" t="s">
        <v>489</v>
      </c>
      <c r="H68" t="s">
        <v>361</v>
      </c>
      <c r="I68" t="s">
        <v>576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465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si="0"/>
        <v>Region-3</v>
      </c>
      <c r="AB68" s="9" t="str">
        <f t="shared" si="1"/>
        <v>HR-315_CT_8</v>
      </c>
      <c r="AE68" t="s">
        <v>141</v>
      </c>
      <c r="AF68" t="s">
        <v>446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468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428</v>
      </c>
      <c r="B69" t="s">
        <v>491</v>
      </c>
      <c r="C69" t="s">
        <v>427</v>
      </c>
      <c r="D69" t="s">
        <v>473</v>
      </c>
      <c r="E69" t="s">
        <v>477</v>
      </c>
      <c r="F69" t="s">
        <v>141</v>
      </c>
      <c r="G69" t="s">
        <v>489</v>
      </c>
      <c r="H69" t="s">
        <v>361</v>
      </c>
      <c r="I69" t="s">
        <v>577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465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ref="AA69:AA76" si="2">CONCATENATE("Region-",LEFT(F69,1))</f>
        <v>Region-3</v>
      </c>
      <c r="AB69" s="9" t="str">
        <f t="shared" ref="AB69:AB76" si="3">CONCATENATE("HR-",F69)</f>
        <v>HR-316_STEAM_1</v>
      </c>
      <c r="AE69" t="s">
        <v>142</v>
      </c>
      <c r="AF69" t="s">
        <v>446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468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428</v>
      </c>
      <c r="B70" t="s">
        <v>491</v>
      </c>
      <c r="C70" t="s">
        <v>427</v>
      </c>
      <c r="D70" t="s">
        <v>473</v>
      </c>
      <c r="E70" t="s">
        <v>477</v>
      </c>
      <c r="F70" t="s">
        <v>142</v>
      </c>
      <c r="G70" t="s">
        <v>489</v>
      </c>
      <c r="H70" t="s">
        <v>361</v>
      </c>
      <c r="I70" t="s">
        <v>578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465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Region-3</v>
      </c>
      <c r="AB70" s="9" t="str">
        <f t="shared" si="3"/>
        <v>HR-318_CC_1</v>
      </c>
      <c r="AE70" t="s">
        <v>143</v>
      </c>
      <c r="AF70" t="s">
        <v>446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468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428</v>
      </c>
      <c r="B71" t="s">
        <v>491</v>
      </c>
      <c r="C71" t="s">
        <v>427</v>
      </c>
      <c r="D71" t="s">
        <v>473</v>
      </c>
      <c r="E71" t="s">
        <v>477</v>
      </c>
      <c r="F71" t="s">
        <v>143</v>
      </c>
      <c r="G71" t="s">
        <v>489</v>
      </c>
      <c r="H71" t="s">
        <v>361</v>
      </c>
      <c r="I71" t="s">
        <v>579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465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Region-3</v>
      </c>
      <c r="AB71" s="9" t="str">
        <f t="shared" si="3"/>
        <v>HR-321_CC_1</v>
      </c>
      <c r="AE71" t="s">
        <v>144</v>
      </c>
      <c r="AF71" t="s">
        <v>446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468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428</v>
      </c>
      <c r="B72" t="s">
        <v>491</v>
      </c>
      <c r="C72" t="s">
        <v>427</v>
      </c>
      <c r="D72" t="s">
        <v>473</v>
      </c>
      <c r="E72" t="s">
        <v>477</v>
      </c>
      <c r="F72" t="s">
        <v>144</v>
      </c>
      <c r="G72" t="s">
        <v>489</v>
      </c>
      <c r="H72" t="s">
        <v>361</v>
      </c>
      <c r="I72" t="s">
        <v>580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465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Region-3</v>
      </c>
      <c r="AB72" s="9" t="str">
        <f t="shared" si="3"/>
        <v>HR-322_CT_5</v>
      </c>
      <c r="AE72" t="s">
        <v>145</v>
      </c>
      <c r="AF72" t="s">
        <v>446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468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428</v>
      </c>
      <c r="B73" t="s">
        <v>491</v>
      </c>
      <c r="C73" t="s">
        <v>427</v>
      </c>
      <c r="D73" t="s">
        <v>473</v>
      </c>
      <c r="E73" t="s">
        <v>477</v>
      </c>
      <c r="F73" t="s">
        <v>145</v>
      </c>
      <c r="G73" t="s">
        <v>489</v>
      </c>
      <c r="H73" t="s">
        <v>361</v>
      </c>
      <c r="I73" t="s">
        <v>581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465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Region-3</v>
      </c>
      <c r="AB73" s="9" t="str">
        <f t="shared" si="3"/>
        <v>HR-322_CT_6</v>
      </c>
      <c r="AE73" t="s">
        <v>146</v>
      </c>
      <c r="AF73" t="s">
        <v>446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468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428</v>
      </c>
      <c r="B74" t="s">
        <v>491</v>
      </c>
      <c r="C74" t="s">
        <v>427</v>
      </c>
      <c r="D74" t="s">
        <v>473</v>
      </c>
      <c r="E74" t="s">
        <v>477</v>
      </c>
      <c r="F74" t="s">
        <v>146</v>
      </c>
      <c r="G74" t="s">
        <v>489</v>
      </c>
      <c r="H74" t="s">
        <v>361</v>
      </c>
      <c r="I74" t="s">
        <v>582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465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Region-3</v>
      </c>
      <c r="AB74" s="9" t="str">
        <f t="shared" si="3"/>
        <v>HR-323_CC_1</v>
      </c>
      <c r="AE74" t="s">
        <v>147</v>
      </c>
      <c r="AF74" t="s">
        <v>446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468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428</v>
      </c>
      <c r="B75" t="s">
        <v>491</v>
      </c>
      <c r="C75" t="s">
        <v>427</v>
      </c>
      <c r="D75" t="s">
        <v>473</v>
      </c>
      <c r="E75" t="s">
        <v>477</v>
      </c>
      <c r="F75" t="s">
        <v>147</v>
      </c>
      <c r="G75" t="s">
        <v>489</v>
      </c>
      <c r="H75" t="s">
        <v>361</v>
      </c>
      <c r="I75" t="s">
        <v>583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465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Region-3</v>
      </c>
      <c r="AB75" s="9" t="str">
        <f t="shared" si="3"/>
        <v>HR-323_CC_2</v>
      </c>
      <c r="AE75" t="s">
        <v>148</v>
      </c>
      <c r="AF75" t="s">
        <v>446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468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428</v>
      </c>
      <c r="B76" t="s">
        <v>491</v>
      </c>
      <c r="C76" s="9" t="s">
        <v>427</v>
      </c>
      <c r="D76" s="9" t="s">
        <v>473</v>
      </c>
      <c r="E76" s="9" t="s">
        <v>477</v>
      </c>
      <c r="F76" s="9" t="s">
        <v>151</v>
      </c>
      <c r="G76" t="s">
        <v>489</v>
      </c>
      <c r="H76" s="9" t="s">
        <v>359</v>
      </c>
      <c r="I76" s="9" t="s">
        <v>584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465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Region-1</v>
      </c>
      <c r="AB76" s="9" t="str">
        <f t="shared" si="3"/>
        <v>HR-121_NUCLEAR_1</v>
      </c>
      <c r="AE76" s="4" t="s">
        <v>151</v>
      </c>
      <c r="AF76" s="4" t="s">
        <v>446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468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446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468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446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468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446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468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446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468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446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468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446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468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446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468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446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468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446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468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446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468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446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468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446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468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446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468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446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468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446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468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446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468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446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468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446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468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446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468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446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468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446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468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446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468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446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468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446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468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446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468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446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468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446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468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446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468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446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468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446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468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446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468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446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468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446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468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446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468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446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468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446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468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446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468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446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468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446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468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446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468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446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468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446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468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446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468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446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468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446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468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446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468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446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468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446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468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446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468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446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468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446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468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446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468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446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468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446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468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446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468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446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468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446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468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446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468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446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468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446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468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446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468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446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468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446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468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446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468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446</v>
      </c>
      <c r="AH141" t="s">
        <v>465</v>
      </c>
      <c r="AI141" t="s">
        <v>465</v>
      </c>
      <c r="AJ141" t="s">
        <v>465</v>
      </c>
      <c r="AK141" t="s">
        <v>465</v>
      </c>
      <c r="AL141" t="s">
        <v>468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446</v>
      </c>
      <c r="AG142" t="s">
        <v>465</v>
      </c>
      <c r="AH142" t="s">
        <v>465</v>
      </c>
      <c r="AI142" t="s">
        <v>465</v>
      </c>
      <c r="AJ142" t="s">
        <v>465</v>
      </c>
      <c r="AK142" t="s">
        <v>465</v>
      </c>
      <c r="AL142" t="s">
        <v>468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446</v>
      </c>
      <c r="AG143" t="s">
        <v>465</v>
      </c>
      <c r="AH143" t="s">
        <v>465</v>
      </c>
      <c r="AI143" t="s">
        <v>465</v>
      </c>
      <c r="AJ143" t="s">
        <v>465</v>
      </c>
      <c r="AK143" t="s">
        <v>465</v>
      </c>
      <c r="AL143" t="s">
        <v>468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446</v>
      </c>
      <c r="AG144" t="s">
        <v>465</v>
      </c>
      <c r="AH144" t="s">
        <v>465</v>
      </c>
      <c r="AI144" t="s">
        <v>465</v>
      </c>
      <c r="AJ144" t="s">
        <v>465</v>
      </c>
      <c r="AK144" t="s">
        <v>465</v>
      </c>
      <c r="AL144" t="s">
        <v>468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446</v>
      </c>
      <c r="AG145" t="s">
        <v>465</v>
      </c>
      <c r="AH145" t="s">
        <v>465</v>
      </c>
      <c r="AI145" t="s">
        <v>465</v>
      </c>
      <c r="AJ145" t="s">
        <v>465</v>
      </c>
      <c r="AK145" t="s">
        <v>465</v>
      </c>
      <c r="AL145" t="s">
        <v>468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446</v>
      </c>
      <c r="AG146" t="s">
        <v>465</v>
      </c>
      <c r="AH146" t="s">
        <v>465</v>
      </c>
      <c r="AI146" t="s">
        <v>465</v>
      </c>
      <c r="AJ146" t="s">
        <v>465</v>
      </c>
      <c r="AK146" t="s">
        <v>465</v>
      </c>
      <c r="AL146" t="s">
        <v>468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446</v>
      </c>
      <c r="AG147" t="s">
        <v>465</v>
      </c>
      <c r="AH147" t="s">
        <v>465</v>
      </c>
      <c r="AI147" t="s">
        <v>465</v>
      </c>
      <c r="AJ147" t="s">
        <v>465</v>
      </c>
      <c r="AK147" t="s">
        <v>465</v>
      </c>
      <c r="AL147" t="s">
        <v>468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446</v>
      </c>
      <c r="AG148" t="s">
        <v>465</v>
      </c>
      <c r="AH148" t="s">
        <v>465</v>
      </c>
      <c r="AI148" t="s">
        <v>465</v>
      </c>
      <c r="AJ148" t="s">
        <v>465</v>
      </c>
      <c r="AK148" t="s">
        <v>465</v>
      </c>
      <c r="AL148" t="s">
        <v>468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446</v>
      </c>
      <c r="AG149" t="s">
        <v>465</v>
      </c>
      <c r="AH149" t="s">
        <v>465</v>
      </c>
      <c r="AI149" t="s">
        <v>465</v>
      </c>
      <c r="AJ149" t="s">
        <v>465</v>
      </c>
      <c r="AK149" t="s">
        <v>465</v>
      </c>
      <c r="AL149" t="s">
        <v>468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446</v>
      </c>
      <c r="AG150" t="s">
        <v>465</v>
      </c>
      <c r="AH150" t="s">
        <v>465</v>
      </c>
      <c r="AI150" t="s">
        <v>465</v>
      </c>
      <c r="AJ150" t="s">
        <v>465</v>
      </c>
      <c r="AK150" t="s">
        <v>465</v>
      </c>
      <c r="AL150" t="s">
        <v>468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446</v>
      </c>
      <c r="AG151" t="s">
        <v>465</v>
      </c>
      <c r="AH151" t="s">
        <v>465</v>
      </c>
      <c r="AI151" t="s">
        <v>465</v>
      </c>
      <c r="AJ151" t="s">
        <v>465</v>
      </c>
      <c r="AK151" t="s">
        <v>465</v>
      </c>
      <c r="AL151" t="s">
        <v>468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446</v>
      </c>
      <c r="AG152" t="s">
        <v>465</v>
      </c>
      <c r="AH152" t="s">
        <v>465</v>
      </c>
      <c r="AI152" t="s">
        <v>465</v>
      </c>
      <c r="AJ152" t="s">
        <v>465</v>
      </c>
      <c r="AK152" t="s">
        <v>465</v>
      </c>
      <c r="AL152" t="s">
        <v>468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446</v>
      </c>
      <c r="AG153" t="s">
        <v>465</v>
      </c>
      <c r="AH153" t="s">
        <v>465</v>
      </c>
      <c r="AI153" t="s">
        <v>465</v>
      </c>
      <c r="AJ153" t="s">
        <v>465</v>
      </c>
      <c r="AK153" t="s">
        <v>465</v>
      </c>
      <c r="AL153" t="s">
        <v>468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446</v>
      </c>
      <c r="AG154" t="s">
        <v>465</v>
      </c>
      <c r="AH154" t="s">
        <v>465</v>
      </c>
      <c r="AI154" t="s">
        <v>465</v>
      </c>
      <c r="AJ154" t="s">
        <v>465</v>
      </c>
      <c r="AK154" t="s">
        <v>465</v>
      </c>
      <c r="AL154" t="s">
        <v>468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446</v>
      </c>
      <c r="AG155" t="s">
        <v>465</v>
      </c>
      <c r="AH155" t="s">
        <v>465</v>
      </c>
      <c r="AI155" t="s">
        <v>465</v>
      </c>
      <c r="AJ155" t="s">
        <v>465</v>
      </c>
      <c r="AK155" t="s">
        <v>465</v>
      </c>
      <c r="AL155" t="s">
        <v>468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446</v>
      </c>
      <c r="AG156" t="s">
        <v>465</v>
      </c>
      <c r="AH156" t="s">
        <v>465</v>
      </c>
      <c r="AI156" t="s">
        <v>465</v>
      </c>
      <c r="AJ156" t="s">
        <v>465</v>
      </c>
      <c r="AK156" t="s">
        <v>465</v>
      </c>
      <c r="AL156" t="s">
        <v>468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446</v>
      </c>
      <c r="AG157" t="s">
        <v>465</v>
      </c>
      <c r="AH157" t="s">
        <v>465</v>
      </c>
      <c r="AI157" t="s">
        <v>465</v>
      </c>
      <c r="AJ157" t="s">
        <v>465</v>
      </c>
      <c r="AK157" t="s">
        <v>465</v>
      </c>
      <c r="AL157" t="s">
        <v>468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446</v>
      </c>
      <c r="AG158" t="s">
        <v>465</v>
      </c>
      <c r="AH158" t="s">
        <v>465</v>
      </c>
      <c r="AI158" t="s">
        <v>465</v>
      </c>
      <c r="AJ158" t="s">
        <v>465</v>
      </c>
      <c r="AK158" t="s">
        <v>465</v>
      </c>
      <c r="AL158" t="s">
        <v>468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446</v>
      </c>
      <c r="AG159" t="s">
        <v>465</v>
      </c>
      <c r="AH159" t="s">
        <v>465</v>
      </c>
      <c r="AI159" t="s">
        <v>465</v>
      </c>
      <c r="AJ159" t="s">
        <v>465</v>
      </c>
      <c r="AK159" t="s">
        <v>465</v>
      </c>
      <c r="AL159" t="s">
        <v>468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446</v>
      </c>
      <c r="AG160" t="s">
        <v>465</v>
      </c>
      <c r="AH160" t="s">
        <v>465</v>
      </c>
      <c r="AI160" t="s">
        <v>465</v>
      </c>
      <c r="AJ160" t="s">
        <v>465</v>
      </c>
      <c r="AK160" t="s">
        <v>465</v>
      </c>
      <c r="AL160" t="s">
        <v>468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508</v>
      </c>
      <c r="D1" s="1" t="s">
        <v>509</v>
      </c>
      <c r="E1" s="1" t="s">
        <v>508</v>
      </c>
      <c r="F1" t="s">
        <v>496</v>
      </c>
      <c r="G1" t="s">
        <v>469</v>
      </c>
      <c r="I1" t="s">
        <v>485</v>
      </c>
      <c r="J1" t="s">
        <v>486</v>
      </c>
    </row>
    <row r="2" spans="1:13" x14ac:dyDescent="0.25">
      <c r="A2" t="s">
        <v>482</v>
      </c>
      <c r="B2" t="s">
        <v>483</v>
      </c>
      <c r="C2" t="s">
        <v>262</v>
      </c>
      <c r="D2" t="s">
        <v>262</v>
      </c>
      <c r="E2" t="s">
        <v>277</v>
      </c>
      <c r="F2" t="s">
        <v>277</v>
      </c>
      <c r="G2" t="s">
        <v>586</v>
      </c>
      <c r="I2" t="s">
        <v>481</v>
      </c>
      <c r="J2" t="s">
        <v>487</v>
      </c>
      <c r="L2" t="s">
        <v>467</v>
      </c>
      <c r="M2" t="s">
        <v>667</v>
      </c>
    </row>
    <row r="3" spans="1:13" x14ac:dyDescent="0.25">
      <c r="B3" t="s">
        <v>428</v>
      </c>
      <c r="C3" t="s">
        <v>203</v>
      </c>
      <c r="D3" t="s">
        <v>505</v>
      </c>
      <c r="E3" t="s">
        <v>360</v>
      </c>
      <c r="F3" t="s">
        <v>278</v>
      </c>
      <c r="L3" t="str">
        <f>CONCATENATE("Region-",LEFT(C3,1))</f>
        <v>Region-2</v>
      </c>
      <c r="M3" t="str">
        <f>CONCATENATE("Curtail-",C3)</f>
        <v>Curtail-212_CSP_1</v>
      </c>
    </row>
    <row r="4" spans="1:13" x14ac:dyDescent="0.25">
      <c r="A4" t="s">
        <v>426</v>
      </c>
      <c r="B4" t="s">
        <v>428</v>
      </c>
      <c r="C4" t="s">
        <v>180</v>
      </c>
      <c r="D4" t="s">
        <v>587</v>
      </c>
      <c r="E4" t="s">
        <v>361</v>
      </c>
      <c r="F4" t="s">
        <v>279</v>
      </c>
      <c r="G4">
        <v>1</v>
      </c>
      <c r="L4" t="str">
        <f t="shared" ref="L4:L34" si="0">CONCATENATE("Region-",LEFT(C4,1))</f>
        <v>Region-3</v>
      </c>
      <c r="M4" t="str">
        <f t="shared" ref="M4:M67" si="1">CONCATENATE("Curtail-",C4)</f>
        <v>Curtail-320_PV_1</v>
      </c>
    </row>
    <row r="5" spans="1:13" x14ac:dyDescent="0.25">
      <c r="A5" t="s">
        <v>426</v>
      </c>
      <c r="B5" t="s">
        <v>428</v>
      </c>
      <c r="C5" t="s">
        <v>184</v>
      </c>
      <c r="D5" t="s">
        <v>588</v>
      </c>
      <c r="E5" t="s">
        <v>361</v>
      </c>
      <c r="F5" t="s">
        <v>280</v>
      </c>
      <c r="G5">
        <v>1</v>
      </c>
      <c r="L5" t="str">
        <f t="shared" si="0"/>
        <v>Region-3</v>
      </c>
      <c r="M5" t="str">
        <f t="shared" si="1"/>
        <v>Curtail-314_PV_1</v>
      </c>
    </row>
    <row r="6" spans="1:13" x14ac:dyDescent="0.25">
      <c r="A6" t="s">
        <v>426</v>
      </c>
      <c r="B6" t="s">
        <v>428</v>
      </c>
      <c r="C6" t="s">
        <v>185</v>
      </c>
      <c r="D6" t="s">
        <v>589</v>
      </c>
      <c r="E6" t="s">
        <v>361</v>
      </c>
      <c r="F6" t="s">
        <v>281</v>
      </c>
      <c r="G6">
        <v>1</v>
      </c>
      <c r="L6" t="str">
        <f t="shared" si="0"/>
        <v>Region-3</v>
      </c>
      <c r="M6" t="str">
        <f t="shared" si="1"/>
        <v>Curtail-314_PV_2</v>
      </c>
    </row>
    <row r="7" spans="1:13" x14ac:dyDescent="0.25">
      <c r="A7" t="s">
        <v>426</v>
      </c>
      <c r="B7" t="s">
        <v>428</v>
      </c>
      <c r="C7" t="s">
        <v>186</v>
      </c>
      <c r="D7" t="s">
        <v>590</v>
      </c>
      <c r="E7" t="s">
        <v>361</v>
      </c>
      <c r="F7" t="s">
        <v>282</v>
      </c>
      <c r="G7">
        <v>1</v>
      </c>
      <c r="L7" t="str">
        <f t="shared" si="0"/>
        <v>Region-3</v>
      </c>
      <c r="M7" t="str">
        <f t="shared" si="1"/>
        <v>Curtail-313_PV_1</v>
      </c>
    </row>
    <row r="8" spans="1:13" x14ac:dyDescent="0.25">
      <c r="A8" t="s">
        <v>426</v>
      </c>
      <c r="B8" t="s">
        <v>428</v>
      </c>
      <c r="C8" t="s">
        <v>187</v>
      </c>
      <c r="D8" t="s">
        <v>591</v>
      </c>
      <c r="E8" t="s">
        <v>361</v>
      </c>
      <c r="F8" t="s">
        <v>283</v>
      </c>
      <c r="G8">
        <v>1</v>
      </c>
      <c r="L8" t="str">
        <f t="shared" si="0"/>
        <v>Region-3</v>
      </c>
      <c r="M8" t="str">
        <f t="shared" si="1"/>
        <v>Curtail-314_PV_3</v>
      </c>
    </row>
    <row r="9" spans="1:13" x14ac:dyDescent="0.25">
      <c r="A9" t="s">
        <v>426</v>
      </c>
      <c r="B9" t="s">
        <v>428</v>
      </c>
      <c r="C9" t="s">
        <v>188</v>
      </c>
      <c r="D9" t="s">
        <v>592</v>
      </c>
      <c r="E9" t="s">
        <v>361</v>
      </c>
      <c r="F9" t="s">
        <v>284</v>
      </c>
      <c r="G9">
        <v>1</v>
      </c>
      <c r="L9" t="str">
        <f t="shared" si="0"/>
        <v>Region-3</v>
      </c>
      <c r="M9" t="str">
        <f t="shared" si="1"/>
        <v>Curtail-314_PV_4</v>
      </c>
    </row>
    <row r="10" spans="1:13" x14ac:dyDescent="0.25">
      <c r="A10" t="s">
        <v>426</v>
      </c>
      <c r="B10" t="s">
        <v>428</v>
      </c>
      <c r="C10" t="s">
        <v>189</v>
      </c>
      <c r="D10" t="s">
        <v>593</v>
      </c>
      <c r="E10" t="s">
        <v>361</v>
      </c>
      <c r="F10" t="s">
        <v>285</v>
      </c>
      <c r="G10">
        <v>1</v>
      </c>
      <c r="L10" t="str">
        <f t="shared" si="0"/>
        <v>Region-3</v>
      </c>
      <c r="M10" t="str">
        <f t="shared" si="1"/>
        <v>Curtail-313_PV_2</v>
      </c>
    </row>
    <row r="11" spans="1:13" x14ac:dyDescent="0.25">
      <c r="A11" t="s">
        <v>426</v>
      </c>
      <c r="B11" t="s">
        <v>428</v>
      </c>
      <c r="C11" t="s">
        <v>190</v>
      </c>
      <c r="D11" t="s">
        <v>594</v>
      </c>
      <c r="E11" t="s">
        <v>361</v>
      </c>
      <c r="F11" t="s">
        <v>286</v>
      </c>
      <c r="G11">
        <v>1</v>
      </c>
      <c r="L11" t="str">
        <f t="shared" si="0"/>
        <v>Region-3</v>
      </c>
      <c r="M11" t="str">
        <f t="shared" si="1"/>
        <v>Curtail-310_PV_1</v>
      </c>
    </row>
    <row r="12" spans="1:13" x14ac:dyDescent="0.25">
      <c r="A12" t="s">
        <v>426</v>
      </c>
      <c r="B12" t="s">
        <v>428</v>
      </c>
      <c r="C12" t="s">
        <v>191</v>
      </c>
      <c r="D12" t="s">
        <v>595</v>
      </c>
      <c r="E12" t="s">
        <v>361</v>
      </c>
      <c r="F12" t="s">
        <v>287</v>
      </c>
      <c r="G12">
        <v>1</v>
      </c>
      <c r="L12" t="str">
        <f t="shared" si="0"/>
        <v>Region-3</v>
      </c>
      <c r="M12" t="str">
        <f t="shared" si="1"/>
        <v>Curtail-324_PV_1</v>
      </c>
    </row>
    <row r="13" spans="1:13" x14ac:dyDescent="0.25">
      <c r="A13" t="s">
        <v>426</v>
      </c>
      <c r="B13" t="s">
        <v>428</v>
      </c>
      <c r="C13" t="s">
        <v>192</v>
      </c>
      <c r="D13" t="s">
        <v>596</v>
      </c>
      <c r="E13" t="s">
        <v>361</v>
      </c>
      <c r="F13" t="s">
        <v>288</v>
      </c>
      <c r="G13">
        <v>1</v>
      </c>
      <c r="L13" t="str">
        <f t="shared" si="0"/>
        <v>Region-3</v>
      </c>
      <c r="M13" t="str">
        <f t="shared" si="1"/>
        <v>Curtail-312_PV_1</v>
      </c>
    </row>
    <row r="14" spans="1:13" x14ac:dyDescent="0.25">
      <c r="A14" t="s">
        <v>426</v>
      </c>
      <c r="B14" t="s">
        <v>428</v>
      </c>
      <c r="C14" t="s">
        <v>193</v>
      </c>
      <c r="D14" t="s">
        <v>597</v>
      </c>
      <c r="E14" t="s">
        <v>361</v>
      </c>
      <c r="F14" t="s">
        <v>289</v>
      </c>
      <c r="G14">
        <v>1</v>
      </c>
      <c r="L14" t="str">
        <f t="shared" si="0"/>
        <v>Region-3</v>
      </c>
      <c r="M14" t="str">
        <f t="shared" si="1"/>
        <v>Curtail-310_PV_2</v>
      </c>
    </row>
    <row r="15" spans="1:13" x14ac:dyDescent="0.25">
      <c r="A15" t="s">
        <v>426</v>
      </c>
      <c r="B15" t="s">
        <v>428</v>
      </c>
      <c r="C15" t="s">
        <v>194</v>
      </c>
      <c r="D15" t="s">
        <v>598</v>
      </c>
      <c r="E15" t="s">
        <v>361</v>
      </c>
      <c r="F15" t="s">
        <v>290</v>
      </c>
      <c r="G15">
        <v>1</v>
      </c>
      <c r="L15" t="str">
        <f t="shared" si="0"/>
        <v>Region-3</v>
      </c>
      <c r="M15" t="str">
        <f t="shared" si="1"/>
        <v>Curtail-324_PV_2</v>
      </c>
    </row>
    <row r="16" spans="1:13" x14ac:dyDescent="0.25">
      <c r="A16" t="s">
        <v>426</v>
      </c>
      <c r="B16" t="s">
        <v>428</v>
      </c>
      <c r="C16" t="s">
        <v>195</v>
      </c>
      <c r="D16" t="s">
        <v>599</v>
      </c>
      <c r="E16" t="s">
        <v>361</v>
      </c>
      <c r="F16" t="s">
        <v>291</v>
      </c>
      <c r="G16">
        <v>1</v>
      </c>
      <c r="L16" t="str">
        <f t="shared" si="0"/>
        <v>Region-3</v>
      </c>
      <c r="M16" t="str">
        <f t="shared" si="1"/>
        <v>Curtail-324_PV_3</v>
      </c>
    </row>
    <row r="17" spans="1:13" x14ac:dyDescent="0.25">
      <c r="A17" t="s">
        <v>426</v>
      </c>
      <c r="B17" t="s">
        <v>428</v>
      </c>
      <c r="C17" t="s">
        <v>196</v>
      </c>
      <c r="D17" s="9" t="s">
        <v>585</v>
      </c>
      <c r="E17" t="s">
        <v>359</v>
      </c>
      <c r="F17" t="s">
        <v>292</v>
      </c>
      <c r="G17">
        <v>1</v>
      </c>
      <c r="L17" t="str">
        <f t="shared" si="0"/>
        <v>Region-1</v>
      </c>
      <c r="M17" t="str">
        <f t="shared" si="1"/>
        <v>Curtail-113_PV_1</v>
      </c>
    </row>
    <row r="18" spans="1:13" x14ac:dyDescent="0.25">
      <c r="A18" t="s">
        <v>426</v>
      </c>
      <c r="B18" t="s">
        <v>428</v>
      </c>
      <c r="C18" t="s">
        <v>197</v>
      </c>
      <c r="D18" t="s">
        <v>600</v>
      </c>
      <c r="E18" t="s">
        <v>361</v>
      </c>
      <c r="F18" t="s">
        <v>293</v>
      </c>
      <c r="G18">
        <v>1</v>
      </c>
      <c r="L18" t="str">
        <f t="shared" si="0"/>
        <v>Region-3</v>
      </c>
      <c r="M18" t="str">
        <f t="shared" si="1"/>
        <v>Curtail-319_PV_1</v>
      </c>
    </row>
    <row r="19" spans="1:13" x14ac:dyDescent="0.25">
      <c r="A19" t="s">
        <v>426</v>
      </c>
      <c r="B19" t="s">
        <v>428</v>
      </c>
      <c r="C19" t="s">
        <v>198</v>
      </c>
      <c r="D19" t="s">
        <v>601</v>
      </c>
      <c r="E19" t="s">
        <v>360</v>
      </c>
      <c r="F19" t="s">
        <v>294</v>
      </c>
      <c r="G19">
        <v>1</v>
      </c>
      <c r="L19" t="str">
        <f t="shared" si="0"/>
        <v>Region-2</v>
      </c>
      <c r="M19" t="str">
        <f t="shared" si="1"/>
        <v>Curtail-215_PV_1</v>
      </c>
    </row>
    <row r="20" spans="1:13" x14ac:dyDescent="0.25">
      <c r="A20" t="s">
        <v>426</v>
      </c>
      <c r="B20" t="s">
        <v>428</v>
      </c>
      <c r="C20" t="s">
        <v>199</v>
      </c>
      <c r="D20" t="s">
        <v>602</v>
      </c>
      <c r="E20" t="s">
        <v>359</v>
      </c>
      <c r="F20" t="s">
        <v>295</v>
      </c>
      <c r="G20">
        <v>1</v>
      </c>
      <c r="L20" t="str">
        <f t="shared" si="0"/>
        <v>Region-1</v>
      </c>
      <c r="M20" t="str">
        <f t="shared" si="1"/>
        <v>Curtail-102_PV_1</v>
      </c>
    </row>
    <row r="21" spans="1:13" x14ac:dyDescent="0.25">
      <c r="A21" t="s">
        <v>426</v>
      </c>
      <c r="B21" t="s">
        <v>428</v>
      </c>
      <c r="C21" t="s">
        <v>200</v>
      </c>
      <c r="D21" t="s">
        <v>603</v>
      </c>
      <c r="E21" t="s">
        <v>359</v>
      </c>
      <c r="F21" t="s">
        <v>296</v>
      </c>
      <c r="G21">
        <v>1</v>
      </c>
      <c r="L21" t="str">
        <f t="shared" si="0"/>
        <v>Region-1</v>
      </c>
      <c r="M21" t="str">
        <f t="shared" si="1"/>
        <v>Curtail-101_PV_1</v>
      </c>
    </row>
    <row r="22" spans="1:13" x14ac:dyDescent="0.25">
      <c r="A22" t="s">
        <v>426</v>
      </c>
      <c r="B22" t="s">
        <v>428</v>
      </c>
      <c r="C22" t="s">
        <v>201</v>
      </c>
      <c r="D22" t="s">
        <v>604</v>
      </c>
      <c r="E22" t="s">
        <v>359</v>
      </c>
      <c r="F22" t="s">
        <v>297</v>
      </c>
      <c r="G22">
        <v>1</v>
      </c>
      <c r="L22" t="str">
        <f t="shared" si="0"/>
        <v>Region-1</v>
      </c>
      <c r="M22" t="str">
        <f t="shared" si="1"/>
        <v>Curtail-102_PV_2</v>
      </c>
    </row>
    <row r="23" spans="1:13" x14ac:dyDescent="0.25">
      <c r="A23" t="s">
        <v>426</v>
      </c>
      <c r="B23" t="s">
        <v>428</v>
      </c>
      <c r="C23" t="s">
        <v>202</v>
      </c>
      <c r="D23" t="s">
        <v>605</v>
      </c>
      <c r="E23" t="s">
        <v>359</v>
      </c>
      <c r="F23" t="s">
        <v>298</v>
      </c>
      <c r="G23">
        <v>1</v>
      </c>
      <c r="L23" t="str">
        <f t="shared" si="0"/>
        <v>Region-1</v>
      </c>
      <c r="M23" t="str">
        <f t="shared" si="1"/>
        <v>Curtail-104_PV_1</v>
      </c>
    </row>
    <row r="24" spans="1:13" x14ac:dyDescent="0.25">
      <c r="A24" t="s">
        <v>426</v>
      </c>
      <c r="B24" t="s">
        <v>428</v>
      </c>
      <c r="C24" t="s">
        <v>205</v>
      </c>
      <c r="D24" t="s">
        <v>606</v>
      </c>
      <c r="E24" t="s">
        <v>359</v>
      </c>
      <c r="F24" t="s">
        <v>299</v>
      </c>
      <c r="G24">
        <v>1</v>
      </c>
      <c r="L24" t="str">
        <f t="shared" si="0"/>
        <v>Region-1</v>
      </c>
      <c r="M24" t="str">
        <f t="shared" si="1"/>
        <v>Curtail-101_PV_2</v>
      </c>
    </row>
    <row r="25" spans="1:13" x14ac:dyDescent="0.25">
      <c r="A25" t="s">
        <v>426</v>
      </c>
      <c r="B25" t="s">
        <v>428</v>
      </c>
      <c r="C25" t="s">
        <v>206</v>
      </c>
      <c r="D25" t="s">
        <v>607</v>
      </c>
      <c r="E25" t="s">
        <v>359</v>
      </c>
      <c r="F25" t="s">
        <v>300</v>
      </c>
      <c r="G25">
        <v>1</v>
      </c>
      <c r="L25" t="str">
        <f t="shared" si="0"/>
        <v>Region-1</v>
      </c>
      <c r="M25" t="str">
        <f t="shared" si="1"/>
        <v>Curtail-101_PV_3</v>
      </c>
    </row>
    <row r="26" spans="1:13" x14ac:dyDescent="0.25">
      <c r="A26" t="s">
        <v>426</v>
      </c>
      <c r="B26" t="s">
        <v>428</v>
      </c>
      <c r="C26" t="s">
        <v>207</v>
      </c>
      <c r="D26" t="s">
        <v>608</v>
      </c>
      <c r="E26" t="s">
        <v>359</v>
      </c>
      <c r="F26" t="s">
        <v>301</v>
      </c>
      <c r="G26">
        <v>1</v>
      </c>
      <c r="L26" t="str">
        <f t="shared" si="0"/>
        <v>Region-1</v>
      </c>
      <c r="M26" t="str">
        <f t="shared" si="1"/>
        <v>Curtail-101_PV_4</v>
      </c>
    </row>
    <row r="27" spans="1:13" x14ac:dyDescent="0.25">
      <c r="A27" t="s">
        <v>426</v>
      </c>
      <c r="B27" t="s">
        <v>428</v>
      </c>
      <c r="C27" t="s">
        <v>208</v>
      </c>
      <c r="D27" t="s">
        <v>609</v>
      </c>
      <c r="E27" t="s">
        <v>359</v>
      </c>
      <c r="F27" t="s">
        <v>302</v>
      </c>
      <c r="G27">
        <v>1</v>
      </c>
      <c r="L27" t="str">
        <f t="shared" si="0"/>
        <v>Region-1</v>
      </c>
      <c r="M27" t="str">
        <f t="shared" si="1"/>
        <v>Curtail-103_PV_1</v>
      </c>
    </row>
    <row r="28" spans="1:13" x14ac:dyDescent="0.25">
      <c r="A28" t="s">
        <v>426</v>
      </c>
      <c r="B28" t="s">
        <v>428</v>
      </c>
      <c r="C28" t="s">
        <v>209</v>
      </c>
      <c r="D28" t="s">
        <v>610</v>
      </c>
      <c r="E28" t="s">
        <v>359</v>
      </c>
      <c r="F28" t="s">
        <v>303</v>
      </c>
      <c r="G28">
        <v>1</v>
      </c>
      <c r="L28" t="str">
        <f t="shared" si="0"/>
        <v>Region-1</v>
      </c>
      <c r="M28" t="str">
        <f t="shared" si="1"/>
        <v>Curtail-119_PV_1</v>
      </c>
    </row>
    <row r="29" spans="1:13" x14ac:dyDescent="0.25">
      <c r="A29" t="s">
        <v>426</v>
      </c>
      <c r="B29" t="s">
        <v>428</v>
      </c>
      <c r="C29" t="s">
        <v>210</v>
      </c>
      <c r="D29" t="s">
        <v>611</v>
      </c>
      <c r="E29" t="s">
        <v>361</v>
      </c>
      <c r="F29" t="s">
        <v>304</v>
      </c>
      <c r="G29">
        <v>1</v>
      </c>
      <c r="L29" t="str">
        <f t="shared" si="0"/>
        <v>Region-3</v>
      </c>
      <c r="M29" t="str">
        <f t="shared" si="1"/>
        <v>Curtail-308_RTPV_1</v>
      </c>
    </row>
    <row r="30" spans="1:13" x14ac:dyDescent="0.25">
      <c r="A30" t="s">
        <v>426</v>
      </c>
      <c r="B30" t="s">
        <v>428</v>
      </c>
      <c r="C30" t="s">
        <v>213</v>
      </c>
      <c r="D30" t="s">
        <v>612</v>
      </c>
      <c r="E30" t="s">
        <v>361</v>
      </c>
      <c r="F30" t="s">
        <v>305</v>
      </c>
      <c r="G30">
        <v>1</v>
      </c>
      <c r="L30" t="str">
        <f t="shared" si="0"/>
        <v>Region-3</v>
      </c>
      <c r="M30" t="str">
        <f t="shared" si="1"/>
        <v>Curtail-313_RTPV_1</v>
      </c>
    </row>
    <row r="31" spans="1:13" x14ac:dyDescent="0.25">
      <c r="A31" t="s">
        <v>426</v>
      </c>
      <c r="B31" t="s">
        <v>428</v>
      </c>
      <c r="C31" t="s">
        <v>214</v>
      </c>
      <c r="D31" t="s">
        <v>613</v>
      </c>
      <c r="E31" t="s">
        <v>361</v>
      </c>
      <c r="F31" t="s">
        <v>306</v>
      </c>
      <c r="G31">
        <v>1</v>
      </c>
      <c r="L31" t="str">
        <f t="shared" si="0"/>
        <v>Region-3</v>
      </c>
      <c r="M31" t="str">
        <f t="shared" si="1"/>
        <v>Curtail-313_RTPV_2</v>
      </c>
    </row>
    <row r="32" spans="1:13" x14ac:dyDescent="0.25">
      <c r="A32" t="s">
        <v>426</v>
      </c>
      <c r="B32" t="s">
        <v>428</v>
      </c>
      <c r="C32" t="s">
        <v>215</v>
      </c>
      <c r="D32" t="s">
        <v>614</v>
      </c>
      <c r="E32" t="s">
        <v>361</v>
      </c>
      <c r="F32" t="s">
        <v>307</v>
      </c>
      <c r="G32">
        <v>1</v>
      </c>
      <c r="L32" t="str">
        <f t="shared" si="0"/>
        <v>Region-3</v>
      </c>
      <c r="M32" t="str">
        <f t="shared" si="1"/>
        <v>Curtail-313_RTPV_3</v>
      </c>
    </row>
    <row r="33" spans="1:13" x14ac:dyDescent="0.25">
      <c r="A33" t="s">
        <v>426</v>
      </c>
      <c r="B33" t="s">
        <v>428</v>
      </c>
      <c r="C33" t="s">
        <v>216</v>
      </c>
      <c r="D33" t="s">
        <v>615</v>
      </c>
      <c r="E33" t="s">
        <v>361</v>
      </c>
      <c r="F33" t="s">
        <v>308</v>
      </c>
      <c r="G33">
        <v>1</v>
      </c>
      <c r="L33" t="str">
        <f t="shared" si="0"/>
        <v>Region-3</v>
      </c>
      <c r="M33" t="str">
        <f t="shared" si="1"/>
        <v>Curtail-313_RTPV_4</v>
      </c>
    </row>
    <row r="34" spans="1:13" x14ac:dyDescent="0.25">
      <c r="A34" t="s">
        <v>426</v>
      </c>
      <c r="B34" t="s">
        <v>428</v>
      </c>
      <c r="C34" t="s">
        <v>217</v>
      </c>
      <c r="D34" t="s">
        <v>616</v>
      </c>
      <c r="E34" t="s">
        <v>361</v>
      </c>
      <c r="F34" t="s">
        <v>309</v>
      </c>
      <c r="G34">
        <v>1</v>
      </c>
      <c r="L34" t="str">
        <f t="shared" si="0"/>
        <v>Region-3</v>
      </c>
      <c r="M34" t="str">
        <f t="shared" si="1"/>
        <v>Curtail-313_RTPV_5</v>
      </c>
    </row>
    <row r="35" spans="1:13" x14ac:dyDescent="0.25">
      <c r="A35" t="s">
        <v>426</v>
      </c>
      <c r="B35" t="s">
        <v>428</v>
      </c>
      <c r="C35" t="s">
        <v>218</v>
      </c>
      <c r="D35" t="s">
        <v>617</v>
      </c>
      <c r="E35" t="s">
        <v>361</v>
      </c>
      <c r="F35" t="s">
        <v>310</v>
      </c>
      <c r="G35">
        <v>1</v>
      </c>
      <c r="L35" t="str">
        <f t="shared" ref="L35:L67" si="2">CONCATENATE("Region-",LEFT(C35,1))</f>
        <v>Region-3</v>
      </c>
      <c r="M35" t="str">
        <f t="shared" si="1"/>
        <v>Curtail-313_RTPV_6</v>
      </c>
    </row>
    <row r="36" spans="1:13" x14ac:dyDescent="0.25">
      <c r="A36" t="s">
        <v>426</v>
      </c>
      <c r="B36" t="s">
        <v>428</v>
      </c>
      <c r="C36" t="s">
        <v>219</v>
      </c>
      <c r="D36" t="s">
        <v>618</v>
      </c>
      <c r="E36" t="s">
        <v>361</v>
      </c>
      <c r="F36" t="s">
        <v>311</v>
      </c>
      <c r="G36">
        <v>1</v>
      </c>
      <c r="L36" t="str">
        <f t="shared" si="2"/>
        <v>Region-3</v>
      </c>
      <c r="M36" t="str">
        <f t="shared" si="1"/>
        <v>Curtail-313_RTPV_7</v>
      </c>
    </row>
    <row r="37" spans="1:13" x14ac:dyDescent="0.25">
      <c r="A37" t="s">
        <v>426</v>
      </c>
      <c r="B37" t="s">
        <v>428</v>
      </c>
      <c r="C37" t="s">
        <v>220</v>
      </c>
      <c r="D37" t="s">
        <v>619</v>
      </c>
      <c r="E37" t="s">
        <v>361</v>
      </c>
      <c r="F37" t="s">
        <v>312</v>
      </c>
      <c r="G37">
        <v>1</v>
      </c>
      <c r="L37" t="str">
        <f t="shared" si="2"/>
        <v>Region-3</v>
      </c>
      <c r="M37" t="str">
        <f t="shared" si="1"/>
        <v>Curtail-313_RTPV_8</v>
      </c>
    </row>
    <row r="38" spans="1:13" x14ac:dyDescent="0.25">
      <c r="A38" t="s">
        <v>426</v>
      </c>
      <c r="B38" t="s">
        <v>428</v>
      </c>
      <c r="C38" t="s">
        <v>221</v>
      </c>
      <c r="D38" t="s">
        <v>620</v>
      </c>
      <c r="E38" t="s">
        <v>361</v>
      </c>
      <c r="F38" t="s">
        <v>313</v>
      </c>
      <c r="G38">
        <v>1</v>
      </c>
      <c r="L38" t="str">
        <f t="shared" si="2"/>
        <v>Region-3</v>
      </c>
      <c r="M38" t="str">
        <f t="shared" si="1"/>
        <v>Curtail-313_RTPV_9</v>
      </c>
    </row>
    <row r="39" spans="1:13" x14ac:dyDescent="0.25">
      <c r="A39" t="s">
        <v>426</v>
      </c>
      <c r="B39" t="s">
        <v>428</v>
      </c>
      <c r="C39" t="s">
        <v>222</v>
      </c>
      <c r="D39" t="s">
        <v>621</v>
      </c>
      <c r="E39" t="s">
        <v>361</v>
      </c>
      <c r="F39" t="s">
        <v>314</v>
      </c>
      <c r="G39">
        <v>1</v>
      </c>
      <c r="L39" t="str">
        <f t="shared" si="2"/>
        <v>Region-3</v>
      </c>
      <c r="M39" t="str">
        <f t="shared" si="1"/>
        <v>Curtail-313_RTPV_10</v>
      </c>
    </row>
    <row r="40" spans="1:13" x14ac:dyDescent="0.25">
      <c r="A40" t="s">
        <v>426</v>
      </c>
      <c r="B40" t="s">
        <v>428</v>
      </c>
      <c r="C40" t="s">
        <v>223</v>
      </c>
      <c r="D40" t="s">
        <v>622</v>
      </c>
      <c r="E40" t="s">
        <v>361</v>
      </c>
      <c r="F40" t="s">
        <v>315</v>
      </c>
      <c r="G40">
        <v>1</v>
      </c>
      <c r="L40" t="str">
        <f t="shared" si="2"/>
        <v>Region-3</v>
      </c>
      <c r="M40" t="str">
        <f t="shared" si="1"/>
        <v>Curtail-313_RTPV_11</v>
      </c>
    </row>
    <row r="41" spans="1:13" x14ac:dyDescent="0.25">
      <c r="A41" t="s">
        <v>426</v>
      </c>
      <c r="B41" t="s">
        <v>428</v>
      </c>
      <c r="C41" t="s">
        <v>224</v>
      </c>
      <c r="D41" t="s">
        <v>623</v>
      </c>
      <c r="E41" t="s">
        <v>361</v>
      </c>
      <c r="F41" t="s">
        <v>316</v>
      </c>
      <c r="G41">
        <v>1</v>
      </c>
      <c r="L41" t="str">
        <f t="shared" si="2"/>
        <v>Region-3</v>
      </c>
      <c r="M41" t="str">
        <f t="shared" si="1"/>
        <v>Curtail-313_RTPV_12</v>
      </c>
    </row>
    <row r="42" spans="1:13" x14ac:dyDescent="0.25">
      <c r="A42" t="s">
        <v>426</v>
      </c>
      <c r="B42" t="s">
        <v>428</v>
      </c>
      <c r="C42" t="s">
        <v>225</v>
      </c>
      <c r="D42" t="s">
        <v>624</v>
      </c>
      <c r="E42" t="s">
        <v>361</v>
      </c>
      <c r="F42" t="s">
        <v>317</v>
      </c>
      <c r="G42">
        <v>1</v>
      </c>
      <c r="L42" t="str">
        <f t="shared" si="2"/>
        <v>Region-3</v>
      </c>
      <c r="M42" t="str">
        <f t="shared" si="1"/>
        <v>Curtail-320_RTPV_1</v>
      </c>
    </row>
    <row r="43" spans="1:13" x14ac:dyDescent="0.25">
      <c r="A43" t="s">
        <v>426</v>
      </c>
      <c r="B43" t="s">
        <v>428</v>
      </c>
      <c r="C43" t="s">
        <v>226</v>
      </c>
      <c r="D43" t="s">
        <v>625</v>
      </c>
      <c r="E43" t="s">
        <v>361</v>
      </c>
      <c r="F43" t="s">
        <v>318</v>
      </c>
      <c r="G43">
        <v>1</v>
      </c>
      <c r="L43" t="str">
        <f t="shared" si="2"/>
        <v>Region-3</v>
      </c>
      <c r="M43" t="str">
        <f t="shared" si="1"/>
        <v>Curtail-320_RTPV_2</v>
      </c>
    </row>
    <row r="44" spans="1:13" x14ac:dyDescent="0.25">
      <c r="A44" t="s">
        <v>426</v>
      </c>
      <c r="B44" t="s">
        <v>428</v>
      </c>
      <c r="C44" t="s">
        <v>227</v>
      </c>
      <c r="D44" t="s">
        <v>626</v>
      </c>
      <c r="E44" t="s">
        <v>361</v>
      </c>
      <c r="F44" t="s">
        <v>319</v>
      </c>
      <c r="G44">
        <v>1</v>
      </c>
      <c r="L44" t="str">
        <f t="shared" si="2"/>
        <v>Region-3</v>
      </c>
      <c r="M44" t="str">
        <f t="shared" si="1"/>
        <v>Curtail-320_RTPV_3</v>
      </c>
    </row>
    <row r="45" spans="1:13" x14ac:dyDescent="0.25">
      <c r="A45" t="s">
        <v>426</v>
      </c>
      <c r="B45" t="s">
        <v>428</v>
      </c>
      <c r="C45" t="s">
        <v>228</v>
      </c>
      <c r="D45" t="s">
        <v>627</v>
      </c>
      <c r="E45" t="s">
        <v>361</v>
      </c>
      <c r="F45" t="s">
        <v>320</v>
      </c>
      <c r="G45">
        <v>1</v>
      </c>
      <c r="L45" t="str">
        <f t="shared" si="2"/>
        <v>Region-3</v>
      </c>
      <c r="M45" t="str">
        <f t="shared" si="1"/>
        <v>Curtail-313_RTPV_13</v>
      </c>
    </row>
    <row r="46" spans="1:13" x14ac:dyDescent="0.25">
      <c r="A46" t="s">
        <v>426</v>
      </c>
      <c r="B46" t="s">
        <v>428</v>
      </c>
      <c r="C46" t="s">
        <v>229</v>
      </c>
      <c r="D46" t="s">
        <v>628</v>
      </c>
      <c r="E46" t="s">
        <v>361</v>
      </c>
      <c r="F46" t="s">
        <v>321</v>
      </c>
      <c r="G46">
        <v>1</v>
      </c>
      <c r="L46" t="str">
        <f t="shared" si="2"/>
        <v>Region-3</v>
      </c>
      <c r="M46" t="str">
        <f t="shared" si="1"/>
        <v>Curtail-320_RTPV_4</v>
      </c>
    </row>
    <row r="47" spans="1:13" x14ac:dyDescent="0.25">
      <c r="A47" t="s">
        <v>426</v>
      </c>
      <c r="B47" t="s">
        <v>428</v>
      </c>
      <c r="C47" t="s">
        <v>230</v>
      </c>
      <c r="D47" t="s">
        <v>629</v>
      </c>
      <c r="E47" t="s">
        <v>361</v>
      </c>
      <c r="F47" t="s">
        <v>322</v>
      </c>
      <c r="G47">
        <v>1</v>
      </c>
      <c r="L47" t="str">
        <f t="shared" si="2"/>
        <v>Region-3</v>
      </c>
      <c r="M47" t="str">
        <f t="shared" si="1"/>
        <v>Curtail-320_RTPV_5</v>
      </c>
    </row>
    <row r="48" spans="1:13" x14ac:dyDescent="0.25">
      <c r="A48" t="s">
        <v>426</v>
      </c>
      <c r="B48" t="s">
        <v>428</v>
      </c>
      <c r="C48" t="s">
        <v>231</v>
      </c>
      <c r="D48" t="s">
        <v>630</v>
      </c>
      <c r="E48" t="s">
        <v>359</v>
      </c>
      <c r="F48" t="s">
        <v>323</v>
      </c>
      <c r="G48">
        <v>1</v>
      </c>
      <c r="L48" t="str">
        <f t="shared" si="2"/>
        <v>Region-1</v>
      </c>
      <c r="M48" t="str">
        <f t="shared" si="1"/>
        <v>Curtail-118_RTPV_1</v>
      </c>
    </row>
    <row r="49" spans="1:13" x14ac:dyDescent="0.25">
      <c r="A49" t="s">
        <v>426</v>
      </c>
      <c r="B49" t="s">
        <v>428</v>
      </c>
      <c r="C49" t="s">
        <v>232</v>
      </c>
      <c r="D49" t="s">
        <v>631</v>
      </c>
      <c r="E49" t="s">
        <v>359</v>
      </c>
      <c r="F49" t="s">
        <v>324</v>
      </c>
      <c r="G49">
        <v>1</v>
      </c>
      <c r="L49" t="str">
        <f t="shared" si="2"/>
        <v>Region-1</v>
      </c>
      <c r="M49" t="str">
        <f t="shared" si="1"/>
        <v>Curtail-118_RTPV_2</v>
      </c>
    </row>
    <row r="50" spans="1:13" x14ac:dyDescent="0.25">
      <c r="A50" t="s">
        <v>426</v>
      </c>
      <c r="B50" t="s">
        <v>428</v>
      </c>
      <c r="C50" t="s">
        <v>233</v>
      </c>
      <c r="D50" t="s">
        <v>632</v>
      </c>
      <c r="E50" t="s">
        <v>359</v>
      </c>
      <c r="F50" t="s">
        <v>325</v>
      </c>
      <c r="G50">
        <v>1</v>
      </c>
      <c r="L50" t="str">
        <f t="shared" si="2"/>
        <v>Region-1</v>
      </c>
      <c r="M50" t="str">
        <f t="shared" si="1"/>
        <v>Curtail-118_RTPV_3</v>
      </c>
    </row>
    <row r="51" spans="1:13" x14ac:dyDescent="0.25">
      <c r="A51" t="s">
        <v>426</v>
      </c>
      <c r="B51" t="s">
        <v>428</v>
      </c>
      <c r="C51" t="s">
        <v>234</v>
      </c>
      <c r="D51" t="s">
        <v>633</v>
      </c>
      <c r="E51" t="s">
        <v>359</v>
      </c>
      <c r="F51" t="s">
        <v>326</v>
      </c>
      <c r="G51">
        <v>1</v>
      </c>
      <c r="L51" t="str">
        <f t="shared" si="2"/>
        <v>Region-1</v>
      </c>
      <c r="M51" t="str">
        <f t="shared" si="1"/>
        <v>Curtail-118_RTPV_4</v>
      </c>
    </row>
    <row r="52" spans="1:13" x14ac:dyDescent="0.25">
      <c r="A52" t="s">
        <v>426</v>
      </c>
      <c r="B52" t="s">
        <v>428</v>
      </c>
      <c r="C52" t="s">
        <v>235</v>
      </c>
      <c r="D52" t="s">
        <v>634</v>
      </c>
      <c r="E52" t="s">
        <v>359</v>
      </c>
      <c r="F52" t="s">
        <v>327</v>
      </c>
      <c r="G52">
        <v>1</v>
      </c>
      <c r="L52" t="str">
        <f t="shared" si="2"/>
        <v>Region-1</v>
      </c>
      <c r="M52" t="str">
        <f t="shared" si="1"/>
        <v>Curtail-118_RTPV_5</v>
      </c>
    </row>
    <row r="53" spans="1:13" x14ac:dyDescent="0.25">
      <c r="A53" t="s">
        <v>426</v>
      </c>
      <c r="B53" t="s">
        <v>428</v>
      </c>
      <c r="C53" t="s">
        <v>236</v>
      </c>
      <c r="D53" t="s">
        <v>635</v>
      </c>
      <c r="E53" t="s">
        <v>359</v>
      </c>
      <c r="F53" t="s">
        <v>328</v>
      </c>
      <c r="G53">
        <v>1</v>
      </c>
      <c r="L53" t="str">
        <f t="shared" si="2"/>
        <v>Region-1</v>
      </c>
      <c r="M53" t="str">
        <f t="shared" si="1"/>
        <v>Curtail-118_RTPV_6</v>
      </c>
    </row>
    <row r="54" spans="1:13" x14ac:dyDescent="0.25">
      <c r="A54" t="s">
        <v>426</v>
      </c>
      <c r="B54" t="s">
        <v>428</v>
      </c>
      <c r="C54" t="s">
        <v>237</v>
      </c>
      <c r="D54" t="s">
        <v>636</v>
      </c>
      <c r="E54" t="s">
        <v>361</v>
      </c>
      <c r="F54" t="s">
        <v>329</v>
      </c>
      <c r="G54">
        <v>1</v>
      </c>
      <c r="L54" t="str">
        <f t="shared" si="2"/>
        <v>Region-3</v>
      </c>
      <c r="M54" t="str">
        <f t="shared" si="1"/>
        <v>Curtail-320_RTPV_6</v>
      </c>
    </row>
    <row r="55" spans="1:13" x14ac:dyDescent="0.25">
      <c r="A55" t="s">
        <v>426</v>
      </c>
      <c r="B55" t="s">
        <v>428</v>
      </c>
      <c r="C55" t="s">
        <v>238</v>
      </c>
      <c r="D55" t="s">
        <v>637</v>
      </c>
      <c r="E55" t="s">
        <v>359</v>
      </c>
      <c r="F55" t="s">
        <v>330</v>
      </c>
      <c r="G55">
        <v>1</v>
      </c>
      <c r="L55" t="str">
        <f t="shared" si="2"/>
        <v>Region-1</v>
      </c>
      <c r="M55" t="str">
        <f t="shared" si="1"/>
        <v>Curtail-118_RTPV_7</v>
      </c>
    </row>
    <row r="56" spans="1:13" x14ac:dyDescent="0.25">
      <c r="A56" t="s">
        <v>426</v>
      </c>
      <c r="B56" t="s">
        <v>428</v>
      </c>
      <c r="C56" t="s">
        <v>239</v>
      </c>
      <c r="D56" t="s">
        <v>638</v>
      </c>
      <c r="E56" t="s">
        <v>359</v>
      </c>
      <c r="F56" t="s">
        <v>331</v>
      </c>
      <c r="G56">
        <v>1</v>
      </c>
      <c r="L56" t="str">
        <f t="shared" si="2"/>
        <v>Region-1</v>
      </c>
      <c r="M56" t="str">
        <f t="shared" si="1"/>
        <v>Curtail-118_RTPV_8</v>
      </c>
    </row>
    <row r="57" spans="1:13" x14ac:dyDescent="0.25">
      <c r="A57" t="s">
        <v>426</v>
      </c>
      <c r="B57" t="s">
        <v>428</v>
      </c>
      <c r="C57" t="s">
        <v>240</v>
      </c>
      <c r="D57" t="s">
        <v>639</v>
      </c>
      <c r="E57" t="s">
        <v>359</v>
      </c>
      <c r="F57" t="s">
        <v>332</v>
      </c>
      <c r="G57">
        <v>1</v>
      </c>
      <c r="L57" t="str">
        <f t="shared" si="2"/>
        <v>Region-1</v>
      </c>
      <c r="M57" t="str">
        <f t="shared" si="1"/>
        <v>Curtail-118_RTPV_9</v>
      </c>
    </row>
    <row r="58" spans="1:13" x14ac:dyDescent="0.25">
      <c r="A58" t="s">
        <v>426</v>
      </c>
      <c r="B58" t="s">
        <v>428</v>
      </c>
      <c r="C58" t="s">
        <v>241</v>
      </c>
      <c r="D58" t="s">
        <v>640</v>
      </c>
      <c r="E58" t="s">
        <v>359</v>
      </c>
      <c r="F58" t="s">
        <v>333</v>
      </c>
      <c r="G58">
        <v>1</v>
      </c>
      <c r="L58" t="str">
        <f t="shared" si="2"/>
        <v>Region-1</v>
      </c>
      <c r="M58" t="str">
        <f t="shared" si="1"/>
        <v>Curtail-118_RTPV_10</v>
      </c>
    </row>
    <row r="59" spans="1:13" x14ac:dyDescent="0.25">
      <c r="A59" t="s">
        <v>426</v>
      </c>
      <c r="B59" t="s">
        <v>428</v>
      </c>
      <c r="C59" t="s">
        <v>242</v>
      </c>
      <c r="D59" t="s">
        <v>641</v>
      </c>
      <c r="E59" t="s">
        <v>360</v>
      </c>
      <c r="F59" t="s">
        <v>334</v>
      </c>
      <c r="G59">
        <v>1</v>
      </c>
      <c r="L59" t="str">
        <f t="shared" si="2"/>
        <v>Region-2</v>
      </c>
      <c r="M59" t="str">
        <f t="shared" si="1"/>
        <v>Curtail-213_RTPV_1</v>
      </c>
    </row>
    <row r="60" spans="1:13" x14ac:dyDescent="0.25">
      <c r="A60" t="s">
        <v>426</v>
      </c>
      <c r="B60" t="s">
        <v>428</v>
      </c>
      <c r="C60" t="s">
        <v>243</v>
      </c>
      <c r="D60" t="s">
        <v>642</v>
      </c>
      <c r="E60" t="s">
        <v>361</v>
      </c>
      <c r="F60" t="s">
        <v>335</v>
      </c>
      <c r="G60">
        <v>1</v>
      </c>
      <c r="L60" t="str">
        <f t="shared" si="2"/>
        <v>Region-3</v>
      </c>
      <c r="M60" t="str">
        <f t="shared" si="1"/>
        <v>Curtail-309_WIND_1</v>
      </c>
    </row>
    <row r="61" spans="1:13" x14ac:dyDescent="0.25">
      <c r="A61" t="s">
        <v>426</v>
      </c>
      <c r="B61" t="s">
        <v>428</v>
      </c>
      <c r="C61" t="s">
        <v>246</v>
      </c>
      <c r="D61" t="s">
        <v>643</v>
      </c>
      <c r="E61" t="s">
        <v>361</v>
      </c>
      <c r="F61" t="s">
        <v>336</v>
      </c>
      <c r="G61">
        <v>1</v>
      </c>
      <c r="L61" t="str">
        <f t="shared" si="2"/>
        <v>Region-3</v>
      </c>
      <c r="M61" t="str">
        <f t="shared" si="1"/>
        <v>Curtail-317_WIND_1</v>
      </c>
    </row>
    <row r="62" spans="1:13" x14ac:dyDescent="0.25">
      <c r="A62" t="s">
        <v>426</v>
      </c>
      <c r="B62" t="s">
        <v>428</v>
      </c>
      <c r="C62" t="s">
        <v>247</v>
      </c>
      <c r="D62" t="s">
        <v>644</v>
      </c>
      <c r="E62" t="s">
        <v>361</v>
      </c>
      <c r="F62" t="s">
        <v>337</v>
      </c>
      <c r="G62">
        <v>1</v>
      </c>
      <c r="L62" t="str">
        <f t="shared" si="2"/>
        <v>Region-3</v>
      </c>
      <c r="M62" t="str">
        <f t="shared" si="1"/>
        <v>Curtail-303_WIND_1</v>
      </c>
    </row>
    <row r="63" spans="1:13" x14ac:dyDescent="0.25">
      <c r="A63" t="s">
        <v>426</v>
      </c>
      <c r="B63" t="s">
        <v>428</v>
      </c>
      <c r="C63" t="s">
        <v>248</v>
      </c>
      <c r="D63" t="s">
        <v>645</v>
      </c>
      <c r="E63" t="s">
        <v>359</v>
      </c>
      <c r="F63" t="s">
        <v>338</v>
      </c>
      <c r="G63">
        <v>1</v>
      </c>
      <c r="L63" t="str">
        <f t="shared" si="2"/>
        <v>Region-1</v>
      </c>
      <c r="M63" t="str">
        <f t="shared" si="1"/>
        <v>Curtail-122_WIND_1</v>
      </c>
    </row>
    <row r="64" spans="1:13" x14ac:dyDescent="0.25">
      <c r="A64" t="s">
        <v>426</v>
      </c>
      <c r="B64" t="s">
        <v>428</v>
      </c>
      <c r="C64" t="s">
        <v>155</v>
      </c>
      <c r="D64" t="s">
        <v>646</v>
      </c>
      <c r="E64" t="s">
        <v>359</v>
      </c>
      <c r="F64" t="s">
        <v>339</v>
      </c>
      <c r="G64">
        <v>1</v>
      </c>
      <c r="L64" t="str">
        <f t="shared" si="2"/>
        <v>Region-1</v>
      </c>
      <c r="M64" t="str">
        <f t="shared" si="1"/>
        <v>Curtail-122_HYDRO_1</v>
      </c>
    </row>
    <row r="65" spans="1:13" x14ac:dyDescent="0.25">
      <c r="A65" t="s">
        <v>426</v>
      </c>
      <c r="B65" t="s">
        <v>428</v>
      </c>
      <c r="C65" t="s">
        <v>159</v>
      </c>
      <c r="D65" t="s">
        <v>647</v>
      </c>
      <c r="E65" t="s">
        <v>359</v>
      </c>
      <c r="F65" t="s">
        <v>340</v>
      </c>
      <c r="G65">
        <v>1</v>
      </c>
      <c r="L65" t="str">
        <f t="shared" si="2"/>
        <v>Region-1</v>
      </c>
      <c r="M65" t="str">
        <f t="shared" si="1"/>
        <v>Curtail-122_HYDRO_2</v>
      </c>
    </row>
    <row r="66" spans="1:13" x14ac:dyDescent="0.25">
      <c r="A66" t="s">
        <v>426</v>
      </c>
      <c r="B66" t="s">
        <v>428</v>
      </c>
      <c r="C66" t="s">
        <v>160</v>
      </c>
      <c r="D66" t="s">
        <v>648</v>
      </c>
      <c r="E66" t="s">
        <v>359</v>
      </c>
      <c r="F66" t="s">
        <v>341</v>
      </c>
      <c r="G66">
        <v>1</v>
      </c>
      <c r="L66" t="str">
        <f t="shared" si="2"/>
        <v>Region-1</v>
      </c>
      <c r="M66" t="str">
        <f t="shared" si="1"/>
        <v>Curtail-122_HYDRO_3</v>
      </c>
    </row>
    <row r="67" spans="1:13" x14ac:dyDescent="0.25">
      <c r="A67" t="s">
        <v>426</v>
      </c>
      <c r="B67" t="s">
        <v>428</v>
      </c>
      <c r="C67" t="s">
        <v>161</v>
      </c>
      <c r="D67" t="s">
        <v>649</v>
      </c>
      <c r="E67" t="s">
        <v>359</v>
      </c>
      <c r="F67" t="s">
        <v>342</v>
      </c>
      <c r="G67">
        <v>1</v>
      </c>
      <c r="L67" t="str">
        <f t="shared" si="2"/>
        <v>Region-1</v>
      </c>
      <c r="M67" t="str">
        <f t="shared" si="1"/>
        <v>Curtail-122_HYDRO_4</v>
      </c>
    </row>
    <row r="68" spans="1:13" x14ac:dyDescent="0.25">
      <c r="A68" t="s">
        <v>426</v>
      </c>
      <c r="B68" t="s">
        <v>428</v>
      </c>
      <c r="C68" t="s">
        <v>162</v>
      </c>
      <c r="D68" t="s">
        <v>650</v>
      </c>
      <c r="E68" t="s">
        <v>359</v>
      </c>
      <c r="F68" t="s">
        <v>343</v>
      </c>
      <c r="G68">
        <v>1</v>
      </c>
      <c r="L68" t="str">
        <f t="shared" ref="L68:L82" si="3">CONCATENATE("Region-",LEFT(C68,1))</f>
        <v>Region-1</v>
      </c>
      <c r="M68" t="str">
        <f t="shared" ref="M68:M83" si="4">CONCATENATE("Curtail-",C68)</f>
        <v>Curtail-122_HYDRO_5</v>
      </c>
    </row>
    <row r="69" spans="1:13" x14ac:dyDescent="0.25">
      <c r="A69" t="s">
        <v>426</v>
      </c>
      <c r="B69" t="s">
        <v>428</v>
      </c>
      <c r="C69" t="s">
        <v>163</v>
      </c>
      <c r="D69" t="s">
        <v>651</v>
      </c>
      <c r="E69" t="s">
        <v>359</v>
      </c>
      <c r="F69" t="s">
        <v>344</v>
      </c>
      <c r="G69">
        <v>1</v>
      </c>
      <c r="L69" t="str">
        <f t="shared" si="3"/>
        <v>Region-1</v>
      </c>
      <c r="M69" t="str">
        <f t="shared" si="4"/>
        <v>Curtail-122_HYDRO_6</v>
      </c>
    </row>
    <row r="70" spans="1:13" x14ac:dyDescent="0.25">
      <c r="A70" t="s">
        <v>426</v>
      </c>
      <c r="B70" t="s">
        <v>428</v>
      </c>
      <c r="C70" t="s">
        <v>164</v>
      </c>
      <c r="D70" t="s">
        <v>652</v>
      </c>
      <c r="E70" t="s">
        <v>360</v>
      </c>
      <c r="F70" t="s">
        <v>345</v>
      </c>
      <c r="G70">
        <v>1</v>
      </c>
      <c r="L70" t="str">
        <f t="shared" si="3"/>
        <v>Region-2</v>
      </c>
      <c r="M70" t="str">
        <f t="shared" si="4"/>
        <v>Curtail-201_HYDRO_4</v>
      </c>
    </row>
    <row r="71" spans="1:13" x14ac:dyDescent="0.25">
      <c r="A71" t="s">
        <v>426</v>
      </c>
      <c r="B71" t="s">
        <v>428</v>
      </c>
      <c r="C71" t="s">
        <v>166</v>
      </c>
      <c r="D71" t="s">
        <v>653</v>
      </c>
      <c r="E71" t="s">
        <v>360</v>
      </c>
      <c r="F71" t="s">
        <v>346</v>
      </c>
      <c r="G71">
        <v>1</v>
      </c>
      <c r="L71" t="str">
        <f t="shared" si="3"/>
        <v>Region-2</v>
      </c>
      <c r="M71" t="str">
        <f t="shared" si="4"/>
        <v>Curtail-215_HYDRO_1</v>
      </c>
    </row>
    <row r="72" spans="1:13" x14ac:dyDescent="0.25">
      <c r="A72" t="s">
        <v>426</v>
      </c>
      <c r="B72" t="s">
        <v>428</v>
      </c>
      <c r="C72" t="s">
        <v>167</v>
      </c>
      <c r="D72" t="s">
        <v>654</v>
      </c>
      <c r="E72" t="s">
        <v>360</v>
      </c>
      <c r="F72" t="s">
        <v>347</v>
      </c>
      <c r="G72">
        <v>1</v>
      </c>
      <c r="L72" t="str">
        <f t="shared" si="3"/>
        <v>Region-2</v>
      </c>
      <c r="M72" t="str">
        <f t="shared" si="4"/>
        <v>Curtail-215_HYDRO_2</v>
      </c>
    </row>
    <row r="73" spans="1:13" x14ac:dyDescent="0.25">
      <c r="A73" t="s">
        <v>426</v>
      </c>
      <c r="B73" t="s">
        <v>428</v>
      </c>
      <c r="C73" t="s">
        <v>168</v>
      </c>
      <c r="D73" t="s">
        <v>655</v>
      </c>
      <c r="E73" t="s">
        <v>360</v>
      </c>
      <c r="F73" t="s">
        <v>348</v>
      </c>
      <c r="G73">
        <v>1</v>
      </c>
      <c r="L73" t="str">
        <f t="shared" si="3"/>
        <v>Region-2</v>
      </c>
      <c r="M73" t="str">
        <f t="shared" si="4"/>
        <v>Curtail-215_HYDRO_3</v>
      </c>
    </row>
    <row r="74" spans="1:13" x14ac:dyDescent="0.25">
      <c r="A74" t="s">
        <v>426</v>
      </c>
      <c r="B74" t="s">
        <v>428</v>
      </c>
      <c r="C74" t="s">
        <v>169</v>
      </c>
      <c r="D74" t="s">
        <v>656</v>
      </c>
      <c r="E74" t="s">
        <v>360</v>
      </c>
      <c r="F74" t="s">
        <v>349</v>
      </c>
      <c r="G74">
        <v>1</v>
      </c>
      <c r="L74" t="str">
        <f t="shared" si="3"/>
        <v>Region-2</v>
      </c>
      <c r="M74" t="str">
        <f t="shared" si="4"/>
        <v>Curtail-222_HYDRO_1</v>
      </c>
    </row>
    <row r="75" spans="1:13" x14ac:dyDescent="0.25">
      <c r="A75" t="s">
        <v>426</v>
      </c>
      <c r="B75" t="s">
        <v>428</v>
      </c>
      <c r="C75" t="s">
        <v>170</v>
      </c>
      <c r="D75" t="s">
        <v>657</v>
      </c>
      <c r="E75" t="s">
        <v>360</v>
      </c>
      <c r="F75" t="s">
        <v>350</v>
      </c>
      <c r="G75">
        <v>1</v>
      </c>
      <c r="L75" t="str">
        <f t="shared" si="3"/>
        <v>Region-2</v>
      </c>
      <c r="M75" t="str">
        <f t="shared" si="4"/>
        <v>Curtail-222_HYDRO_2</v>
      </c>
    </row>
    <row r="76" spans="1:13" x14ac:dyDescent="0.25">
      <c r="A76" t="s">
        <v>426</v>
      </c>
      <c r="B76" t="s">
        <v>428</v>
      </c>
      <c r="C76" t="s">
        <v>171</v>
      </c>
      <c r="D76" t="s">
        <v>658</v>
      </c>
      <c r="E76" t="s">
        <v>360</v>
      </c>
      <c r="F76" t="s">
        <v>351</v>
      </c>
      <c r="G76">
        <v>1</v>
      </c>
      <c r="L76" t="str">
        <f t="shared" si="3"/>
        <v>Region-2</v>
      </c>
      <c r="M76" t="str">
        <f t="shared" si="4"/>
        <v>Curtail-222_HYDRO_3</v>
      </c>
    </row>
    <row r="77" spans="1:13" x14ac:dyDescent="0.25">
      <c r="A77" t="s">
        <v>426</v>
      </c>
      <c r="B77" t="s">
        <v>428</v>
      </c>
      <c r="C77" t="s">
        <v>172</v>
      </c>
      <c r="D77" t="s">
        <v>659</v>
      </c>
      <c r="E77" t="s">
        <v>360</v>
      </c>
      <c r="F77" t="s">
        <v>352</v>
      </c>
      <c r="G77">
        <v>1</v>
      </c>
      <c r="L77" t="str">
        <f t="shared" si="3"/>
        <v>Region-2</v>
      </c>
      <c r="M77" t="str">
        <f t="shared" si="4"/>
        <v>Curtail-222_HYDRO_4</v>
      </c>
    </row>
    <row r="78" spans="1:13" x14ac:dyDescent="0.25">
      <c r="A78" t="s">
        <v>426</v>
      </c>
      <c r="B78" t="s">
        <v>428</v>
      </c>
      <c r="C78" t="s">
        <v>173</v>
      </c>
      <c r="D78" t="s">
        <v>660</v>
      </c>
      <c r="E78" t="s">
        <v>360</v>
      </c>
      <c r="F78" t="s">
        <v>353</v>
      </c>
      <c r="G78">
        <v>1</v>
      </c>
      <c r="L78" t="str">
        <f t="shared" si="3"/>
        <v>Region-2</v>
      </c>
      <c r="M78" t="str">
        <f t="shared" si="4"/>
        <v>Curtail-222_HYDRO_5</v>
      </c>
    </row>
    <row r="79" spans="1:13" x14ac:dyDescent="0.25">
      <c r="A79" t="s">
        <v>426</v>
      </c>
      <c r="B79" t="s">
        <v>428</v>
      </c>
      <c r="C79" t="s">
        <v>174</v>
      </c>
      <c r="D79" t="s">
        <v>661</v>
      </c>
      <c r="E79" t="s">
        <v>360</v>
      </c>
      <c r="F79" t="s">
        <v>354</v>
      </c>
      <c r="G79">
        <v>1</v>
      </c>
      <c r="L79" t="str">
        <f t="shared" si="3"/>
        <v>Region-2</v>
      </c>
      <c r="M79" t="str">
        <f t="shared" si="4"/>
        <v>Curtail-222_HYDRO_6</v>
      </c>
    </row>
    <row r="80" spans="1:13" x14ac:dyDescent="0.25">
      <c r="A80" t="s">
        <v>426</v>
      </c>
      <c r="B80" t="s">
        <v>428</v>
      </c>
      <c r="C80" t="s">
        <v>176</v>
      </c>
      <c r="D80" t="s">
        <v>662</v>
      </c>
      <c r="E80" t="s">
        <v>361</v>
      </c>
      <c r="F80" t="s">
        <v>355</v>
      </c>
      <c r="G80">
        <v>1</v>
      </c>
      <c r="L80" t="str">
        <f t="shared" si="3"/>
        <v>Region-3</v>
      </c>
      <c r="M80" t="str">
        <f t="shared" si="4"/>
        <v>Curtail-322_HYDRO_1</v>
      </c>
    </row>
    <row r="81" spans="1:13" x14ac:dyDescent="0.25">
      <c r="A81" t="s">
        <v>426</v>
      </c>
      <c r="B81" t="s">
        <v>428</v>
      </c>
      <c r="C81" t="s">
        <v>177</v>
      </c>
      <c r="D81" t="s">
        <v>663</v>
      </c>
      <c r="E81" t="s">
        <v>361</v>
      </c>
      <c r="F81" t="s">
        <v>356</v>
      </c>
      <c r="G81">
        <v>1</v>
      </c>
      <c r="L81" t="str">
        <f t="shared" si="3"/>
        <v>Region-3</v>
      </c>
      <c r="M81" t="str">
        <f t="shared" si="4"/>
        <v>Curtail-322_HYDRO_2</v>
      </c>
    </row>
    <row r="82" spans="1:13" x14ac:dyDescent="0.25">
      <c r="A82" t="s">
        <v>426</v>
      </c>
      <c r="B82" t="s">
        <v>428</v>
      </c>
      <c r="C82" t="s">
        <v>178</v>
      </c>
      <c r="D82" t="s">
        <v>664</v>
      </c>
      <c r="E82" t="s">
        <v>361</v>
      </c>
      <c r="F82" t="s">
        <v>357</v>
      </c>
      <c r="G82">
        <v>1</v>
      </c>
      <c r="L82" t="str">
        <f t="shared" si="3"/>
        <v>Region-3</v>
      </c>
      <c r="M82" t="str">
        <f t="shared" si="4"/>
        <v>Curtail-322_HYDRO_3</v>
      </c>
    </row>
    <row r="83" spans="1:13" x14ac:dyDescent="0.25">
      <c r="A83" t="s">
        <v>426</v>
      </c>
      <c r="B83" t="s">
        <v>428</v>
      </c>
      <c r="C83" t="s">
        <v>179</v>
      </c>
      <c r="D83" t="s">
        <v>665</v>
      </c>
      <c r="E83" t="s">
        <v>361</v>
      </c>
      <c r="F83" t="s">
        <v>358</v>
      </c>
      <c r="G83">
        <v>1</v>
      </c>
      <c r="L83" t="str">
        <f>CONCATENATE("Region-",LEFT(C83,1))</f>
        <v>Region-3</v>
      </c>
      <c r="M83" t="str">
        <f t="shared" si="4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tabSelected="1" workbookViewId="0">
      <selection activeCell="C3" sqref="C3:C16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2.85546875" bestFit="1" customWidth="1"/>
    <col min="4" max="4" width="35.5703125" customWidth="1"/>
  </cols>
  <sheetData>
    <row r="1" spans="1:10" x14ac:dyDescent="0.25">
      <c r="B1" t="s">
        <v>464</v>
      </c>
      <c r="D1" t="s">
        <v>435</v>
      </c>
      <c r="J1" t="s">
        <v>503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666</v>
      </c>
      <c r="J2" t="s">
        <v>370</v>
      </c>
    </row>
    <row r="3" spans="1:10" x14ac:dyDescent="0.25">
      <c r="A3" t="s">
        <v>427</v>
      </c>
      <c r="B3" s="1" t="s">
        <v>56</v>
      </c>
      <c r="C3" t="s">
        <v>371</v>
      </c>
      <c r="D3">
        <v>20</v>
      </c>
      <c r="E3">
        <v>0</v>
      </c>
      <c r="F3" s="3">
        <v>0.4</v>
      </c>
      <c r="H3" t="str">
        <f>CONCATENATE("bus-",LEFT(B3,3))</f>
        <v>bus-101</v>
      </c>
      <c r="J3">
        <v>114.90317855999999</v>
      </c>
    </row>
    <row r="4" spans="1:10" x14ac:dyDescent="0.25">
      <c r="A4" t="s">
        <v>427</v>
      </c>
      <c r="B4" t="s">
        <v>62</v>
      </c>
      <c r="C4" t="s">
        <v>371</v>
      </c>
      <c r="D4">
        <v>20</v>
      </c>
      <c r="E4">
        <v>0</v>
      </c>
      <c r="F4" s="3">
        <v>0.4</v>
      </c>
      <c r="H4" t="str">
        <f t="shared" ref="H4:H67" si="0">CONCATENATE("bus-",LEFT(B4,3))</f>
        <v>bus-101</v>
      </c>
      <c r="J4">
        <v>114.90317855999999</v>
      </c>
    </row>
    <row r="5" spans="1:10" x14ac:dyDescent="0.25">
      <c r="A5" t="s">
        <v>427</v>
      </c>
      <c r="B5" t="s">
        <v>63</v>
      </c>
      <c r="C5" t="s">
        <v>371</v>
      </c>
      <c r="D5">
        <v>76</v>
      </c>
      <c r="E5">
        <v>0</v>
      </c>
      <c r="F5" s="3">
        <v>0.39473684210526316</v>
      </c>
      <c r="H5" t="str">
        <f t="shared" si="0"/>
        <v>bus-101</v>
      </c>
      <c r="J5">
        <v>21.006755716318487</v>
      </c>
    </row>
    <row r="6" spans="1:10" x14ac:dyDescent="0.25">
      <c r="A6" t="s">
        <v>427</v>
      </c>
      <c r="B6" t="s">
        <v>68</v>
      </c>
      <c r="C6" t="s">
        <v>371</v>
      </c>
      <c r="D6">
        <v>76</v>
      </c>
      <c r="E6">
        <v>0</v>
      </c>
      <c r="F6" s="3">
        <v>0.39473684210526316</v>
      </c>
      <c r="H6" t="str">
        <f t="shared" si="0"/>
        <v>bus-101</v>
      </c>
      <c r="J6">
        <v>21.006755716318487</v>
      </c>
    </row>
    <row r="7" spans="1:10" x14ac:dyDescent="0.25">
      <c r="A7" t="s">
        <v>427</v>
      </c>
      <c r="B7" t="s">
        <v>69</v>
      </c>
      <c r="C7" t="s">
        <v>372</v>
      </c>
      <c r="D7">
        <v>20</v>
      </c>
      <c r="E7">
        <v>0</v>
      </c>
      <c r="F7" s="3">
        <v>0.4</v>
      </c>
      <c r="H7" t="str">
        <f t="shared" si="0"/>
        <v>bus-102</v>
      </c>
      <c r="J7">
        <v>117.24628272</v>
      </c>
    </row>
    <row r="8" spans="1:10" x14ac:dyDescent="0.25">
      <c r="A8" t="s">
        <v>427</v>
      </c>
      <c r="B8" t="s">
        <v>70</v>
      </c>
      <c r="C8" t="s">
        <v>372</v>
      </c>
      <c r="D8">
        <v>20</v>
      </c>
      <c r="E8">
        <v>0</v>
      </c>
      <c r="F8" s="3">
        <v>0.4</v>
      </c>
      <c r="H8" t="str">
        <f t="shared" si="0"/>
        <v>bus-102</v>
      </c>
      <c r="J8">
        <v>117.24628272</v>
      </c>
    </row>
    <row r="9" spans="1:10" x14ac:dyDescent="0.25">
      <c r="A9" t="s">
        <v>427</v>
      </c>
      <c r="B9" t="s">
        <v>71</v>
      </c>
      <c r="C9" t="s">
        <v>372</v>
      </c>
      <c r="D9">
        <v>76</v>
      </c>
      <c r="E9">
        <v>0</v>
      </c>
      <c r="F9" s="3">
        <v>0.39473684210526316</v>
      </c>
      <c r="H9" t="str">
        <f t="shared" si="0"/>
        <v>bus-102</v>
      </c>
      <c r="J9">
        <v>22.145955258098802</v>
      </c>
    </row>
    <row r="10" spans="1:10" x14ac:dyDescent="0.25">
      <c r="A10" t="s">
        <v>427</v>
      </c>
      <c r="B10" t="s">
        <v>72</v>
      </c>
      <c r="C10" t="s">
        <v>372</v>
      </c>
      <c r="D10">
        <v>76</v>
      </c>
      <c r="E10">
        <v>0</v>
      </c>
      <c r="F10" s="3">
        <v>0.39473684210526316</v>
      </c>
      <c r="H10" t="str">
        <f t="shared" si="0"/>
        <v>bus-102</v>
      </c>
      <c r="J10">
        <v>22.145955258098802</v>
      </c>
    </row>
    <row r="11" spans="1:10" x14ac:dyDescent="0.25">
      <c r="A11" t="s">
        <v>427</v>
      </c>
      <c r="B11" t="s">
        <v>73</v>
      </c>
      <c r="C11" t="s">
        <v>373</v>
      </c>
      <c r="D11">
        <v>355</v>
      </c>
      <c r="E11">
        <v>0</v>
      </c>
      <c r="F11" s="3">
        <v>0.47887323943661969</v>
      </c>
      <c r="H11" t="str">
        <f t="shared" si="0"/>
        <v>bus-107</v>
      </c>
      <c r="J11">
        <v>27.432020286530921</v>
      </c>
    </row>
    <row r="12" spans="1:10" x14ac:dyDescent="0.25">
      <c r="A12" t="s">
        <v>427</v>
      </c>
      <c r="B12" t="s">
        <v>78</v>
      </c>
      <c r="C12" t="s">
        <v>374</v>
      </c>
      <c r="D12">
        <v>55</v>
      </c>
      <c r="E12">
        <v>0</v>
      </c>
      <c r="F12" s="3">
        <v>0.4</v>
      </c>
      <c r="H12" t="str">
        <f t="shared" si="0"/>
        <v>bus-113</v>
      </c>
      <c r="J12">
        <v>37.743351312000001</v>
      </c>
    </row>
    <row r="13" spans="1:10" x14ac:dyDescent="0.25">
      <c r="A13" t="s">
        <v>427</v>
      </c>
      <c r="B13" t="s">
        <v>81</v>
      </c>
      <c r="C13" t="s">
        <v>374</v>
      </c>
      <c r="D13">
        <v>55</v>
      </c>
      <c r="E13">
        <v>0</v>
      </c>
      <c r="F13" s="3">
        <v>0.4</v>
      </c>
      <c r="H13" t="str">
        <f t="shared" si="0"/>
        <v>bus-113</v>
      </c>
      <c r="J13">
        <v>37.743351312000001</v>
      </c>
    </row>
    <row r="14" spans="1:10" x14ac:dyDescent="0.25">
      <c r="A14" t="s">
        <v>427</v>
      </c>
      <c r="B14" t="s">
        <v>82</v>
      </c>
      <c r="C14" t="s">
        <v>374</v>
      </c>
      <c r="D14">
        <v>55</v>
      </c>
      <c r="E14">
        <v>0</v>
      </c>
      <c r="F14" s="3">
        <v>0.4</v>
      </c>
      <c r="H14" t="str">
        <f t="shared" si="0"/>
        <v>bus-113</v>
      </c>
      <c r="J14">
        <v>37.743351312000001</v>
      </c>
    </row>
    <row r="15" spans="1:10" x14ac:dyDescent="0.25">
      <c r="A15" t="s">
        <v>427</v>
      </c>
      <c r="B15" t="s">
        <v>83</v>
      </c>
      <c r="C15" t="s">
        <v>374</v>
      </c>
      <c r="D15">
        <v>55</v>
      </c>
      <c r="E15">
        <v>0</v>
      </c>
      <c r="F15" s="3">
        <v>0.4</v>
      </c>
      <c r="H15" t="str">
        <f t="shared" si="0"/>
        <v>bus-113</v>
      </c>
      <c r="J15">
        <v>37.743351312000001</v>
      </c>
    </row>
    <row r="16" spans="1:10" x14ac:dyDescent="0.25">
      <c r="A16" t="s">
        <v>427</v>
      </c>
      <c r="B16" t="s">
        <v>84</v>
      </c>
      <c r="C16" t="s">
        <v>375</v>
      </c>
      <c r="D16">
        <v>12</v>
      </c>
      <c r="E16">
        <v>0</v>
      </c>
      <c r="F16" s="3">
        <v>0.41666666666666669</v>
      </c>
      <c r="H16" t="str">
        <f t="shared" si="0"/>
        <v>bus-115</v>
      </c>
      <c r="J16">
        <v>149.28492031456159</v>
      </c>
    </row>
    <row r="17" spans="1:10" x14ac:dyDescent="0.25">
      <c r="A17" t="s">
        <v>427</v>
      </c>
      <c r="B17" t="s">
        <v>88</v>
      </c>
      <c r="C17" t="s">
        <v>375</v>
      </c>
      <c r="D17">
        <v>12</v>
      </c>
      <c r="E17">
        <v>0</v>
      </c>
      <c r="F17" s="3">
        <v>0.41666666666666669</v>
      </c>
      <c r="H17" t="str">
        <f t="shared" si="0"/>
        <v>bus-115</v>
      </c>
      <c r="J17">
        <v>149.28492031456159</v>
      </c>
    </row>
    <row r="18" spans="1:10" x14ac:dyDescent="0.25">
      <c r="A18" t="s">
        <v>427</v>
      </c>
      <c r="B18" t="s">
        <v>89</v>
      </c>
      <c r="C18" t="s">
        <v>375</v>
      </c>
      <c r="D18">
        <v>155</v>
      </c>
      <c r="E18">
        <v>0</v>
      </c>
      <c r="F18" s="3">
        <v>0.4</v>
      </c>
      <c r="H18" t="str">
        <f t="shared" si="0"/>
        <v>bus-115</v>
      </c>
      <c r="J18">
        <v>23.667386443999998</v>
      </c>
    </row>
    <row r="19" spans="1:10" x14ac:dyDescent="0.25">
      <c r="A19" t="s">
        <v>427</v>
      </c>
      <c r="B19" t="s">
        <v>91</v>
      </c>
      <c r="C19" t="s">
        <v>376</v>
      </c>
      <c r="D19">
        <v>155</v>
      </c>
      <c r="E19">
        <v>0</v>
      </c>
      <c r="F19" s="3">
        <v>0.4</v>
      </c>
      <c r="H19" t="str">
        <f t="shared" si="0"/>
        <v>bus-116</v>
      </c>
      <c r="J19">
        <v>24.200957519999996</v>
      </c>
    </row>
    <row r="20" spans="1:10" x14ac:dyDescent="0.25">
      <c r="A20" t="s">
        <v>427</v>
      </c>
      <c r="B20" t="s">
        <v>92</v>
      </c>
      <c r="C20" t="s">
        <v>377</v>
      </c>
      <c r="D20">
        <v>355</v>
      </c>
      <c r="E20">
        <v>0</v>
      </c>
      <c r="F20" s="3">
        <v>0.47887323943661969</v>
      </c>
      <c r="H20" t="str">
        <f t="shared" si="0"/>
        <v>bus-118</v>
      </c>
      <c r="J20">
        <v>27.890839994430287</v>
      </c>
    </row>
    <row r="21" spans="1:10" x14ac:dyDescent="0.25">
      <c r="A21" t="s">
        <v>427</v>
      </c>
      <c r="B21" t="s">
        <v>93</v>
      </c>
      <c r="C21" t="s">
        <v>378</v>
      </c>
      <c r="D21">
        <v>155</v>
      </c>
      <c r="E21">
        <v>0</v>
      </c>
      <c r="F21" s="3">
        <v>0.4</v>
      </c>
      <c r="H21" t="str">
        <f t="shared" si="0"/>
        <v>bus-123</v>
      </c>
      <c r="J21">
        <v>24.360352365999997</v>
      </c>
    </row>
    <row r="22" spans="1:10" x14ac:dyDescent="0.25">
      <c r="A22" t="s">
        <v>427</v>
      </c>
      <c r="B22" t="s">
        <v>94</v>
      </c>
      <c r="C22" t="s">
        <v>378</v>
      </c>
      <c r="D22">
        <v>350</v>
      </c>
      <c r="E22">
        <v>0</v>
      </c>
      <c r="F22" s="3">
        <v>0.4</v>
      </c>
      <c r="H22" t="str">
        <f t="shared" si="0"/>
        <v>bus-123</v>
      </c>
      <c r="J22">
        <v>23.250507616</v>
      </c>
    </row>
    <row r="23" spans="1:10" x14ac:dyDescent="0.25">
      <c r="A23" t="s">
        <v>427</v>
      </c>
      <c r="B23" t="s">
        <v>96</v>
      </c>
      <c r="C23" t="s">
        <v>378</v>
      </c>
      <c r="D23">
        <v>55</v>
      </c>
      <c r="E23">
        <v>0</v>
      </c>
      <c r="F23" s="3">
        <v>0.4</v>
      </c>
      <c r="H23" t="str">
        <f t="shared" si="0"/>
        <v>bus-123</v>
      </c>
      <c r="J23">
        <v>37.217799167999999</v>
      </c>
    </row>
    <row r="24" spans="1:10" x14ac:dyDescent="0.25">
      <c r="A24" t="s">
        <v>427</v>
      </c>
      <c r="B24" t="s">
        <v>97</v>
      </c>
      <c r="C24" t="s">
        <v>378</v>
      </c>
      <c r="D24">
        <v>55</v>
      </c>
      <c r="E24">
        <v>0</v>
      </c>
      <c r="F24" s="3">
        <v>0.4</v>
      </c>
      <c r="H24" t="str">
        <f t="shared" si="0"/>
        <v>bus-123</v>
      </c>
      <c r="J24">
        <v>37.217799167999999</v>
      </c>
    </row>
    <row r="25" spans="1:10" x14ac:dyDescent="0.25">
      <c r="A25" t="s">
        <v>427</v>
      </c>
      <c r="B25" t="s">
        <v>98</v>
      </c>
      <c r="C25" t="s">
        <v>378</v>
      </c>
      <c r="D25">
        <v>55</v>
      </c>
      <c r="E25">
        <v>0</v>
      </c>
      <c r="F25" s="3">
        <v>0.4</v>
      </c>
      <c r="H25" t="str">
        <f t="shared" si="0"/>
        <v>bus-123</v>
      </c>
      <c r="J25">
        <v>37.217799167999999</v>
      </c>
    </row>
    <row r="26" spans="1:10" x14ac:dyDescent="0.25">
      <c r="A26" t="s">
        <v>427</v>
      </c>
      <c r="B26" t="s">
        <v>99</v>
      </c>
      <c r="C26" t="s">
        <v>379</v>
      </c>
      <c r="D26">
        <v>20</v>
      </c>
      <c r="E26">
        <v>0</v>
      </c>
      <c r="F26" s="3">
        <v>0.4</v>
      </c>
      <c r="H26" t="str">
        <f t="shared" si="0"/>
        <v>bus-201</v>
      </c>
      <c r="J26">
        <v>113.45426255999999</v>
      </c>
    </row>
    <row r="27" spans="1:10" x14ac:dyDescent="0.25">
      <c r="A27" t="s">
        <v>427</v>
      </c>
      <c r="B27" t="s">
        <v>100</v>
      </c>
      <c r="C27" t="s">
        <v>379</v>
      </c>
      <c r="D27">
        <v>20</v>
      </c>
      <c r="E27">
        <v>0</v>
      </c>
      <c r="F27" s="3">
        <v>0.4</v>
      </c>
      <c r="H27" t="str">
        <f t="shared" si="0"/>
        <v>bus-201</v>
      </c>
      <c r="J27">
        <v>113.45426255999999</v>
      </c>
    </row>
    <row r="28" spans="1:10" x14ac:dyDescent="0.25">
      <c r="A28" t="s">
        <v>427</v>
      </c>
      <c r="B28" t="s">
        <v>101</v>
      </c>
      <c r="C28" t="s">
        <v>379</v>
      </c>
      <c r="D28">
        <v>76</v>
      </c>
      <c r="E28">
        <v>0</v>
      </c>
      <c r="F28" s="3">
        <v>0.39473684210526316</v>
      </c>
      <c r="H28" t="str">
        <f t="shared" si="0"/>
        <v>bus-201</v>
      </c>
      <c r="J28">
        <v>25.242060507070651</v>
      </c>
    </row>
    <row r="29" spans="1:10" x14ac:dyDescent="0.25">
      <c r="A29" t="s">
        <v>427</v>
      </c>
      <c r="B29" t="s">
        <v>102</v>
      </c>
      <c r="C29" t="s">
        <v>380</v>
      </c>
      <c r="D29">
        <v>20</v>
      </c>
      <c r="E29">
        <v>0</v>
      </c>
      <c r="F29" s="3">
        <v>0.4</v>
      </c>
      <c r="H29" t="str">
        <f t="shared" si="0"/>
        <v>bus-202</v>
      </c>
      <c r="J29">
        <v>109.82369303999999</v>
      </c>
    </row>
    <row r="30" spans="1:10" x14ac:dyDescent="0.25">
      <c r="A30" t="s">
        <v>427</v>
      </c>
      <c r="B30" t="s">
        <v>103</v>
      </c>
      <c r="C30" t="s">
        <v>380</v>
      </c>
      <c r="D30">
        <v>20</v>
      </c>
      <c r="E30">
        <v>0</v>
      </c>
      <c r="F30" s="3">
        <v>0.4</v>
      </c>
      <c r="H30" t="str">
        <f t="shared" si="0"/>
        <v>bus-202</v>
      </c>
      <c r="J30">
        <v>109.82369303999999</v>
      </c>
    </row>
    <row r="31" spans="1:10" x14ac:dyDescent="0.25">
      <c r="A31" t="s">
        <v>427</v>
      </c>
      <c r="B31" t="s">
        <v>104</v>
      </c>
      <c r="C31" t="s">
        <v>380</v>
      </c>
      <c r="D31">
        <v>76</v>
      </c>
      <c r="E31">
        <v>0</v>
      </c>
      <c r="F31" s="3">
        <v>0.39473684210526316</v>
      </c>
      <c r="H31" t="str">
        <f t="shared" si="0"/>
        <v>bus-202</v>
      </c>
      <c r="J31" s="9">
        <v>23.943217633756216</v>
      </c>
    </row>
    <row r="32" spans="1:10" x14ac:dyDescent="0.25">
      <c r="A32" t="s">
        <v>427</v>
      </c>
      <c r="B32" t="s">
        <v>105</v>
      </c>
      <c r="C32" t="s">
        <v>380</v>
      </c>
      <c r="D32">
        <v>76</v>
      </c>
      <c r="E32">
        <v>0</v>
      </c>
      <c r="F32" s="3">
        <v>0.39473684210526316</v>
      </c>
      <c r="H32" t="str">
        <f t="shared" si="0"/>
        <v>bus-202</v>
      </c>
      <c r="J32" s="9">
        <v>23.943217633756216</v>
      </c>
    </row>
    <row r="33" spans="1:10" x14ac:dyDescent="0.25">
      <c r="A33" t="s">
        <v>427</v>
      </c>
      <c r="B33" t="s">
        <v>106</v>
      </c>
      <c r="C33" t="s">
        <v>381</v>
      </c>
      <c r="D33">
        <v>55</v>
      </c>
      <c r="E33">
        <v>0</v>
      </c>
      <c r="F33" s="3">
        <v>0.4</v>
      </c>
      <c r="H33" t="str">
        <f t="shared" si="0"/>
        <v>bus-207</v>
      </c>
      <c r="J33" s="9">
        <v>43.025305848000002</v>
      </c>
    </row>
    <row r="34" spans="1:10" x14ac:dyDescent="0.25">
      <c r="A34" t="s">
        <v>427</v>
      </c>
      <c r="B34" t="s">
        <v>107</v>
      </c>
      <c r="C34" t="s">
        <v>381</v>
      </c>
      <c r="D34">
        <v>55</v>
      </c>
      <c r="E34">
        <v>0</v>
      </c>
      <c r="F34" s="3">
        <v>0.4</v>
      </c>
      <c r="H34" t="str">
        <f t="shared" si="0"/>
        <v>bus-207</v>
      </c>
      <c r="J34" s="9">
        <v>43.025305848000002</v>
      </c>
    </row>
    <row r="35" spans="1:10" x14ac:dyDescent="0.25">
      <c r="A35" t="s">
        <v>427</v>
      </c>
      <c r="B35" t="s">
        <v>108</v>
      </c>
      <c r="C35" t="s">
        <v>382</v>
      </c>
      <c r="D35">
        <v>355</v>
      </c>
      <c r="E35">
        <v>0</v>
      </c>
      <c r="F35" s="3">
        <v>0.47887323943661969</v>
      </c>
      <c r="H35" t="str">
        <f t="shared" si="0"/>
        <v>bus-213</v>
      </c>
      <c r="J35" s="9">
        <v>29.461514123124658</v>
      </c>
    </row>
    <row r="36" spans="1:10" x14ac:dyDescent="0.25">
      <c r="A36" t="s">
        <v>427</v>
      </c>
      <c r="B36" t="s">
        <v>109</v>
      </c>
      <c r="C36" t="s">
        <v>382</v>
      </c>
      <c r="D36">
        <v>55</v>
      </c>
      <c r="E36">
        <v>0</v>
      </c>
      <c r="F36" s="3">
        <v>0.4</v>
      </c>
      <c r="H36" t="str">
        <f t="shared" si="0"/>
        <v>bus-213</v>
      </c>
      <c r="J36" s="9">
        <v>37.743351312000001</v>
      </c>
    </row>
    <row r="37" spans="1:10" x14ac:dyDescent="0.25">
      <c r="A37" t="s">
        <v>427</v>
      </c>
      <c r="B37" t="s">
        <v>110</v>
      </c>
      <c r="C37" t="s">
        <v>382</v>
      </c>
      <c r="D37">
        <v>55</v>
      </c>
      <c r="E37">
        <v>0</v>
      </c>
      <c r="F37" s="3">
        <v>0.4</v>
      </c>
      <c r="H37" t="str">
        <f t="shared" si="0"/>
        <v>bus-213</v>
      </c>
      <c r="J37" s="9">
        <v>37.743351312000001</v>
      </c>
    </row>
    <row r="38" spans="1:10" x14ac:dyDescent="0.25">
      <c r="A38" t="s">
        <v>427</v>
      </c>
      <c r="B38" t="s">
        <v>111</v>
      </c>
      <c r="C38" t="s">
        <v>383</v>
      </c>
      <c r="D38">
        <v>55</v>
      </c>
      <c r="E38">
        <v>0</v>
      </c>
      <c r="F38" s="3">
        <v>0.4</v>
      </c>
      <c r="H38" t="str">
        <f t="shared" si="0"/>
        <v>bus-215</v>
      </c>
      <c r="J38" s="9">
        <v>39.287355095999999</v>
      </c>
    </row>
    <row r="39" spans="1:10" x14ac:dyDescent="0.25">
      <c r="A39" t="s">
        <v>427</v>
      </c>
      <c r="B39" t="s">
        <v>112</v>
      </c>
      <c r="C39" t="s">
        <v>383</v>
      </c>
      <c r="D39">
        <v>55</v>
      </c>
      <c r="E39">
        <v>0</v>
      </c>
      <c r="F39" s="3">
        <v>0.4</v>
      </c>
      <c r="H39" t="str">
        <f t="shared" si="0"/>
        <v>bus-215</v>
      </c>
      <c r="J39" s="9">
        <v>39.287355095999999</v>
      </c>
    </row>
    <row r="40" spans="1:10" x14ac:dyDescent="0.25">
      <c r="A40" t="s">
        <v>427</v>
      </c>
      <c r="B40" t="s">
        <v>113</v>
      </c>
      <c r="C40" t="s">
        <v>384</v>
      </c>
      <c r="D40">
        <v>155</v>
      </c>
      <c r="E40">
        <v>0</v>
      </c>
      <c r="F40" s="3">
        <v>0.4</v>
      </c>
      <c r="H40" t="str">
        <f t="shared" si="0"/>
        <v>bus-216</v>
      </c>
      <c r="J40">
        <v>22.015937455999996</v>
      </c>
    </row>
    <row r="41" spans="1:10" x14ac:dyDescent="0.25">
      <c r="A41" t="s">
        <v>427</v>
      </c>
      <c r="B41" t="s">
        <v>114</v>
      </c>
      <c r="C41" t="s">
        <v>385</v>
      </c>
      <c r="D41">
        <v>355</v>
      </c>
      <c r="E41">
        <v>0</v>
      </c>
      <c r="F41" s="3">
        <v>0.47887323943661969</v>
      </c>
      <c r="H41" t="str">
        <f t="shared" si="0"/>
        <v>bus-218</v>
      </c>
      <c r="J41">
        <v>33.766747139859064</v>
      </c>
    </row>
    <row r="42" spans="1:10" x14ac:dyDescent="0.25">
      <c r="A42" t="s">
        <v>427</v>
      </c>
      <c r="B42" t="s">
        <v>115</v>
      </c>
      <c r="C42" t="s">
        <v>386</v>
      </c>
      <c r="D42">
        <v>355</v>
      </c>
      <c r="E42">
        <v>0</v>
      </c>
      <c r="F42" s="3">
        <v>0.47887323943661969</v>
      </c>
      <c r="H42" t="str">
        <f t="shared" si="0"/>
        <v>bus-221</v>
      </c>
      <c r="J42">
        <v>27.685565579312925</v>
      </c>
    </row>
    <row r="43" spans="1:10" x14ac:dyDescent="0.25">
      <c r="A43" t="s">
        <v>427</v>
      </c>
      <c r="B43" t="s">
        <v>116</v>
      </c>
      <c r="C43" t="s">
        <v>387</v>
      </c>
      <c r="D43">
        <v>155</v>
      </c>
      <c r="E43">
        <v>0</v>
      </c>
      <c r="F43" s="3">
        <v>0.4</v>
      </c>
      <c r="H43" t="str">
        <f t="shared" si="0"/>
        <v>bus-223</v>
      </c>
      <c r="J43">
        <v>21.009255417999999</v>
      </c>
    </row>
    <row r="44" spans="1:10" x14ac:dyDescent="0.25">
      <c r="A44" t="s">
        <v>427</v>
      </c>
      <c r="B44" t="s">
        <v>117</v>
      </c>
      <c r="C44" t="s">
        <v>387</v>
      </c>
      <c r="D44">
        <v>155</v>
      </c>
      <c r="E44">
        <v>0</v>
      </c>
      <c r="F44" s="3">
        <v>0.4</v>
      </c>
      <c r="H44" t="str">
        <f t="shared" si="0"/>
        <v>bus-223</v>
      </c>
      <c r="J44">
        <v>21.009255417999999</v>
      </c>
    </row>
    <row r="45" spans="1:10" x14ac:dyDescent="0.25">
      <c r="A45" t="s">
        <v>427</v>
      </c>
      <c r="B45" t="s">
        <v>118</v>
      </c>
      <c r="C45" t="s">
        <v>387</v>
      </c>
      <c r="D45">
        <v>350</v>
      </c>
      <c r="E45">
        <v>0</v>
      </c>
      <c r="F45" s="3">
        <v>0.4</v>
      </c>
      <c r="H45" t="str">
        <f t="shared" si="0"/>
        <v>bus-223</v>
      </c>
      <c r="J45">
        <v>22.804878523999999</v>
      </c>
    </row>
    <row r="46" spans="1:10" x14ac:dyDescent="0.25">
      <c r="A46" t="s">
        <v>427</v>
      </c>
      <c r="B46" t="s">
        <v>119</v>
      </c>
      <c r="C46" t="s">
        <v>387</v>
      </c>
      <c r="D46">
        <v>55</v>
      </c>
      <c r="E46">
        <v>0</v>
      </c>
      <c r="F46" s="3">
        <v>0.4</v>
      </c>
      <c r="H46" t="str">
        <f t="shared" si="0"/>
        <v>bus-223</v>
      </c>
      <c r="J46" s="9">
        <v>54.486385296000002</v>
      </c>
    </row>
    <row r="47" spans="1:10" x14ac:dyDescent="0.25">
      <c r="A47" t="s">
        <v>427</v>
      </c>
      <c r="B47" t="s">
        <v>120</v>
      </c>
      <c r="C47" t="s">
        <v>387</v>
      </c>
      <c r="D47">
        <v>55</v>
      </c>
      <c r="E47">
        <v>0</v>
      </c>
      <c r="F47" s="3">
        <v>0.4</v>
      </c>
      <c r="H47" t="str">
        <f t="shared" si="0"/>
        <v>bus-223</v>
      </c>
      <c r="J47">
        <v>54.486385296000002</v>
      </c>
    </row>
    <row r="48" spans="1:10" x14ac:dyDescent="0.25">
      <c r="A48" t="s">
        <v>427</v>
      </c>
      <c r="B48" t="s">
        <v>121</v>
      </c>
      <c r="C48" t="s">
        <v>387</v>
      </c>
      <c r="D48">
        <v>55</v>
      </c>
      <c r="E48">
        <v>0</v>
      </c>
      <c r="F48" s="3">
        <v>0.4</v>
      </c>
      <c r="H48" t="str">
        <f t="shared" si="0"/>
        <v>bus-223</v>
      </c>
      <c r="J48">
        <v>54.486385296000002</v>
      </c>
    </row>
    <row r="49" spans="1:10" x14ac:dyDescent="0.25">
      <c r="A49" t="s">
        <v>427</v>
      </c>
      <c r="B49" t="s">
        <v>122</v>
      </c>
      <c r="C49" t="s">
        <v>388</v>
      </c>
      <c r="D49">
        <v>20</v>
      </c>
      <c r="E49">
        <v>0</v>
      </c>
      <c r="F49" s="3">
        <v>0.4</v>
      </c>
      <c r="H49" t="str">
        <f t="shared" si="0"/>
        <v>bus-301</v>
      </c>
      <c r="J49">
        <v>118.87527828</v>
      </c>
    </row>
    <row r="50" spans="1:10" x14ac:dyDescent="0.25">
      <c r="A50" t="s">
        <v>427</v>
      </c>
      <c r="B50" t="s">
        <v>123</v>
      </c>
      <c r="C50" t="s">
        <v>388</v>
      </c>
      <c r="D50">
        <v>20</v>
      </c>
      <c r="E50">
        <v>0</v>
      </c>
      <c r="F50" s="3">
        <v>0.4</v>
      </c>
      <c r="H50" t="str">
        <f t="shared" si="0"/>
        <v>bus-301</v>
      </c>
      <c r="J50">
        <v>118.87527828</v>
      </c>
    </row>
    <row r="51" spans="1:10" x14ac:dyDescent="0.25">
      <c r="A51" t="s">
        <v>427</v>
      </c>
      <c r="B51" t="s">
        <v>124</v>
      </c>
      <c r="C51" t="s">
        <v>388</v>
      </c>
      <c r="D51">
        <v>55</v>
      </c>
      <c r="E51">
        <v>0</v>
      </c>
      <c r="F51" s="3">
        <v>0.4</v>
      </c>
      <c r="H51" t="str">
        <f t="shared" si="0"/>
        <v>bus-301</v>
      </c>
      <c r="J51">
        <v>40.653324204000008</v>
      </c>
    </row>
    <row r="52" spans="1:10" x14ac:dyDescent="0.25">
      <c r="A52" t="s">
        <v>427</v>
      </c>
      <c r="B52" t="s">
        <v>125</v>
      </c>
      <c r="C52" t="s">
        <v>388</v>
      </c>
      <c r="D52">
        <v>55</v>
      </c>
      <c r="E52">
        <v>0</v>
      </c>
      <c r="F52" s="3">
        <v>0.4</v>
      </c>
      <c r="H52" t="str">
        <f t="shared" si="0"/>
        <v>bus-301</v>
      </c>
      <c r="J52">
        <v>40.653324204000008</v>
      </c>
    </row>
    <row r="53" spans="1:10" x14ac:dyDescent="0.25">
      <c r="A53" t="s">
        <v>427</v>
      </c>
      <c r="B53" t="s">
        <v>126</v>
      </c>
      <c r="C53" t="s">
        <v>389</v>
      </c>
      <c r="D53">
        <v>20</v>
      </c>
      <c r="E53">
        <v>0</v>
      </c>
      <c r="F53" s="3">
        <v>0.4</v>
      </c>
      <c r="H53" t="str">
        <f t="shared" si="0"/>
        <v>bus-302</v>
      </c>
      <c r="J53">
        <v>118.87527828</v>
      </c>
    </row>
    <row r="54" spans="1:10" x14ac:dyDescent="0.25">
      <c r="A54" t="s">
        <v>427</v>
      </c>
      <c r="B54" t="s">
        <v>127</v>
      </c>
      <c r="C54" t="s">
        <v>389</v>
      </c>
      <c r="D54">
        <v>20</v>
      </c>
      <c r="E54">
        <v>0</v>
      </c>
      <c r="F54" s="3">
        <v>0.4</v>
      </c>
      <c r="H54" t="str">
        <f t="shared" si="0"/>
        <v>bus-302</v>
      </c>
      <c r="J54">
        <v>118.87527828</v>
      </c>
    </row>
    <row r="55" spans="1:10" x14ac:dyDescent="0.25">
      <c r="A55" t="s">
        <v>427</v>
      </c>
      <c r="B55" t="s">
        <v>128</v>
      </c>
      <c r="C55" t="s">
        <v>389</v>
      </c>
      <c r="D55">
        <v>55</v>
      </c>
      <c r="E55">
        <v>0</v>
      </c>
      <c r="F55" s="3">
        <v>0.4</v>
      </c>
      <c r="H55" t="str">
        <f t="shared" si="0"/>
        <v>bus-302</v>
      </c>
      <c r="J55">
        <v>46.099319423999994</v>
      </c>
    </row>
    <row r="56" spans="1:10" x14ac:dyDescent="0.25">
      <c r="A56" t="s">
        <v>427</v>
      </c>
      <c r="B56" t="s">
        <v>129</v>
      </c>
      <c r="C56" t="s">
        <v>389</v>
      </c>
      <c r="D56">
        <v>55</v>
      </c>
      <c r="E56">
        <v>0</v>
      </c>
      <c r="F56" s="3">
        <v>0.4</v>
      </c>
      <c r="H56" t="str">
        <f t="shared" si="0"/>
        <v>bus-302</v>
      </c>
      <c r="J56">
        <v>46.099319423999994</v>
      </c>
    </row>
    <row r="57" spans="1:10" x14ac:dyDescent="0.25">
      <c r="A57" t="s">
        <v>427</v>
      </c>
      <c r="B57" t="s">
        <v>130</v>
      </c>
      <c r="C57" t="s">
        <v>390</v>
      </c>
      <c r="D57">
        <v>55</v>
      </c>
      <c r="E57">
        <v>0</v>
      </c>
      <c r="F57" s="3">
        <v>0.4</v>
      </c>
      <c r="H57" t="str">
        <f t="shared" si="0"/>
        <v>bus-307</v>
      </c>
      <c r="J57">
        <v>39.280358100000001</v>
      </c>
    </row>
    <row r="58" spans="1:10" x14ac:dyDescent="0.25">
      <c r="A58" t="s">
        <v>427</v>
      </c>
      <c r="B58" t="s">
        <v>131</v>
      </c>
      <c r="C58" t="s">
        <v>390</v>
      </c>
      <c r="D58">
        <v>55</v>
      </c>
      <c r="E58">
        <v>0</v>
      </c>
      <c r="F58" s="3">
        <v>0.4</v>
      </c>
      <c r="H58" t="str">
        <f t="shared" si="0"/>
        <v>bus-307</v>
      </c>
      <c r="J58">
        <v>39.280358100000001</v>
      </c>
    </row>
    <row r="59" spans="1:10" x14ac:dyDescent="0.25">
      <c r="A59" t="s">
        <v>427</v>
      </c>
      <c r="B59" t="s">
        <v>132</v>
      </c>
      <c r="C59" t="s">
        <v>391</v>
      </c>
      <c r="D59">
        <v>355</v>
      </c>
      <c r="E59">
        <v>0</v>
      </c>
      <c r="F59" s="3">
        <v>0.47887323943661969</v>
      </c>
      <c r="H59" t="str">
        <f t="shared" si="0"/>
        <v>bus-313</v>
      </c>
      <c r="J59">
        <v>28.012603047948325</v>
      </c>
    </row>
    <row r="60" spans="1:10" x14ac:dyDescent="0.25">
      <c r="A60" t="s">
        <v>427</v>
      </c>
      <c r="B60" t="s">
        <v>133</v>
      </c>
      <c r="C60" t="s">
        <v>392</v>
      </c>
      <c r="D60">
        <v>12</v>
      </c>
      <c r="E60">
        <v>0</v>
      </c>
      <c r="F60" s="3">
        <v>0.41666666666666669</v>
      </c>
      <c r="H60" t="str">
        <f t="shared" si="0"/>
        <v>bus-315</v>
      </c>
      <c r="J60">
        <v>120.4604039001396</v>
      </c>
    </row>
    <row r="61" spans="1:10" x14ac:dyDescent="0.25">
      <c r="A61" t="s">
        <v>427</v>
      </c>
      <c r="B61" t="s">
        <v>134</v>
      </c>
      <c r="C61" t="s">
        <v>392</v>
      </c>
      <c r="D61">
        <v>12</v>
      </c>
      <c r="E61">
        <v>0</v>
      </c>
      <c r="F61" s="3">
        <v>0.41666666666666669</v>
      </c>
      <c r="H61" t="str">
        <f t="shared" si="0"/>
        <v>bus-315</v>
      </c>
      <c r="J61">
        <v>120.4604039001396</v>
      </c>
    </row>
    <row r="62" spans="1:10" x14ac:dyDescent="0.25">
      <c r="A62" t="s">
        <v>427</v>
      </c>
      <c r="B62" t="s">
        <v>135</v>
      </c>
      <c r="C62" t="s">
        <v>392</v>
      </c>
      <c r="D62">
        <v>12</v>
      </c>
      <c r="E62">
        <v>0</v>
      </c>
      <c r="F62" s="3">
        <v>0.41666666666666669</v>
      </c>
      <c r="H62" t="str">
        <f t="shared" si="0"/>
        <v>bus-315</v>
      </c>
      <c r="J62">
        <v>120.4604039001396</v>
      </c>
    </row>
    <row r="63" spans="1:10" x14ac:dyDescent="0.25">
      <c r="A63" t="s">
        <v>427</v>
      </c>
      <c r="B63" t="s">
        <v>136</v>
      </c>
      <c r="C63" t="s">
        <v>392</v>
      </c>
      <c r="D63">
        <v>12</v>
      </c>
      <c r="E63">
        <v>0</v>
      </c>
      <c r="F63" s="3">
        <v>0.41666666666666669</v>
      </c>
      <c r="H63" t="str">
        <f t="shared" si="0"/>
        <v>bus-315</v>
      </c>
      <c r="J63">
        <v>120.4604039001396</v>
      </c>
    </row>
    <row r="64" spans="1:10" x14ac:dyDescent="0.25">
      <c r="A64" t="s">
        <v>427</v>
      </c>
      <c r="B64" t="s">
        <v>137</v>
      </c>
      <c r="C64" t="s">
        <v>392</v>
      </c>
      <c r="D64">
        <v>12</v>
      </c>
      <c r="E64">
        <v>0</v>
      </c>
      <c r="F64" s="3">
        <v>0.41666666666666669</v>
      </c>
      <c r="H64" t="str">
        <f t="shared" si="0"/>
        <v>bus-315</v>
      </c>
      <c r="J64">
        <v>120.4604039001396</v>
      </c>
    </row>
    <row r="65" spans="1:10" x14ac:dyDescent="0.25">
      <c r="A65" t="s">
        <v>427</v>
      </c>
      <c r="B65" t="s">
        <v>138</v>
      </c>
      <c r="C65" t="s">
        <v>392</v>
      </c>
      <c r="D65">
        <v>55</v>
      </c>
      <c r="E65">
        <v>0</v>
      </c>
      <c r="F65" s="3">
        <v>0.4</v>
      </c>
      <c r="H65" t="str">
        <f t="shared" si="0"/>
        <v>bus-315</v>
      </c>
      <c r="J65">
        <v>33.111339959999995</v>
      </c>
    </row>
    <row r="66" spans="1:10" x14ac:dyDescent="0.25">
      <c r="A66" t="s">
        <v>427</v>
      </c>
      <c r="B66" t="s">
        <v>139</v>
      </c>
      <c r="C66" t="s">
        <v>392</v>
      </c>
      <c r="D66">
        <v>55</v>
      </c>
      <c r="E66">
        <v>0</v>
      </c>
      <c r="F66" s="3">
        <v>0.4</v>
      </c>
      <c r="H66" t="str">
        <f t="shared" si="0"/>
        <v>bus-315</v>
      </c>
      <c r="J66">
        <v>33.111339959999995</v>
      </c>
    </row>
    <row r="67" spans="1:10" x14ac:dyDescent="0.25">
      <c r="A67" t="s">
        <v>427</v>
      </c>
      <c r="B67" t="s">
        <v>140</v>
      </c>
      <c r="C67" t="s">
        <v>392</v>
      </c>
      <c r="D67">
        <v>55</v>
      </c>
      <c r="E67">
        <v>0</v>
      </c>
      <c r="F67" s="3">
        <v>0.4</v>
      </c>
      <c r="H67" t="str">
        <f t="shared" si="0"/>
        <v>bus-315</v>
      </c>
      <c r="J67">
        <v>33.111339959999995</v>
      </c>
    </row>
    <row r="68" spans="1:10" x14ac:dyDescent="0.25">
      <c r="A68" t="s">
        <v>427</v>
      </c>
      <c r="B68" t="s">
        <v>141</v>
      </c>
      <c r="C68" t="s">
        <v>393</v>
      </c>
      <c r="D68">
        <v>155</v>
      </c>
      <c r="E68">
        <v>0</v>
      </c>
      <c r="F68" s="3">
        <v>0.4</v>
      </c>
      <c r="H68" t="str">
        <f t="shared" ref="H68:H131" si="1">CONCATENATE("bus-",LEFT(B68,3))</f>
        <v>bus-316</v>
      </c>
      <c r="J68">
        <v>23.952775093999996</v>
      </c>
    </row>
    <row r="69" spans="1:10" x14ac:dyDescent="0.25">
      <c r="A69" t="s">
        <v>427</v>
      </c>
      <c r="B69" t="s">
        <v>142</v>
      </c>
      <c r="C69" t="s">
        <v>394</v>
      </c>
      <c r="D69">
        <v>355</v>
      </c>
      <c r="E69">
        <v>0</v>
      </c>
      <c r="F69" s="3">
        <v>0.47887323943661969</v>
      </c>
      <c r="H69" t="str">
        <f t="shared" si="1"/>
        <v>bus-318</v>
      </c>
      <c r="J69">
        <v>29.680877432193597</v>
      </c>
    </row>
    <row r="70" spans="1:10" x14ac:dyDescent="0.25">
      <c r="A70" t="s">
        <v>427</v>
      </c>
      <c r="B70" t="s">
        <v>143</v>
      </c>
      <c r="C70" t="s">
        <v>395</v>
      </c>
      <c r="D70">
        <v>355</v>
      </c>
      <c r="E70">
        <v>0</v>
      </c>
      <c r="F70" s="3">
        <v>0.47887323943661969</v>
      </c>
      <c r="H70" t="str">
        <f t="shared" si="1"/>
        <v>bus-321</v>
      </c>
      <c r="J70">
        <v>27.799207451858482</v>
      </c>
    </row>
    <row r="71" spans="1:10" x14ac:dyDescent="0.25">
      <c r="A71" t="s">
        <v>427</v>
      </c>
      <c r="B71" t="s">
        <v>144</v>
      </c>
      <c r="C71" t="s">
        <v>396</v>
      </c>
      <c r="D71">
        <v>55</v>
      </c>
      <c r="E71">
        <v>0</v>
      </c>
      <c r="F71" s="3">
        <v>0.4</v>
      </c>
      <c r="H71" t="str">
        <f t="shared" si="1"/>
        <v>bus-322</v>
      </c>
      <c r="J71">
        <v>34.303939055999997</v>
      </c>
    </row>
    <row r="72" spans="1:10" x14ac:dyDescent="0.25">
      <c r="A72" t="s">
        <v>427</v>
      </c>
      <c r="B72" t="s">
        <v>145</v>
      </c>
      <c r="C72" t="s">
        <v>396</v>
      </c>
      <c r="D72">
        <v>55</v>
      </c>
      <c r="E72">
        <v>0</v>
      </c>
      <c r="F72" s="3">
        <v>0.4</v>
      </c>
      <c r="H72" t="str">
        <f t="shared" si="1"/>
        <v>bus-322</v>
      </c>
      <c r="J72">
        <v>34.303939055999997</v>
      </c>
    </row>
    <row r="73" spans="1:10" x14ac:dyDescent="0.25">
      <c r="A73" t="s">
        <v>427</v>
      </c>
      <c r="B73" t="s">
        <v>146</v>
      </c>
      <c r="C73" t="s">
        <v>397</v>
      </c>
      <c r="D73">
        <v>355</v>
      </c>
      <c r="E73">
        <v>0</v>
      </c>
      <c r="F73" s="3">
        <v>0.47887323943661969</v>
      </c>
      <c r="H73" t="str">
        <f t="shared" si="1"/>
        <v>bus-323</v>
      </c>
      <c r="J73" s="9">
        <v>29.101444404055098</v>
      </c>
    </row>
    <row r="74" spans="1:10" x14ac:dyDescent="0.25">
      <c r="A74" t="s">
        <v>427</v>
      </c>
      <c r="B74" t="s">
        <v>147</v>
      </c>
      <c r="C74" t="s">
        <v>397</v>
      </c>
      <c r="D74">
        <v>355</v>
      </c>
      <c r="E74">
        <v>0</v>
      </c>
      <c r="F74" s="3">
        <v>0.47887323943661969</v>
      </c>
      <c r="H74" t="str">
        <f t="shared" si="1"/>
        <v>bus-323</v>
      </c>
      <c r="J74" s="9">
        <v>29.101444404055098</v>
      </c>
    </row>
    <row r="75" spans="1:10" x14ac:dyDescent="0.25">
      <c r="A75" t="s">
        <v>427</v>
      </c>
      <c r="B75" t="s">
        <v>148</v>
      </c>
      <c r="C75" t="s">
        <v>668</v>
      </c>
      <c r="D75">
        <v>0</v>
      </c>
      <c r="E75">
        <v>0</v>
      </c>
      <c r="F75" s="3">
        <v>0</v>
      </c>
      <c r="H75" t="str">
        <f t="shared" si="1"/>
        <v>bus-114</v>
      </c>
      <c r="J75" s="9">
        <v>0</v>
      </c>
    </row>
    <row r="76" spans="1:10" x14ac:dyDescent="0.25">
      <c r="A76" t="s">
        <v>427</v>
      </c>
      <c r="B76" t="s">
        <v>151</v>
      </c>
      <c r="C76" t="s">
        <v>398</v>
      </c>
      <c r="D76">
        <v>400</v>
      </c>
      <c r="E76">
        <v>0</v>
      </c>
      <c r="F76" s="3">
        <v>0.99</v>
      </c>
      <c r="H76" t="str">
        <f t="shared" si="1"/>
        <v>bus-121</v>
      </c>
      <c r="J76" s="9">
        <v>8.0224650000000004</v>
      </c>
    </row>
    <row r="77" spans="1:10" x14ac:dyDescent="0.25">
      <c r="A77" t="s">
        <v>427</v>
      </c>
      <c r="B77" t="s">
        <v>155</v>
      </c>
      <c r="C77" t="s">
        <v>399</v>
      </c>
      <c r="D77">
        <v>50</v>
      </c>
      <c r="E77">
        <v>0</v>
      </c>
      <c r="F77" s="3">
        <v>0</v>
      </c>
      <c r="H77" t="str">
        <f t="shared" si="1"/>
        <v>bus-122</v>
      </c>
      <c r="J77" s="9">
        <v>0</v>
      </c>
    </row>
    <row r="78" spans="1:10" x14ac:dyDescent="0.25">
      <c r="A78" t="s">
        <v>427</v>
      </c>
      <c r="B78" t="s">
        <v>159</v>
      </c>
      <c r="C78" t="s">
        <v>399</v>
      </c>
      <c r="D78">
        <v>50</v>
      </c>
      <c r="E78">
        <v>0</v>
      </c>
      <c r="F78" s="3">
        <v>0</v>
      </c>
      <c r="H78" t="str">
        <f t="shared" si="1"/>
        <v>bus-122</v>
      </c>
      <c r="J78" s="9">
        <v>0</v>
      </c>
    </row>
    <row r="79" spans="1:10" x14ac:dyDescent="0.25">
      <c r="A79" t="s">
        <v>427</v>
      </c>
      <c r="B79" t="s">
        <v>160</v>
      </c>
      <c r="C79" t="s">
        <v>399</v>
      </c>
      <c r="D79">
        <v>50</v>
      </c>
      <c r="E79">
        <v>0</v>
      </c>
      <c r="F79" s="3">
        <v>0</v>
      </c>
      <c r="H79" t="str">
        <f t="shared" si="1"/>
        <v>bus-122</v>
      </c>
      <c r="J79" s="9">
        <v>0</v>
      </c>
    </row>
    <row r="80" spans="1:10" x14ac:dyDescent="0.25">
      <c r="A80" t="s">
        <v>427</v>
      </c>
      <c r="B80" t="s">
        <v>161</v>
      </c>
      <c r="C80" t="s">
        <v>399</v>
      </c>
      <c r="D80">
        <v>50</v>
      </c>
      <c r="E80">
        <v>0</v>
      </c>
      <c r="F80" s="3">
        <v>0</v>
      </c>
      <c r="H80" t="str">
        <f t="shared" si="1"/>
        <v>bus-122</v>
      </c>
      <c r="J80" s="9">
        <v>0</v>
      </c>
    </row>
    <row r="81" spans="1:10" x14ac:dyDescent="0.25">
      <c r="A81" t="s">
        <v>427</v>
      </c>
      <c r="B81" t="s">
        <v>162</v>
      </c>
      <c r="C81" t="s">
        <v>399</v>
      </c>
      <c r="D81">
        <v>50</v>
      </c>
      <c r="E81">
        <v>0</v>
      </c>
      <c r="F81" s="3">
        <v>0</v>
      </c>
      <c r="H81" t="str">
        <f t="shared" si="1"/>
        <v>bus-122</v>
      </c>
      <c r="J81">
        <v>0</v>
      </c>
    </row>
    <row r="82" spans="1:10" x14ac:dyDescent="0.25">
      <c r="A82" t="s">
        <v>427</v>
      </c>
      <c r="B82" t="s">
        <v>163</v>
      </c>
      <c r="C82" t="s">
        <v>399</v>
      </c>
      <c r="D82">
        <v>50</v>
      </c>
      <c r="E82">
        <v>0</v>
      </c>
      <c r="F82" s="3">
        <v>0</v>
      </c>
      <c r="H82" t="str">
        <f t="shared" si="1"/>
        <v>bus-122</v>
      </c>
      <c r="J82">
        <v>0</v>
      </c>
    </row>
    <row r="83" spans="1:10" x14ac:dyDescent="0.25">
      <c r="A83" t="s">
        <v>427</v>
      </c>
      <c r="B83" t="s">
        <v>164</v>
      </c>
      <c r="C83" t="s">
        <v>379</v>
      </c>
      <c r="D83">
        <v>50</v>
      </c>
      <c r="E83">
        <v>0</v>
      </c>
      <c r="F83" s="3">
        <v>0</v>
      </c>
      <c r="H83" t="str">
        <f t="shared" si="1"/>
        <v>bus-201</v>
      </c>
      <c r="J83">
        <v>0</v>
      </c>
    </row>
    <row r="84" spans="1:10" x14ac:dyDescent="0.25">
      <c r="A84" t="s">
        <v>427</v>
      </c>
      <c r="B84" t="s">
        <v>165</v>
      </c>
      <c r="C84" t="s">
        <v>669</v>
      </c>
      <c r="D84">
        <v>0</v>
      </c>
      <c r="E84">
        <v>0</v>
      </c>
      <c r="F84" s="3">
        <v>0</v>
      </c>
      <c r="H84" t="str">
        <f t="shared" si="1"/>
        <v>bus-214</v>
      </c>
      <c r="J84">
        <v>0</v>
      </c>
    </row>
    <row r="85" spans="1:10" x14ac:dyDescent="0.25">
      <c r="A85" t="s">
        <v>427</v>
      </c>
      <c r="B85" t="s">
        <v>166</v>
      </c>
      <c r="C85" t="s">
        <v>383</v>
      </c>
      <c r="D85">
        <v>50</v>
      </c>
      <c r="E85">
        <v>0</v>
      </c>
      <c r="F85" s="3">
        <v>0</v>
      </c>
      <c r="H85" t="str">
        <f t="shared" si="1"/>
        <v>bus-215</v>
      </c>
      <c r="J85">
        <v>0</v>
      </c>
    </row>
    <row r="86" spans="1:10" x14ac:dyDescent="0.25">
      <c r="A86" t="s">
        <v>427</v>
      </c>
      <c r="B86" t="s">
        <v>167</v>
      </c>
      <c r="C86" t="s">
        <v>383</v>
      </c>
      <c r="D86">
        <v>50</v>
      </c>
      <c r="E86">
        <v>0</v>
      </c>
      <c r="F86" s="3">
        <v>0</v>
      </c>
      <c r="H86" t="str">
        <f t="shared" si="1"/>
        <v>bus-215</v>
      </c>
      <c r="J86">
        <v>0</v>
      </c>
    </row>
    <row r="87" spans="1:10" x14ac:dyDescent="0.25">
      <c r="A87" t="s">
        <v>427</v>
      </c>
      <c r="B87" t="s">
        <v>168</v>
      </c>
      <c r="C87" t="s">
        <v>383</v>
      </c>
      <c r="D87">
        <v>50</v>
      </c>
      <c r="E87">
        <v>0</v>
      </c>
      <c r="F87" s="3">
        <v>0</v>
      </c>
      <c r="H87" t="str">
        <f t="shared" si="1"/>
        <v>bus-215</v>
      </c>
      <c r="J87">
        <v>0</v>
      </c>
    </row>
    <row r="88" spans="1:10" x14ac:dyDescent="0.25">
      <c r="A88" t="s">
        <v>427</v>
      </c>
      <c r="B88" t="s">
        <v>169</v>
      </c>
      <c r="C88" t="s">
        <v>400</v>
      </c>
      <c r="D88">
        <v>50</v>
      </c>
      <c r="E88">
        <v>0</v>
      </c>
      <c r="F88" s="3">
        <v>0</v>
      </c>
      <c r="H88" t="str">
        <f t="shared" si="1"/>
        <v>bus-222</v>
      </c>
      <c r="J88">
        <v>0</v>
      </c>
    </row>
    <row r="89" spans="1:10" x14ac:dyDescent="0.25">
      <c r="A89" t="s">
        <v>427</v>
      </c>
      <c r="B89" t="s">
        <v>170</v>
      </c>
      <c r="C89" t="s">
        <v>400</v>
      </c>
      <c r="D89">
        <v>50</v>
      </c>
      <c r="E89">
        <v>0</v>
      </c>
      <c r="F89" s="3">
        <v>0</v>
      </c>
      <c r="H89" t="str">
        <f t="shared" si="1"/>
        <v>bus-222</v>
      </c>
      <c r="J89">
        <v>0</v>
      </c>
    </row>
    <row r="90" spans="1:10" x14ac:dyDescent="0.25">
      <c r="A90" t="s">
        <v>427</v>
      </c>
      <c r="B90" t="s">
        <v>171</v>
      </c>
      <c r="C90" t="s">
        <v>400</v>
      </c>
      <c r="D90">
        <v>50</v>
      </c>
      <c r="E90">
        <v>0</v>
      </c>
      <c r="F90" s="3">
        <v>0</v>
      </c>
      <c r="H90" t="str">
        <f t="shared" si="1"/>
        <v>bus-222</v>
      </c>
      <c r="J90">
        <v>0</v>
      </c>
    </row>
    <row r="91" spans="1:10" x14ac:dyDescent="0.25">
      <c r="A91" t="s">
        <v>427</v>
      </c>
      <c r="B91" t="s">
        <v>172</v>
      </c>
      <c r="C91" t="s">
        <v>400</v>
      </c>
      <c r="D91">
        <v>50</v>
      </c>
      <c r="E91">
        <v>0</v>
      </c>
      <c r="F91" s="3">
        <v>0</v>
      </c>
      <c r="H91" t="str">
        <f t="shared" si="1"/>
        <v>bus-222</v>
      </c>
      <c r="J91">
        <v>0</v>
      </c>
    </row>
    <row r="92" spans="1:10" x14ac:dyDescent="0.25">
      <c r="A92" t="s">
        <v>427</v>
      </c>
      <c r="B92" t="s">
        <v>173</v>
      </c>
      <c r="C92" t="s">
        <v>400</v>
      </c>
      <c r="D92">
        <v>50</v>
      </c>
      <c r="E92">
        <v>0</v>
      </c>
      <c r="F92" s="3">
        <v>0</v>
      </c>
      <c r="H92" t="str">
        <f t="shared" si="1"/>
        <v>bus-222</v>
      </c>
      <c r="J92">
        <v>0</v>
      </c>
    </row>
    <row r="93" spans="1:10" x14ac:dyDescent="0.25">
      <c r="A93" t="s">
        <v>427</v>
      </c>
      <c r="B93" t="s">
        <v>174</v>
      </c>
      <c r="C93" t="s">
        <v>400</v>
      </c>
      <c r="D93">
        <v>50</v>
      </c>
      <c r="E93">
        <v>0</v>
      </c>
      <c r="F93" s="3">
        <v>0</v>
      </c>
      <c r="H93" t="str">
        <f t="shared" si="1"/>
        <v>bus-222</v>
      </c>
      <c r="J93">
        <v>0</v>
      </c>
    </row>
    <row r="94" spans="1:10" x14ac:dyDescent="0.25">
      <c r="A94" t="s">
        <v>427</v>
      </c>
      <c r="B94" t="s">
        <v>175</v>
      </c>
      <c r="C94" t="s">
        <v>401</v>
      </c>
      <c r="D94">
        <v>0</v>
      </c>
      <c r="E94">
        <v>0</v>
      </c>
      <c r="F94" s="3">
        <v>0</v>
      </c>
      <c r="H94" t="str">
        <f t="shared" si="1"/>
        <v>bus-314</v>
      </c>
      <c r="J94">
        <v>0</v>
      </c>
    </row>
    <row r="95" spans="1:10" x14ac:dyDescent="0.25">
      <c r="A95" t="s">
        <v>427</v>
      </c>
      <c r="B95" t="s">
        <v>176</v>
      </c>
      <c r="C95" t="s">
        <v>396</v>
      </c>
      <c r="D95">
        <v>50</v>
      </c>
      <c r="E95">
        <v>0</v>
      </c>
      <c r="F95" s="3">
        <v>0</v>
      </c>
      <c r="H95" t="str">
        <f t="shared" si="1"/>
        <v>bus-322</v>
      </c>
      <c r="J95">
        <v>0</v>
      </c>
    </row>
    <row r="96" spans="1:10" x14ac:dyDescent="0.25">
      <c r="A96" t="s">
        <v>427</v>
      </c>
      <c r="B96" t="s">
        <v>177</v>
      </c>
      <c r="C96" t="s">
        <v>396</v>
      </c>
      <c r="D96">
        <v>50</v>
      </c>
      <c r="E96">
        <v>0</v>
      </c>
      <c r="F96" s="3">
        <v>0</v>
      </c>
      <c r="H96" t="str">
        <f t="shared" si="1"/>
        <v>bus-322</v>
      </c>
      <c r="J96">
        <v>0</v>
      </c>
    </row>
    <row r="97" spans="1:10" x14ac:dyDescent="0.25">
      <c r="A97" t="s">
        <v>427</v>
      </c>
      <c r="B97" t="s">
        <v>178</v>
      </c>
      <c r="C97" t="s">
        <v>396</v>
      </c>
      <c r="D97">
        <v>50</v>
      </c>
      <c r="E97">
        <v>0</v>
      </c>
      <c r="F97" s="3">
        <v>0</v>
      </c>
      <c r="H97" t="str">
        <f t="shared" si="1"/>
        <v>bus-322</v>
      </c>
      <c r="J97">
        <v>0</v>
      </c>
    </row>
    <row r="98" spans="1:10" x14ac:dyDescent="0.25">
      <c r="A98" t="s">
        <v>427</v>
      </c>
      <c r="B98" t="s">
        <v>179</v>
      </c>
      <c r="C98" t="s">
        <v>396</v>
      </c>
      <c r="D98">
        <v>50</v>
      </c>
      <c r="E98">
        <v>0</v>
      </c>
      <c r="F98" s="3">
        <v>0</v>
      </c>
      <c r="H98" t="str">
        <f t="shared" si="1"/>
        <v>bus-322</v>
      </c>
      <c r="J98">
        <v>0</v>
      </c>
    </row>
    <row r="99" spans="1:10" x14ac:dyDescent="0.25">
      <c r="A99" t="s">
        <v>427</v>
      </c>
      <c r="B99" t="s">
        <v>180</v>
      </c>
      <c r="C99" t="s">
        <v>402</v>
      </c>
      <c r="D99">
        <v>51.6</v>
      </c>
      <c r="E99">
        <v>0</v>
      </c>
      <c r="F99" s="3">
        <v>0</v>
      </c>
      <c r="H99" t="str">
        <f t="shared" si="1"/>
        <v>bus-320</v>
      </c>
      <c r="J99">
        <v>0</v>
      </c>
    </row>
    <row r="100" spans="1:10" x14ac:dyDescent="0.25">
      <c r="A100" t="s">
        <v>427</v>
      </c>
      <c r="B100" t="s">
        <v>184</v>
      </c>
      <c r="C100" t="s">
        <v>401</v>
      </c>
      <c r="D100">
        <v>51.6</v>
      </c>
      <c r="E100">
        <v>0</v>
      </c>
      <c r="F100" s="3">
        <v>0</v>
      </c>
      <c r="H100" t="str">
        <f t="shared" si="1"/>
        <v>bus-314</v>
      </c>
      <c r="J100">
        <v>0</v>
      </c>
    </row>
    <row r="101" spans="1:10" x14ac:dyDescent="0.25">
      <c r="A101" t="s">
        <v>427</v>
      </c>
      <c r="B101" t="s">
        <v>185</v>
      </c>
      <c r="C101" t="s">
        <v>401</v>
      </c>
      <c r="D101">
        <v>51.6</v>
      </c>
      <c r="E101">
        <v>0</v>
      </c>
      <c r="F101" s="3">
        <v>0</v>
      </c>
      <c r="H101" t="str">
        <f t="shared" si="1"/>
        <v>bus-314</v>
      </c>
      <c r="J101">
        <v>0</v>
      </c>
    </row>
    <row r="102" spans="1:10" x14ac:dyDescent="0.25">
      <c r="A102" t="s">
        <v>427</v>
      </c>
      <c r="B102" t="s">
        <v>186</v>
      </c>
      <c r="C102" t="s">
        <v>391</v>
      </c>
      <c r="D102">
        <v>95.1</v>
      </c>
      <c r="E102">
        <v>0</v>
      </c>
      <c r="F102" s="3">
        <v>0</v>
      </c>
      <c r="H102" t="str">
        <f t="shared" si="1"/>
        <v>bus-313</v>
      </c>
      <c r="J102">
        <v>0</v>
      </c>
    </row>
    <row r="103" spans="1:10" x14ac:dyDescent="0.25">
      <c r="A103" t="s">
        <v>427</v>
      </c>
      <c r="B103" t="s">
        <v>187</v>
      </c>
      <c r="C103" t="s">
        <v>401</v>
      </c>
      <c r="D103">
        <v>92.7</v>
      </c>
      <c r="E103">
        <v>0</v>
      </c>
      <c r="F103" s="3">
        <v>0</v>
      </c>
      <c r="H103" t="str">
        <f t="shared" si="1"/>
        <v>bus-314</v>
      </c>
      <c r="J103">
        <v>0</v>
      </c>
    </row>
    <row r="104" spans="1:10" x14ac:dyDescent="0.25">
      <c r="A104" t="s">
        <v>427</v>
      </c>
      <c r="B104" t="s">
        <v>188</v>
      </c>
      <c r="C104" t="s">
        <v>401</v>
      </c>
      <c r="D104">
        <v>51.6</v>
      </c>
      <c r="E104">
        <v>0</v>
      </c>
      <c r="F104" s="3">
        <v>0</v>
      </c>
      <c r="H104" t="str">
        <f t="shared" si="1"/>
        <v>bus-314</v>
      </c>
      <c r="J104">
        <v>0</v>
      </c>
    </row>
    <row r="105" spans="1:10" x14ac:dyDescent="0.25">
      <c r="A105" t="s">
        <v>427</v>
      </c>
      <c r="B105" t="s">
        <v>189</v>
      </c>
      <c r="C105" t="s">
        <v>391</v>
      </c>
      <c r="D105">
        <v>93.3</v>
      </c>
      <c r="E105">
        <v>0</v>
      </c>
      <c r="F105" s="3">
        <v>0</v>
      </c>
      <c r="H105" t="str">
        <f t="shared" si="1"/>
        <v>bus-313</v>
      </c>
      <c r="J105">
        <v>0</v>
      </c>
    </row>
    <row r="106" spans="1:10" x14ac:dyDescent="0.25">
      <c r="A106" t="s">
        <v>427</v>
      </c>
      <c r="B106" t="s">
        <v>190</v>
      </c>
      <c r="C106" t="s">
        <v>403</v>
      </c>
      <c r="D106">
        <v>51.7</v>
      </c>
      <c r="E106">
        <v>0</v>
      </c>
      <c r="F106" s="3">
        <v>0</v>
      </c>
      <c r="H106" t="str">
        <f t="shared" si="1"/>
        <v>bus-310</v>
      </c>
      <c r="J106">
        <v>0</v>
      </c>
    </row>
    <row r="107" spans="1:10" x14ac:dyDescent="0.25">
      <c r="A107" t="s">
        <v>427</v>
      </c>
      <c r="B107" t="s">
        <v>191</v>
      </c>
      <c r="C107" t="s">
        <v>404</v>
      </c>
      <c r="D107">
        <v>49.7</v>
      </c>
      <c r="E107">
        <v>0</v>
      </c>
      <c r="F107" s="3">
        <v>0</v>
      </c>
      <c r="H107" t="str">
        <f t="shared" si="1"/>
        <v>bus-324</v>
      </c>
      <c r="J107">
        <v>0</v>
      </c>
    </row>
    <row r="108" spans="1:10" x14ac:dyDescent="0.25">
      <c r="A108" t="s">
        <v>427</v>
      </c>
      <c r="B108" t="s">
        <v>192</v>
      </c>
      <c r="C108" t="s">
        <v>405</v>
      </c>
      <c r="D108">
        <v>94.1</v>
      </c>
      <c r="E108">
        <v>0</v>
      </c>
      <c r="F108" s="3">
        <v>0</v>
      </c>
      <c r="H108" t="str">
        <f t="shared" si="1"/>
        <v>bus-312</v>
      </c>
      <c r="J108">
        <v>0</v>
      </c>
    </row>
    <row r="109" spans="1:10" x14ac:dyDescent="0.25">
      <c r="A109" t="s">
        <v>427</v>
      </c>
      <c r="B109" t="s">
        <v>193</v>
      </c>
      <c r="C109" t="s">
        <v>403</v>
      </c>
      <c r="D109">
        <v>51.6</v>
      </c>
      <c r="E109">
        <v>0</v>
      </c>
      <c r="F109" s="3">
        <v>0</v>
      </c>
      <c r="H109" t="str">
        <f t="shared" si="1"/>
        <v>bus-310</v>
      </c>
      <c r="J109">
        <v>0</v>
      </c>
    </row>
    <row r="110" spans="1:10" x14ac:dyDescent="0.25">
      <c r="A110" t="s">
        <v>427</v>
      </c>
      <c r="B110" t="s">
        <v>194</v>
      </c>
      <c r="C110" t="s">
        <v>404</v>
      </c>
      <c r="D110">
        <v>51.6</v>
      </c>
      <c r="E110">
        <v>0</v>
      </c>
      <c r="F110" s="3">
        <v>0</v>
      </c>
      <c r="H110" t="str">
        <f t="shared" si="1"/>
        <v>bus-324</v>
      </c>
      <c r="J110">
        <v>0</v>
      </c>
    </row>
    <row r="111" spans="1:10" x14ac:dyDescent="0.25">
      <c r="A111" t="s">
        <v>427</v>
      </c>
      <c r="B111" t="s">
        <v>195</v>
      </c>
      <c r="C111" t="s">
        <v>404</v>
      </c>
      <c r="D111">
        <v>51</v>
      </c>
      <c r="E111">
        <v>0</v>
      </c>
      <c r="F111" s="3">
        <v>0</v>
      </c>
      <c r="H111" t="str">
        <f t="shared" si="1"/>
        <v>bus-324</v>
      </c>
      <c r="J111">
        <v>0</v>
      </c>
    </row>
    <row r="112" spans="1:10" x14ac:dyDescent="0.25">
      <c r="A112" t="s">
        <v>427</v>
      </c>
      <c r="B112" t="s">
        <v>196</v>
      </c>
      <c r="C112" t="s">
        <v>374</v>
      </c>
      <c r="D112">
        <v>93.6</v>
      </c>
      <c r="E112">
        <v>0</v>
      </c>
      <c r="F112" s="3">
        <v>0</v>
      </c>
      <c r="H112" t="str">
        <f t="shared" si="1"/>
        <v>bus-113</v>
      </c>
      <c r="J112">
        <v>0</v>
      </c>
    </row>
    <row r="113" spans="1:10" x14ac:dyDescent="0.25">
      <c r="A113" t="s">
        <v>427</v>
      </c>
      <c r="B113" t="s">
        <v>197</v>
      </c>
      <c r="C113" t="s">
        <v>406</v>
      </c>
      <c r="D113">
        <v>188.2</v>
      </c>
      <c r="E113">
        <v>0</v>
      </c>
      <c r="F113" s="3">
        <v>0</v>
      </c>
      <c r="H113" t="str">
        <f t="shared" si="1"/>
        <v>bus-319</v>
      </c>
      <c r="J113">
        <v>0</v>
      </c>
    </row>
    <row r="114" spans="1:10" x14ac:dyDescent="0.25">
      <c r="A114" t="s">
        <v>427</v>
      </c>
      <c r="B114" t="s">
        <v>198</v>
      </c>
      <c r="C114" t="s">
        <v>383</v>
      </c>
      <c r="D114">
        <v>125.1</v>
      </c>
      <c r="E114">
        <v>0</v>
      </c>
      <c r="F114" s="3">
        <v>0</v>
      </c>
      <c r="H114" t="str">
        <f t="shared" si="1"/>
        <v>bus-215</v>
      </c>
      <c r="J114">
        <v>0</v>
      </c>
    </row>
    <row r="115" spans="1:10" x14ac:dyDescent="0.25">
      <c r="A115" t="s">
        <v>427</v>
      </c>
      <c r="B115" t="s">
        <v>199</v>
      </c>
      <c r="C115" t="s">
        <v>372</v>
      </c>
      <c r="D115">
        <v>25.6</v>
      </c>
      <c r="E115">
        <v>0</v>
      </c>
      <c r="F115" s="3">
        <v>0</v>
      </c>
      <c r="H115" t="str">
        <f t="shared" si="1"/>
        <v>bus-102</v>
      </c>
      <c r="J115">
        <v>0</v>
      </c>
    </row>
    <row r="116" spans="1:10" x14ac:dyDescent="0.25">
      <c r="A116" t="s">
        <v>427</v>
      </c>
      <c r="B116" t="s">
        <v>200</v>
      </c>
      <c r="C116" t="s">
        <v>371</v>
      </c>
      <c r="D116">
        <v>25.9</v>
      </c>
      <c r="E116">
        <v>0</v>
      </c>
      <c r="F116" s="3">
        <v>0</v>
      </c>
      <c r="H116" t="str">
        <f t="shared" si="1"/>
        <v>bus-101</v>
      </c>
      <c r="J116">
        <v>0</v>
      </c>
    </row>
    <row r="117" spans="1:10" x14ac:dyDescent="0.25">
      <c r="A117" t="s">
        <v>427</v>
      </c>
      <c r="B117" t="s">
        <v>201</v>
      </c>
      <c r="C117" t="s">
        <v>372</v>
      </c>
      <c r="D117">
        <v>25.3</v>
      </c>
      <c r="E117">
        <v>0</v>
      </c>
      <c r="F117" s="3">
        <v>0</v>
      </c>
      <c r="H117" t="str">
        <f t="shared" si="1"/>
        <v>bus-102</v>
      </c>
      <c r="J117">
        <v>0</v>
      </c>
    </row>
    <row r="118" spans="1:10" x14ac:dyDescent="0.25">
      <c r="A118" t="s">
        <v>427</v>
      </c>
      <c r="B118" t="s">
        <v>202</v>
      </c>
      <c r="C118" t="s">
        <v>407</v>
      </c>
      <c r="D118">
        <v>26.8</v>
      </c>
      <c r="E118">
        <v>0</v>
      </c>
      <c r="F118" s="3">
        <v>0</v>
      </c>
      <c r="H118" t="str">
        <f t="shared" si="1"/>
        <v>bus-104</v>
      </c>
      <c r="J118">
        <v>0</v>
      </c>
    </row>
    <row r="119" spans="1:10" x14ac:dyDescent="0.25">
      <c r="A119" t="s">
        <v>427</v>
      </c>
      <c r="B119" t="s">
        <v>203</v>
      </c>
      <c r="C119" t="s">
        <v>408</v>
      </c>
      <c r="D119">
        <v>200</v>
      </c>
      <c r="E119">
        <v>1.1000000000000001</v>
      </c>
      <c r="F119" s="3">
        <v>0.15</v>
      </c>
      <c r="H119" t="str">
        <f t="shared" si="1"/>
        <v>bus-212</v>
      </c>
      <c r="J119">
        <v>0</v>
      </c>
    </row>
    <row r="120" spans="1:10" x14ac:dyDescent="0.25">
      <c r="A120" t="s">
        <v>427</v>
      </c>
      <c r="B120" t="s">
        <v>205</v>
      </c>
      <c r="C120" t="s">
        <v>371</v>
      </c>
      <c r="D120">
        <v>26.7</v>
      </c>
      <c r="E120">
        <v>0</v>
      </c>
      <c r="F120" s="3">
        <v>0</v>
      </c>
      <c r="H120" t="str">
        <f t="shared" si="1"/>
        <v>bus-101</v>
      </c>
      <c r="J120">
        <v>0</v>
      </c>
    </row>
    <row r="121" spans="1:10" x14ac:dyDescent="0.25">
      <c r="A121" t="s">
        <v>427</v>
      </c>
      <c r="B121" t="s">
        <v>206</v>
      </c>
      <c r="C121" t="s">
        <v>371</v>
      </c>
      <c r="D121">
        <v>26.2</v>
      </c>
      <c r="E121">
        <v>0</v>
      </c>
      <c r="F121" s="3">
        <v>0</v>
      </c>
      <c r="H121" t="str">
        <f t="shared" si="1"/>
        <v>bus-101</v>
      </c>
      <c r="J121">
        <v>0</v>
      </c>
    </row>
    <row r="122" spans="1:10" x14ac:dyDescent="0.25">
      <c r="A122" t="s">
        <v>427</v>
      </c>
      <c r="B122" t="s">
        <v>207</v>
      </c>
      <c r="C122" t="s">
        <v>371</v>
      </c>
      <c r="D122">
        <v>25.8</v>
      </c>
      <c r="E122">
        <v>0</v>
      </c>
      <c r="F122" s="3">
        <v>0</v>
      </c>
      <c r="H122" t="str">
        <f t="shared" si="1"/>
        <v>bus-101</v>
      </c>
      <c r="J122">
        <v>0</v>
      </c>
    </row>
    <row r="123" spans="1:10" x14ac:dyDescent="0.25">
      <c r="A123" t="s">
        <v>427</v>
      </c>
      <c r="B123" t="s">
        <v>208</v>
      </c>
      <c r="C123" t="s">
        <v>409</v>
      </c>
      <c r="D123">
        <v>61.5</v>
      </c>
      <c r="E123">
        <v>0</v>
      </c>
      <c r="F123" s="3">
        <v>0</v>
      </c>
      <c r="H123" t="str">
        <f t="shared" si="1"/>
        <v>bus-103</v>
      </c>
      <c r="J123">
        <v>0</v>
      </c>
    </row>
    <row r="124" spans="1:10" x14ac:dyDescent="0.25">
      <c r="A124" t="s">
        <v>427</v>
      </c>
      <c r="B124" t="s">
        <v>209</v>
      </c>
      <c r="C124" t="s">
        <v>410</v>
      </c>
      <c r="D124">
        <v>66.599999999999994</v>
      </c>
      <c r="E124">
        <v>0</v>
      </c>
      <c r="F124" s="3">
        <v>0</v>
      </c>
      <c r="H124" t="str">
        <f t="shared" si="1"/>
        <v>bus-119</v>
      </c>
      <c r="J124">
        <v>0</v>
      </c>
    </row>
    <row r="125" spans="1:10" x14ac:dyDescent="0.25">
      <c r="A125" t="s">
        <v>427</v>
      </c>
      <c r="B125" t="s">
        <v>210</v>
      </c>
      <c r="C125" t="s">
        <v>411</v>
      </c>
      <c r="D125">
        <v>100.9</v>
      </c>
      <c r="E125">
        <v>0</v>
      </c>
      <c r="F125" s="3">
        <v>0</v>
      </c>
      <c r="H125" t="str">
        <f t="shared" si="1"/>
        <v>bus-308</v>
      </c>
      <c r="J125">
        <v>0</v>
      </c>
    </row>
    <row r="126" spans="1:10" x14ac:dyDescent="0.25">
      <c r="A126" t="s">
        <v>427</v>
      </c>
      <c r="B126" t="s">
        <v>213</v>
      </c>
      <c r="C126" t="s">
        <v>391</v>
      </c>
      <c r="D126">
        <v>101.7</v>
      </c>
      <c r="E126">
        <v>0</v>
      </c>
      <c r="F126" s="3">
        <v>0</v>
      </c>
      <c r="H126" t="str">
        <f t="shared" si="1"/>
        <v>bus-313</v>
      </c>
      <c r="J126">
        <v>0</v>
      </c>
    </row>
    <row r="127" spans="1:10" x14ac:dyDescent="0.25">
      <c r="A127" t="s">
        <v>427</v>
      </c>
      <c r="B127" t="s">
        <v>214</v>
      </c>
      <c r="C127" t="s">
        <v>391</v>
      </c>
      <c r="D127">
        <v>63.1</v>
      </c>
      <c r="E127">
        <v>0</v>
      </c>
      <c r="F127" s="3">
        <v>0</v>
      </c>
      <c r="H127" t="str">
        <f t="shared" si="1"/>
        <v>bus-313</v>
      </c>
      <c r="J127">
        <v>0</v>
      </c>
    </row>
    <row r="128" spans="1:10" x14ac:dyDescent="0.25">
      <c r="A128" t="s">
        <v>427</v>
      </c>
      <c r="B128" t="s">
        <v>215</v>
      </c>
      <c r="C128" t="s">
        <v>391</v>
      </c>
      <c r="D128">
        <v>65.400000000000006</v>
      </c>
      <c r="E128">
        <v>0</v>
      </c>
      <c r="F128" s="3">
        <v>0</v>
      </c>
      <c r="H128" t="str">
        <f t="shared" si="1"/>
        <v>bus-313</v>
      </c>
      <c r="J128">
        <v>0</v>
      </c>
    </row>
    <row r="129" spans="1:10" x14ac:dyDescent="0.25">
      <c r="A129" t="s">
        <v>427</v>
      </c>
      <c r="B129" t="s">
        <v>216</v>
      </c>
      <c r="C129" t="s">
        <v>391</v>
      </c>
      <c r="D129">
        <v>67</v>
      </c>
      <c r="E129">
        <v>0</v>
      </c>
      <c r="F129" s="3">
        <v>0</v>
      </c>
      <c r="H129" t="str">
        <f t="shared" si="1"/>
        <v>bus-313</v>
      </c>
      <c r="J129">
        <v>0</v>
      </c>
    </row>
    <row r="130" spans="1:10" x14ac:dyDescent="0.25">
      <c r="A130" t="s">
        <v>427</v>
      </c>
      <c r="B130" t="s">
        <v>217</v>
      </c>
      <c r="C130" t="s">
        <v>391</v>
      </c>
      <c r="D130">
        <v>64.8</v>
      </c>
      <c r="E130">
        <v>0</v>
      </c>
      <c r="F130" s="3">
        <v>0</v>
      </c>
      <c r="H130" t="str">
        <f t="shared" si="1"/>
        <v>bus-313</v>
      </c>
      <c r="J130">
        <v>0</v>
      </c>
    </row>
    <row r="131" spans="1:10" x14ac:dyDescent="0.25">
      <c r="A131" t="s">
        <v>427</v>
      </c>
      <c r="B131" t="s">
        <v>218</v>
      </c>
      <c r="C131" t="s">
        <v>391</v>
      </c>
      <c r="D131">
        <v>63.8</v>
      </c>
      <c r="E131">
        <v>0</v>
      </c>
      <c r="F131" s="3">
        <v>0</v>
      </c>
      <c r="H131" t="str">
        <f t="shared" si="1"/>
        <v>bus-313</v>
      </c>
      <c r="J131">
        <v>0</v>
      </c>
    </row>
    <row r="132" spans="1:10" x14ac:dyDescent="0.25">
      <c r="A132" t="s">
        <v>427</v>
      </c>
      <c r="B132" t="s">
        <v>219</v>
      </c>
      <c r="C132" t="s">
        <v>391</v>
      </c>
      <c r="D132">
        <v>64.099999999999994</v>
      </c>
      <c r="E132">
        <v>0</v>
      </c>
      <c r="F132" s="3">
        <v>0</v>
      </c>
      <c r="H132" t="str">
        <f t="shared" ref="H132:H161" si="2">CONCATENATE("bus-",LEFT(B132,3))</f>
        <v>bus-313</v>
      </c>
      <c r="J132">
        <v>0</v>
      </c>
    </row>
    <row r="133" spans="1:10" x14ac:dyDescent="0.25">
      <c r="A133" t="s">
        <v>427</v>
      </c>
      <c r="B133" t="s">
        <v>220</v>
      </c>
      <c r="C133" t="s">
        <v>391</v>
      </c>
      <c r="D133">
        <v>66.599999999999994</v>
      </c>
      <c r="E133">
        <v>0</v>
      </c>
      <c r="F133" s="3">
        <v>0</v>
      </c>
      <c r="H133" t="str">
        <f t="shared" si="2"/>
        <v>bus-313</v>
      </c>
      <c r="J133">
        <v>0</v>
      </c>
    </row>
    <row r="134" spans="1:10" x14ac:dyDescent="0.25">
      <c r="A134" t="s">
        <v>427</v>
      </c>
      <c r="B134" t="s">
        <v>221</v>
      </c>
      <c r="C134" t="s">
        <v>391</v>
      </c>
      <c r="D134">
        <v>62.4</v>
      </c>
      <c r="E134">
        <v>0</v>
      </c>
      <c r="F134" s="3">
        <v>0</v>
      </c>
      <c r="H134" t="str">
        <f t="shared" si="2"/>
        <v>bus-313</v>
      </c>
      <c r="J134">
        <v>0</v>
      </c>
    </row>
    <row r="135" spans="1:10" x14ac:dyDescent="0.25">
      <c r="A135" t="s">
        <v>427</v>
      </c>
      <c r="B135" t="s">
        <v>222</v>
      </c>
      <c r="C135" t="s">
        <v>391</v>
      </c>
      <c r="D135">
        <v>66.900000000000006</v>
      </c>
      <c r="E135">
        <v>0</v>
      </c>
      <c r="F135" s="3">
        <v>0</v>
      </c>
      <c r="H135" t="str">
        <f t="shared" si="2"/>
        <v>bus-313</v>
      </c>
      <c r="J135">
        <v>0</v>
      </c>
    </row>
    <row r="136" spans="1:10" x14ac:dyDescent="0.25">
      <c r="A136" t="s">
        <v>427</v>
      </c>
      <c r="B136" t="s">
        <v>223</v>
      </c>
      <c r="C136" t="s">
        <v>391</v>
      </c>
      <c r="D136">
        <v>65.2</v>
      </c>
      <c r="E136">
        <v>0</v>
      </c>
      <c r="F136" s="3">
        <v>0</v>
      </c>
      <c r="H136" t="str">
        <f t="shared" si="2"/>
        <v>bus-313</v>
      </c>
      <c r="J136">
        <v>0</v>
      </c>
    </row>
    <row r="137" spans="1:10" x14ac:dyDescent="0.25">
      <c r="A137" t="s">
        <v>427</v>
      </c>
      <c r="B137" t="s">
        <v>224</v>
      </c>
      <c r="C137" t="s">
        <v>391</v>
      </c>
      <c r="D137">
        <v>27.8</v>
      </c>
      <c r="E137">
        <v>0</v>
      </c>
      <c r="F137" s="3">
        <v>0</v>
      </c>
      <c r="H137" t="str">
        <f t="shared" si="2"/>
        <v>bus-313</v>
      </c>
      <c r="J137">
        <v>0</v>
      </c>
    </row>
    <row r="138" spans="1:10" x14ac:dyDescent="0.25">
      <c r="A138" t="s">
        <v>427</v>
      </c>
      <c r="B138" t="s">
        <v>225</v>
      </c>
      <c r="C138" t="s">
        <v>402</v>
      </c>
      <c r="D138">
        <v>27.3</v>
      </c>
      <c r="E138">
        <v>0</v>
      </c>
      <c r="F138" s="3">
        <v>0</v>
      </c>
      <c r="H138" t="str">
        <f t="shared" si="2"/>
        <v>bus-320</v>
      </c>
      <c r="J138">
        <v>0</v>
      </c>
    </row>
    <row r="139" spans="1:10" x14ac:dyDescent="0.25">
      <c r="A139" t="s">
        <v>427</v>
      </c>
      <c r="B139" t="s">
        <v>226</v>
      </c>
      <c r="C139" t="s">
        <v>402</v>
      </c>
      <c r="D139">
        <v>27</v>
      </c>
      <c r="E139">
        <v>0</v>
      </c>
      <c r="F139" s="3">
        <v>0</v>
      </c>
      <c r="H139" t="str">
        <f t="shared" si="2"/>
        <v>bus-320</v>
      </c>
      <c r="J139">
        <v>0</v>
      </c>
    </row>
    <row r="140" spans="1:10" x14ac:dyDescent="0.25">
      <c r="A140" t="s">
        <v>427</v>
      </c>
      <c r="B140" t="s">
        <v>227</v>
      </c>
      <c r="C140" t="s">
        <v>402</v>
      </c>
      <c r="D140">
        <v>28.3</v>
      </c>
      <c r="E140">
        <v>0</v>
      </c>
      <c r="F140" s="3">
        <v>0</v>
      </c>
      <c r="H140" t="str">
        <f t="shared" si="2"/>
        <v>bus-320</v>
      </c>
      <c r="J140">
        <v>0</v>
      </c>
    </row>
    <row r="141" spans="1:10" x14ac:dyDescent="0.25">
      <c r="A141" t="s">
        <v>427</v>
      </c>
      <c r="B141" t="s">
        <v>228</v>
      </c>
      <c r="C141" t="s">
        <v>391</v>
      </c>
      <c r="D141">
        <v>27.2</v>
      </c>
      <c r="E141">
        <v>0</v>
      </c>
      <c r="F141" s="3">
        <v>0</v>
      </c>
      <c r="H141" t="str">
        <f t="shared" si="2"/>
        <v>bus-313</v>
      </c>
      <c r="J141">
        <v>0</v>
      </c>
    </row>
    <row r="142" spans="1:10" x14ac:dyDescent="0.25">
      <c r="A142" t="s">
        <v>427</v>
      </c>
      <c r="B142" t="s">
        <v>229</v>
      </c>
      <c r="C142" t="s">
        <v>402</v>
      </c>
      <c r="D142">
        <v>27</v>
      </c>
      <c r="E142">
        <v>0</v>
      </c>
      <c r="F142" s="3">
        <v>0</v>
      </c>
      <c r="H142" t="str">
        <f t="shared" si="2"/>
        <v>bus-320</v>
      </c>
      <c r="J142">
        <v>0</v>
      </c>
    </row>
    <row r="143" spans="1:10" x14ac:dyDescent="0.25">
      <c r="A143" t="s">
        <v>427</v>
      </c>
      <c r="B143" t="s">
        <v>230</v>
      </c>
      <c r="C143" t="s">
        <v>402</v>
      </c>
      <c r="D143">
        <v>28.2</v>
      </c>
      <c r="E143">
        <v>0</v>
      </c>
      <c r="F143" s="3">
        <v>0</v>
      </c>
      <c r="H143" t="str">
        <f t="shared" si="2"/>
        <v>bus-320</v>
      </c>
      <c r="J143">
        <v>0</v>
      </c>
    </row>
    <row r="144" spans="1:10" x14ac:dyDescent="0.25">
      <c r="A144" t="s">
        <v>427</v>
      </c>
      <c r="B144" t="s">
        <v>231</v>
      </c>
      <c r="C144" t="s">
        <v>377</v>
      </c>
      <c r="D144">
        <v>9.3000000000000007</v>
      </c>
      <c r="E144">
        <v>0</v>
      </c>
      <c r="F144" s="3">
        <v>0</v>
      </c>
      <c r="H144" t="str">
        <f t="shared" si="2"/>
        <v>bus-118</v>
      </c>
      <c r="J144">
        <v>0</v>
      </c>
    </row>
    <row r="145" spans="1:10" x14ac:dyDescent="0.25">
      <c r="A145" t="s">
        <v>427</v>
      </c>
      <c r="B145" t="s">
        <v>232</v>
      </c>
      <c r="C145" t="s">
        <v>377</v>
      </c>
      <c r="D145">
        <v>9.6999999999999993</v>
      </c>
      <c r="E145">
        <v>0</v>
      </c>
      <c r="F145" s="3">
        <v>0</v>
      </c>
      <c r="H145" t="str">
        <f t="shared" si="2"/>
        <v>bus-118</v>
      </c>
      <c r="J145">
        <v>0</v>
      </c>
    </row>
    <row r="146" spans="1:10" x14ac:dyDescent="0.25">
      <c r="A146" t="s">
        <v>427</v>
      </c>
      <c r="B146" t="s">
        <v>233</v>
      </c>
      <c r="C146" t="s">
        <v>377</v>
      </c>
      <c r="D146">
        <v>9.4</v>
      </c>
      <c r="E146">
        <v>0</v>
      </c>
      <c r="F146" s="3">
        <v>0</v>
      </c>
      <c r="H146" t="str">
        <f t="shared" si="2"/>
        <v>bus-118</v>
      </c>
      <c r="J146">
        <v>0</v>
      </c>
    </row>
    <row r="147" spans="1:10" x14ac:dyDescent="0.25">
      <c r="A147" t="s">
        <v>427</v>
      </c>
      <c r="B147" t="s">
        <v>234</v>
      </c>
      <c r="C147" t="s">
        <v>377</v>
      </c>
      <c r="D147">
        <v>9.1</v>
      </c>
      <c r="E147">
        <v>0</v>
      </c>
      <c r="F147" s="3">
        <v>0</v>
      </c>
      <c r="H147" t="str">
        <f t="shared" si="2"/>
        <v>bus-118</v>
      </c>
      <c r="J147">
        <v>0</v>
      </c>
    </row>
    <row r="148" spans="1:10" x14ac:dyDescent="0.25">
      <c r="A148" t="s">
        <v>427</v>
      </c>
      <c r="B148" t="s">
        <v>235</v>
      </c>
      <c r="C148" t="s">
        <v>377</v>
      </c>
      <c r="D148">
        <v>9.1</v>
      </c>
      <c r="E148">
        <v>0</v>
      </c>
      <c r="F148" s="3">
        <v>0</v>
      </c>
      <c r="H148" t="str">
        <f t="shared" si="2"/>
        <v>bus-118</v>
      </c>
      <c r="J148">
        <v>0</v>
      </c>
    </row>
    <row r="149" spans="1:10" x14ac:dyDescent="0.25">
      <c r="A149" t="s">
        <v>427</v>
      </c>
      <c r="B149" t="s">
        <v>236</v>
      </c>
      <c r="C149" t="s">
        <v>377</v>
      </c>
      <c r="D149">
        <v>9.6999999999999993</v>
      </c>
      <c r="E149">
        <v>0</v>
      </c>
      <c r="F149" s="3">
        <v>0</v>
      </c>
      <c r="H149" t="str">
        <f t="shared" si="2"/>
        <v>bus-118</v>
      </c>
      <c r="J149">
        <v>0</v>
      </c>
    </row>
    <row r="150" spans="1:10" x14ac:dyDescent="0.25">
      <c r="A150" t="s">
        <v>427</v>
      </c>
      <c r="B150" t="s">
        <v>237</v>
      </c>
      <c r="C150" t="s">
        <v>402</v>
      </c>
      <c r="D150">
        <v>9.4</v>
      </c>
      <c r="E150">
        <v>0</v>
      </c>
      <c r="F150" s="3">
        <v>0</v>
      </c>
      <c r="H150" t="str">
        <f t="shared" si="2"/>
        <v>bus-320</v>
      </c>
      <c r="J150">
        <v>0</v>
      </c>
    </row>
    <row r="151" spans="1:10" x14ac:dyDescent="0.25">
      <c r="A151" t="s">
        <v>427</v>
      </c>
      <c r="B151" t="s">
        <v>238</v>
      </c>
      <c r="C151" t="s">
        <v>377</v>
      </c>
      <c r="D151">
        <v>11.8</v>
      </c>
      <c r="E151">
        <v>0</v>
      </c>
      <c r="F151" s="3">
        <v>0</v>
      </c>
      <c r="H151" t="str">
        <f t="shared" si="2"/>
        <v>bus-118</v>
      </c>
      <c r="J151">
        <v>0</v>
      </c>
    </row>
    <row r="152" spans="1:10" x14ac:dyDescent="0.25">
      <c r="A152" t="s">
        <v>427</v>
      </c>
      <c r="B152" t="s">
        <v>239</v>
      </c>
      <c r="C152" t="s">
        <v>377</v>
      </c>
      <c r="D152">
        <v>11.2</v>
      </c>
      <c r="E152">
        <v>0</v>
      </c>
      <c r="F152" s="3">
        <v>0</v>
      </c>
      <c r="H152" t="str">
        <f t="shared" si="2"/>
        <v>bus-118</v>
      </c>
      <c r="J152">
        <v>0</v>
      </c>
    </row>
    <row r="153" spans="1:10" x14ac:dyDescent="0.25">
      <c r="A153" t="s">
        <v>427</v>
      </c>
      <c r="B153" t="s">
        <v>240</v>
      </c>
      <c r="C153" t="s">
        <v>377</v>
      </c>
      <c r="D153">
        <v>10.3</v>
      </c>
      <c r="E153">
        <v>0</v>
      </c>
      <c r="F153" s="3">
        <v>0</v>
      </c>
      <c r="H153" t="str">
        <f t="shared" si="2"/>
        <v>bus-118</v>
      </c>
      <c r="J153">
        <v>0</v>
      </c>
    </row>
    <row r="154" spans="1:10" x14ac:dyDescent="0.25">
      <c r="A154" t="s">
        <v>427</v>
      </c>
      <c r="B154" t="s">
        <v>241</v>
      </c>
      <c r="C154" t="s">
        <v>377</v>
      </c>
      <c r="D154">
        <v>4.5</v>
      </c>
      <c r="E154">
        <v>0</v>
      </c>
      <c r="F154" s="3">
        <v>0</v>
      </c>
      <c r="H154" t="str">
        <f t="shared" si="2"/>
        <v>bus-118</v>
      </c>
      <c r="J154">
        <v>0</v>
      </c>
    </row>
    <row r="155" spans="1:10" x14ac:dyDescent="0.25">
      <c r="A155" t="s">
        <v>427</v>
      </c>
      <c r="B155" t="s">
        <v>242</v>
      </c>
      <c r="C155" t="s">
        <v>382</v>
      </c>
      <c r="D155">
        <v>13.2</v>
      </c>
      <c r="E155">
        <v>0</v>
      </c>
      <c r="F155" s="3">
        <v>0</v>
      </c>
      <c r="H155" t="str">
        <f t="shared" si="2"/>
        <v>bus-213</v>
      </c>
      <c r="J155">
        <v>0</v>
      </c>
    </row>
    <row r="156" spans="1:10" x14ac:dyDescent="0.25">
      <c r="A156" t="s">
        <v>427</v>
      </c>
      <c r="B156" t="s">
        <v>243</v>
      </c>
      <c r="C156" t="s">
        <v>412</v>
      </c>
      <c r="D156">
        <v>148.30000000000001</v>
      </c>
      <c r="E156">
        <v>0</v>
      </c>
      <c r="F156" s="3">
        <v>0</v>
      </c>
      <c r="H156" t="str">
        <f t="shared" si="2"/>
        <v>bus-309</v>
      </c>
      <c r="J156">
        <v>0</v>
      </c>
    </row>
    <row r="157" spans="1:10" x14ac:dyDescent="0.25">
      <c r="A157" t="s">
        <v>427</v>
      </c>
      <c r="B157" t="s">
        <v>246</v>
      </c>
      <c r="C157" t="s">
        <v>413</v>
      </c>
      <c r="D157">
        <v>799.1</v>
      </c>
      <c r="E157">
        <v>0</v>
      </c>
      <c r="F157" s="3">
        <v>0</v>
      </c>
      <c r="H157" t="str">
        <f t="shared" si="2"/>
        <v>bus-317</v>
      </c>
      <c r="J157">
        <v>0</v>
      </c>
    </row>
    <row r="158" spans="1:10" x14ac:dyDescent="0.25">
      <c r="A158" t="s">
        <v>427</v>
      </c>
      <c r="B158" t="s">
        <v>247</v>
      </c>
      <c r="C158" t="s">
        <v>414</v>
      </c>
      <c r="D158">
        <v>847</v>
      </c>
      <c r="E158">
        <v>0</v>
      </c>
      <c r="F158" s="3">
        <v>0</v>
      </c>
      <c r="H158" t="str">
        <f t="shared" si="2"/>
        <v>bus-303</v>
      </c>
      <c r="J158">
        <v>0</v>
      </c>
    </row>
    <row r="159" spans="1:10" x14ac:dyDescent="0.25">
      <c r="A159" t="s">
        <v>427</v>
      </c>
      <c r="B159" t="s">
        <v>248</v>
      </c>
      <c r="C159" t="s">
        <v>399</v>
      </c>
      <c r="D159">
        <v>713.5</v>
      </c>
      <c r="E159">
        <v>0</v>
      </c>
      <c r="F159" s="3">
        <v>0</v>
      </c>
      <c r="H159" t="str">
        <f t="shared" si="2"/>
        <v>bus-122</v>
      </c>
      <c r="J159">
        <v>0</v>
      </c>
    </row>
    <row r="160" spans="1:10" x14ac:dyDescent="0.25">
      <c r="A160" t="s">
        <v>427</v>
      </c>
      <c r="B160" t="s">
        <v>249</v>
      </c>
      <c r="C160" t="s">
        <v>391</v>
      </c>
      <c r="D160">
        <v>50</v>
      </c>
      <c r="E160">
        <v>0</v>
      </c>
      <c r="F160" s="3">
        <v>0</v>
      </c>
      <c r="H160" t="str">
        <f t="shared" si="2"/>
        <v>bus-313</v>
      </c>
      <c r="J160">
        <v>0</v>
      </c>
    </row>
    <row r="161" spans="1:13" x14ac:dyDescent="0.25">
      <c r="A161" t="s">
        <v>428</v>
      </c>
      <c r="B161" t="s">
        <v>249</v>
      </c>
      <c r="C161" t="s">
        <v>391</v>
      </c>
      <c r="D161">
        <v>50</v>
      </c>
      <c r="E161">
        <v>0</v>
      </c>
      <c r="F161" s="3">
        <v>0</v>
      </c>
      <c r="H161" t="str">
        <f t="shared" si="2"/>
        <v>bus-313</v>
      </c>
      <c r="J161">
        <v>0</v>
      </c>
      <c r="M161" t="s">
        <v>465</v>
      </c>
    </row>
    <row r="162" spans="1:13" x14ac:dyDescent="0.25">
      <c r="A162" t="s">
        <v>427</v>
      </c>
      <c r="B162" t="s">
        <v>249</v>
      </c>
      <c r="C162" t="s">
        <v>429</v>
      </c>
      <c r="M162" t="s">
        <v>465</v>
      </c>
    </row>
    <row r="163" spans="1:13" x14ac:dyDescent="0.25">
      <c r="A163" t="s">
        <v>428</v>
      </c>
      <c r="B163" t="s">
        <v>249</v>
      </c>
      <c r="C163" t="s">
        <v>429</v>
      </c>
      <c r="M163" t="s">
        <v>465</v>
      </c>
    </row>
    <row r="164" spans="1:13" x14ac:dyDescent="0.25">
      <c r="A164" t="s">
        <v>427</v>
      </c>
      <c r="B164" t="s">
        <v>488</v>
      </c>
      <c r="C164" t="s">
        <v>489</v>
      </c>
    </row>
    <row r="318" spans="2:2" x14ac:dyDescent="0.25">
      <c r="B318" s="1"/>
    </row>
    <row r="476" spans="2:5" x14ac:dyDescent="0.25">
      <c r="B476" s="1"/>
      <c r="E476" s="3"/>
    </row>
    <row r="477" spans="2:5" x14ac:dyDescent="0.25">
      <c r="E477" s="3"/>
    </row>
    <row r="478" spans="2:5" x14ac:dyDescent="0.25">
      <c r="E478" s="3"/>
    </row>
    <row r="479" spans="2:5" x14ac:dyDescent="0.25">
      <c r="E479" s="3"/>
    </row>
    <row r="480" spans="2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7" spans="5:5" x14ac:dyDescent="0.25">
      <c r="E637" s="3"/>
    </row>
    <row r="639" spans="5:5" x14ac:dyDescent="0.25">
      <c r="E639" s="3"/>
    </row>
    <row r="789" spans="2:2" x14ac:dyDescent="0.25">
      <c r="B78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topLeftCell="C1" workbookViewId="0">
      <selection activeCell="L14" sqref="L14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3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504</v>
      </c>
      <c r="F1" t="s">
        <v>495</v>
      </c>
      <c r="G1" t="s">
        <v>496</v>
      </c>
      <c r="H1" t="s">
        <v>497</v>
      </c>
      <c r="I1" s="1" t="s">
        <v>498</v>
      </c>
      <c r="J1" t="s">
        <v>469</v>
      </c>
      <c r="K1" t="s">
        <v>470</v>
      </c>
      <c r="L1" t="s">
        <v>494</v>
      </c>
      <c r="Q1" t="s">
        <v>499</v>
      </c>
      <c r="R1" t="s">
        <v>471</v>
      </c>
      <c r="V1" t="s">
        <v>502</v>
      </c>
      <c r="X1" t="s">
        <v>485</v>
      </c>
      <c r="Y1" t="s">
        <v>486</v>
      </c>
      <c r="AD1" t="s">
        <v>490</v>
      </c>
      <c r="AF1" t="s">
        <v>435</v>
      </c>
      <c r="AL1" t="s">
        <v>471</v>
      </c>
    </row>
    <row r="2" spans="1:43" x14ac:dyDescent="0.25">
      <c r="A2" t="s">
        <v>474</v>
      </c>
      <c r="B2" t="s">
        <v>475</v>
      </c>
      <c r="C2" t="s">
        <v>476</v>
      </c>
      <c r="D2" t="s">
        <v>492</v>
      </c>
      <c r="E2" t="s">
        <v>493</v>
      </c>
      <c r="F2" t="s">
        <v>262</v>
      </c>
      <c r="G2" t="s">
        <v>277</v>
      </c>
      <c r="H2" t="s">
        <v>277</v>
      </c>
      <c r="I2" t="s">
        <v>472</v>
      </c>
      <c r="J2" t="s">
        <v>370</v>
      </c>
      <c r="K2" t="s">
        <v>468</v>
      </c>
      <c r="L2" t="s">
        <v>446</v>
      </c>
      <c r="M2" t="s">
        <v>446</v>
      </c>
      <c r="N2" t="s">
        <v>446</v>
      </c>
      <c r="O2" t="s">
        <v>446</v>
      </c>
      <c r="P2" t="s">
        <v>446</v>
      </c>
      <c r="Q2" t="s">
        <v>468</v>
      </c>
      <c r="R2" t="s">
        <v>468</v>
      </c>
      <c r="S2" t="s">
        <v>468</v>
      </c>
      <c r="T2" t="s">
        <v>468</v>
      </c>
      <c r="U2" t="s">
        <v>468</v>
      </c>
      <c r="V2" t="s">
        <v>500</v>
      </c>
      <c r="X2" t="s">
        <v>481</v>
      </c>
      <c r="Y2" t="s">
        <v>487</v>
      </c>
      <c r="AA2" t="s">
        <v>467</v>
      </c>
      <c r="AB2" t="s">
        <v>510</v>
      </c>
      <c r="AE2" t="s">
        <v>262</v>
      </c>
      <c r="AF2" t="s">
        <v>469</v>
      </c>
      <c r="AG2" t="s">
        <v>452</v>
      </c>
      <c r="AH2" t="s">
        <v>453</v>
      </c>
      <c r="AI2" t="s">
        <v>454</v>
      </c>
      <c r="AJ2" t="s">
        <v>455</v>
      </c>
      <c r="AK2" t="s">
        <v>466</v>
      </c>
      <c r="AL2" t="s">
        <v>470</v>
      </c>
      <c r="AM2" t="s">
        <v>452</v>
      </c>
      <c r="AN2" t="s">
        <v>453</v>
      </c>
      <c r="AO2" t="s">
        <v>454</v>
      </c>
      <c r="AP2" t="s">
        <v>455</v>
      </c>
      <c r="AQ2" t="s">
        <v>466</v>
      </c>
    </row>
    <row r="3" spans="1:43" s="9" customFormat="1" x14ac:dyDescent="0.25">
      <c r="A3" s="9" t="s">
        <v>428</v>
      </c>
      <c r="B3" s="9" t="s">
        <v>491</v>
      </c>
      <c r="C3" s="9" t="s">
        <v>427</v>
      </c>
      <c r="D3" s="9" t="s">
        <v>473</v>
      </c>
      <c r="E3" s="9" t="s">
        <v>477</v>
      </c>
      <c r="F3" s="9" t="s">
        <v>203</v>
      </c>
      <c r="G3" s="9" t="s">
        <v>278</v>
      </c>
      <c r="H3" s="9" t="s">
        <v>408</v>
      </c>
      <c r="I3" s="9" t="s">
        <v>511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CONCATENATE("bus-",LEFT(F3,3))</f>
        <v>bus-212</v>
      </c>
      <c r="AB3" s="9" t="str">
        <f>CONCATENATE("Flow_eff-",F3)</f>
        <v>Flow_eff-212_CSP_1</v>
      </c>
      <c r="AE3" s="1" t="s">
        <v>56</v>
      </c>
      <c r="AF3" t="s">
        <v>446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468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428</v>
      </c>
      <c r="B4" t="s">
        <v>491</v>
      </c>
      <c r="C4" t="s">
        <v>427</v>
      </c>
      <c r="D4" t="s">
        <v>473</v>
      </c>
      <c r="E4" t="s">
        <v>477</v>
      </c>
      <c r="F4" s="1" t="s">
        <v>56</v>
      </c>
      <c r="G4" t="s">
        <v>489</v>
      </c>
      <c r="H4" t="s">
        <v>371</v>
      </c>
      <c r="I4" t="s">
        <v>512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465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 t="shared" ref="AA4:AA67" si="0">CONCATENATE("bus-",LEFT(F4,3))</f>
        <v>bus-101</v>
      </c>
      <c r="AB4" s="9" t="str">
        <f>CONCATENATE("HR-",F4)</f>
        <v>HR-101_CT_1</v>
      </c>
      <c r="AE4" t="s">
        <v>62</v>
      </c>
      <c r="AF4" t="s">
        <v>446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468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428</v>
      </c>
      <c r="B5" t="s">
        <v>491</v>
      </c>
      <c r="C5" t="s">
        <v>427</v>
      </c>
      <c r="D5" t="s">
        <v>473</v>
      </c>
      <c r="E5" t="s">
        <v>477</v>
      </c>
      <c r="F5" t="s">
        <v>62</v>
      </c>
      <c r="G5" t="s">
        <v>489</v>
      </c>
      <c r="H5" t="s">
        <v>371</v>
      </c>
      <c r="I5" t="s">
        <v>513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465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si="0"/>
        <v>bus-101</v>
      </c>
      <c r="AB5" s="9" t="str">
        <f t="shared" ref="AB5:AB68" si="1">CONCATENATE("HR-",F5)</f>
        <v>HR-101_CT_2</v>
      </c>
      <c r="AE5" t="s">
        <v>63</v>
      </c>
      <c r="AF5" t="s">
        <v>446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468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428</v>
      </c>
      <c r="B6" t="s">
        <v>491</v>
      </c>
      <c r="C6" t="s">
        <v>427</v>
      </c>
      <c r="D6" t="s">
        <v>473</v>
      </c>
      <c r="E6" t="s">
        <v>477</v>
      </c>
      <c r="F6" t="s">
        <v>63</v>
      </c>
      <c r="G6" t="s">
        <v>489</v>
      </c>
      <c r="H6" t="s">
        <v>371</v>
      </c>
      <c r="I6" t="s">
        <v>514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465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bus-101</v>
      </c>
      <c r="AB6" s="9" t="str">
        <f t="shared" si="1"/>
        <v>HR-101_STEAM_3</v>
      </c>
      <c r="AE6" t="s">
        <v>68</v>
      </c>
      <c r="AF6" t="s">
        <v>446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468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428</v>
      </c>
      <c r="B7" t="s">
        <v>491</v>
      </c>
      <c r="C7" t="s">
        <v>427</v>
      </c>
      <c r="D7" t="s">
        <v>473</v>
      </c>
      <c r="E7" t="s">
        <v>477</v>
      </c>
      <c r="F7" t="s">
        <v>68</v>
      </c>
      <c r="G7" t="s">
        <v>489</v>
      </c>
      <c r="H7" t="s">
        <v>371</v>
      </c>
      <c r="I7" t="s">
        <v>515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465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bus-101</v>
      </c>
      <c r="AB7" s="9" t="str">
        <f t="shared" si="1"/>
        <v>HR-101_STEAM_4</v>
      </c>
      <c r="AE7" t="s">
        <v>69</v>
      </c>
      <c r="AF7" t="s">
        <v>446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468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428</v>
      </c>
      <c r="B8" t="s">
        <v>491</v>
      </c>
      <c r="C8" t="s">
        <v>427</v>
      </c>
      <c r="D8" t="s">
        <v>473</v>
      </c>
      <c r="E8" t="s">
        <v>477</v>
      </c>
      <c r="F8" t="s">
        <v>69</v>
      </c>
      <c r="G8" t="s">
        <v>489</v>
      </c>
      <c r="H8" t="s">
        <v>372</v>
      </c>
      <c r="I8" t="s">
        <v>516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465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bus-102</v>
      </c>
      <c r="AB8" s="9" t="str">
        <f t="shared" si="1"/>
        <v>HR-102_CT_1</v>
      </c>
      <c r="AE8" t="s">
        <v>70</v>
      </c>
      <c r="AF8" t="s">
        <v>446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468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428</v>
      </c>
      <c r="B9" t="s">
        <v>491</v>
      </c>
      <c r="C9" t="s">
        <v>427</v>
      </c>
      <c r="D9" t="s">
        <v>473</v>
      </c>
      <c r="E9" t="s">
        <v>477</v>
      </c>
      <c r="F9" t="s">
        <v>70</v>
      </c>
      <c r="G9" t="s">
        <v>489</v>
      </c>
      <c r="H9" t="s">
        <v>372</v>
      </c>
      <c r="I9" t="s">
        <v>517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465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bus-102</v>
      </c>
      <c r="AB9" s="9" t="str">
        <f t="shared" si="1"/>
        <v>HR-102_CT_2</v>
      </c>
      <c r="AE9" t="s">
        <v>71</v>
      </c>
      <c r="AF9" t="s">
        <v>446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468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428</v>
      </c>
      <c r="B10" t="s">
        <v>491</v>
      </c>
      <c r="C10" t="s">
        <v>427</v>
      </c>
      <c r="D10" t="s">
        <v>473</v>
      </c>
      <c r="E10" t="s">
        <v>477</v>
      </c>
      <c r="F10" t="s">
        <v>71</v>
      </c>
      <c r="G10" t="s">
        <v>489</v>
      </c>
      <c r="H10" t="s">
        <v>372</v>
      </c>
      <c r="I10" t="s">
        <v>518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465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bus-102</v>
      </c>
      <c r="AB10" s="9" t="str">
        <f t="shared" si="1"/>
        <v>HR-102_STEAM_3</v>
      </c>
      <c r="AE10" t="s">
        <v>72</v>
      </c>
      <c r="AF10" t="s">
        <v>446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468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428</v>
      </c>
      <c r="B11" t="s">
        <v>491</v>
      </c>
      <c r="C11" t="s">
        <v>427</v>
      </c>
      <c r="D11" t="s">
        <v>473</v>
      </c>
      <c r="E11" t="s">
        <v>477</v>
      </c>
      <c r="F11" t="s">
        <v>72</v>
      </c>
      <c r="G11" t="s">
        <v>489</v>
      </c>
      <c r="H11" t="s">
        <v>372</v>
      </c>
      <c r="I11" t="s">
        <v>519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465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bus-102</v>
      </c>
      <c r="AB11" s="9" t="str">
        <f t="shared" si="1"/>
        <v>HR-102_STEAM_4</v>
      </c>
      <c r="AE11" t="s">
        <v>73</v>
      </c>
      <c r="AF11" t="s">
        <v>446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468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428</v>
      </c>
      <c r="B12" t="s">
        <v>491</v>
      </c>
      <c r="C12" t="s">
        <v>427</v>
      </c>
      <c r="D12" t="s">
        <v>473</v>
      </c>
      <c r="E12" t="s">
        <v>477</v>
      </c>
      <c r="F12" t="s">
        <v>73</v>
      </c>
      <c r="G12" t="s">
        <v>489</v>
      </c>
      <c r="H12" t="s">
        <v>373</v>
      </c>
      <c r="I12" t="s">
        <v>520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465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bus-107</v>
      </c>
      <c r="AB12" s="9" t="str">
        <f t="shared" si="1"/>
        <v>HR-107_CC_1</v>
      </c>
      <c r="AE12" t="s">
        <v>78</v>
      </c>
      <c r="AF12" t="s">
        <v>446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468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428</v>
      </c>
      <c r="B13" t="s">
        <v>491</v>
      </c>
      <c r="C13" t="s">
        <v>427</v>
      </c>
      <c r="D13" t="s">
        <v>473</v>
      </c>
      <c r="E13" t="s">
        <v>477</v>
      </c>
      <c r="F13" t="s">
        <v>78</v>
      </c>
      <c r="G13" t="s">
        <v>489</v>
      </c>
      <c r="H13" t="s">
        <v>374</v>
      </c>
      <c r="I13" t="s">
        <v>521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465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bus-113</v>
      </c>
      <c r="AB13" s="9" t="str">
        <f t="shared" si="1"/>
        <v>HR-113_CT_1</v>
      </c>
      <c r="AE13" t="s">
        <v>81</v>
      </c>
      <c r="AF13" t="s">
        <v>446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468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428</v>
      </c>
      <c r="B14" t="s">
        <v>491</v>
      </c>
      <c r="C14" t="s">
        <v>427</v>
      </c>
      <c r="D14" t="s">
        <v>473</v>
      </c>
      <c r="E14" t="s">
        <v>477</v>
      </c>
      <c r="F14" t="s">
        <v>81</v>
      </c>
      <c r="G14" t="s">
        <v>489</v>
      </c>
      <c r="H14" t="s">
        <v>374</v>
      </c>
      <c r="I14" t="s">
        <v>522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465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bus-113</v>
      </c>
      <c r="AB14" s="9" t="str">
        <f t="shared" si="1"/>
        <v>HR-113_CT_2</v>
      </c>
      <c r="AE14" t="s">
        <v>82</v>
      </c>
      <c r="AF14" t="s">
        <v>446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468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428</v>
      </c>
      <c r="B15" t="s">
        <v>491</v>
      </c>
      <c r="C15" t="s">
        <v>427</v>
      </c>
      <c r="D15" t="s">
        <v>473</v>
      </c>
      <c r="E15" t="s">
        <v>477</v>
      </c>
      <c r="F15" t="s">
        <v>82</v>
      </c>
      <c r="G15" t="s">
        <v>489</v>
      </c>
      <c r="H15" t="s">
        <v>374</v>
      </c>
      <c r="I15" t="s">
        <v>523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465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bus-113</v>
      </c>
      <c r="AB15" s="9" t="str">
        <f t="shared" si="1"/>
        <v>HR-113_CT_3</v>
      </c>
      <c r="AE15" t="s">
        <v>83</v>
      </c>
      <c r="AF15" t="s">
        <v>446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468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428</v>
      </c>
      <c r="B16" t="s">
        <v>491</v>
      </c>
      <c r="C16" t="s">
        <v>427</v>
      </c>
      <c r="D16" t="s">
        <v>473</v>
      </c>
      <c r="E16" t="s">
        <v>477</v>
      </c>
      <c r="F16" t="s">
        <v>83</v>
      </c>
      <c r="G16" t="s">
        <v>489</v>
      </c>
      <c r="H16" t="s">
        <v>374</v>
      </c>
      <c r="I16" t="s">
        <v>524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465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bus-113</v>
      </c>
      <c r="AB16" s="9" t="str">
        <f t="shared" si="1"/>
        <v>HR-113_CT_4</v>
      </c>
      <c r="AE16" t="s">
        <v>84</v>
      </c>
      <c r="AF16" t="s">
        <v>446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468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428</v>
      </c>
      <c r="B17" t="s">
        <v>491</v>
      </c>
      <c r="C17" t="s">
        <v>427</v>
      </c>
      <c r="D17" t="s">
        <v>473</v>
      </c>
      <c r="E17" t="s">
        <v>477</v>
      </c>
      <c r="F17" t="s">
        <v>84</v>
      </c>
      <c r="G17" t="s">
        <v>489</v>
      </c>
      <c r="H17" t="s">
        <v>375</v>
      </c>
      <c r="I17" t="s">
        <v>525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465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bus-115</v>
      </c>
      <c r="AB17" s="9" t="str">
        <f t="shared" si="1"/>
        <v>HR-115_STEAM_1</v>
      </c>
      <c r="AE17" t="s">
        <v>88</v>
      </c>
      <c r="AF17" t="s">
        <v>446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468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428</v>
      </c>
      <c r="B18" t="s">
        <v>491</v>
      </c>
      <c r="C18" t="s">
        <v>427</v>
      </c>
      <c r="D18" t="s">
        <v>473</v>
      </c>
      <c r="E18" t="s">
        <v>477</v>
      </c>
      <c r="F18" t="s">
        <v>88</v>
      </c>
      <c r="G18" t="s">
        <v>489</v>
      </c>
      <c r="H18" t="s">
        <v>375</v>
      </c>
      <c r="I18" t="s">
        <v>526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465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bus-115</v>
      </c>
      <c r="AB18" s="9" t="str">
        <f t="shared" si="1"/>
        <v>HR-115_STEAM_2</v>
      </c>
      <c r="AE18" t="s">
        <v>89</v>
      </c>
      <c r="AF18" t="s">
        <v>446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468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428</v>
      </c>
      <c r="B19" t="s">
        <v>491</v>
      </c>
      <c r="C19" t="s">
        <v>427</v>
      </c>
      <c r="D19" t="s">
        <v>473</v>
      </c>
      <c r="E19" t="s">
        <v>477</v>
      </c>
      <c r="F19" t="s">
        <v>89</v>
      </c>
      <c r="G19" t="s">
        <v>489</v>
      </c>
      <c r="H19" t="s">
        <v>375</v>
      </c>
      <c r="I19" t="s">
        <v>527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465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bus-115</v>
      </c>
      <c r="AB19" s="9" t="str">
        <f t="shared" si="1"/>
        <v>HR-115_STEAM_3</v>
      </c>
      <c r="AE19" t="s">
        <v>91</v>
      </c>
      <c r="AF19" t="s">
        <v>446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468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428</v>
      </c>
      <c r="B20" t="s">
        <v>491</v>
      </c>
      <c r="C20" t="s">
        <v>427</v>
      </c>
      <c r="D20" t="s">
        <v>473</v>
      </c>
      <c r="E20" t="s">
        <v>477</v>
      </c>
      <c r="F20" t="s">
        <v>91</v>
      </c>
      <c r="G20" t="s">
        <v>489</v>
      </c>
      <c r="H20" t="s">
        <v>376</v>
      </c>
      <c r="I20" t="s">
        <v>528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465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bus-116</v>
      </c>
      <c r="AB20" s="9" t="str">
        <f t="shared" si="1"/>
        <v>HR-116_STEAM_1</v>
      </c>
      <c r="AE20" t="s">
        <v>92</v>
      </c>
      <c r="AF20" t="s">
        <v>446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468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428</v>
      </c>
      <c r="B21" t="s">
        <v>491</v>
      </c>
      <c r="C21" t="s">
        <v>427</v>
      </c>
      <c r="D21" t="s">
        <v>473</v>
      </c>
      <c r="E21" t="s">
        <v>477</v>
      </c>
      <c r="F21" t="s">
        <v>92</v>
      </c>
      <c r="G21" t="s">
        <v>489</v>
      </c>
      <c r="H21" t="s">
        <v>377</v>
      </c>
      <c r="I21" t="s">
        <v>529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465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bus-118</v>
      </c>
      <c r="AB21" s="9" t="str">
        <f t="shared" si="1"/>
        <v>HR-118_CC_1</v>
      </c>
      <c r="AE21" t="s">
        <v>93</v>
      </c>
      <c r="AF21" t="s">
        <v>446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468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428</v>
      </c>
      <c r="B22" t="s">
        <v>491</v>
      </c>
      <c r="C22" t="s">
        <v>427</v>
      </c>
      <c r="D22" t="s">
        <v>473</v>
      </c>
      <c r="E22" t="s">
        <v>477</v>
      </c>
      <c r="F22" t="s">
        <v>93</v>
      </c>
      <c r="G22" t="s">
        <v>489</v>
      </c>
      <c r="H22" t="s">
        <v>378</v>
      </c>
      <c r="I22" t="s">
        <v>530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465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bus-123</v>
      </c>
      <c r="AB22" s="9" t="str">
        <f t="shared" si="1"/>
        <v>HR-123_STEAM_2</v>
      </c>
      <c r="AE22" t="s">
        <v>94</v>
      </c>
      <c r="AF22" t="s">
        <v>446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468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428</v>
      </c>
      <c r="B23" t="s">
        <v>491</v>
      </c>
      <c r="C23" t="s">
        <v>427</v>
      </c>
      <c r="D23" t="s">
        <v>473</v>
      </c>
      <c r="E23" t="s">
        <v>477</v>
      </c>
      <c r="F23" t="s">
        <v>94</v>
      </c>
      <c r="G23" t="s">
        <v>489</v>
      </c>
      <c r="H23" t="s">
        <v>378</v>
      </c>
      <c r="I23" t="s">
        <v>531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465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bus-123</v>
      </c>
      <c r="AB23" s="9" t="str">
        <f t="shared" si="1"/>
        <v>HR-123_STEAM_3</v>
      </c>
      <c r="AE23" t="s">
        <v>96</v>
      </c>
      <c r="AF23" t="s">
        <v>446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468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428</v>
      </c>
      <c r="B24" t="s">
        <v>491</v>
      </c>
      <c r="C24" t="s">
        <v>427</v>
      </c>
      <c r="D24" t="s">
        <v>473</v>
      </c>
      <c r="E24" t="s">
        <v>477</v>
      </c>
      <c r="F24" t="s">
        <v>96</v>
      </c>
      <c r="G24" t="s">
        <v>489</v>
      </c>
      <c r="H24" t="s">
        <v>378</v>
      </c>
      <c r="I24" t="s">
        <v>532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465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bus-123</v>
      </c>
      <c r="AB24" s="9" t="str">
        <f t="shared" si="1"/>
        <v>HR-123_CT_1</v>
      </c>
      <c r="AE24" t="s">
        <v>97</v>
      </c>
      <c r="AF24" t="s">
        <v>446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468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428</v>
      </c>
      <c r="B25" t="s">
        <v>491</v>
      </c>
      <c r="C25" t="s">
        <v>427</v>
      </c>
      <c r="D25" t="s">
        <v>473</v>
      </c>
      <c r="E25" t="s">
        <v>477</v>
      </c>
      <c r="F25" t="s">
        <v>97</v>
      </c>
      <c r="G25" t="s">
        <v>489</v>
      </c>
      <c r="H25" t="s">
        <v>378</v>
      </c>
      <c r="I25" t="s">
        <v>533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465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bus-123</v>
      </c>
      <c r="AB25" s="9" t="str">
        <f t="shared" si="1"/>
        <v>HR-123_CT_4</v>
      </c>
      <c r="AE25" t="s">
        <v>98</v>
      </c>
      <c r="AF25" t="s">
        <v>446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468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428</v>
      </c>
      <c r="B26" t="s">
        <v>491</v>
      </c>
      <c r="C26" t="s">
        <v>427</v>
      </c>
      <c r="D26" t="s">
        <v>473</v>
      </c>
      <c r="E26" t="s">
        <v>477</v>
      </c>
      <c r="F26" t="s">
        <v>98</v>
      </c>
      <c r="G26" t="s">
        <v>489</v>
      </c>
      <c r="H26" t="s">
        <v>378</v>
      </c>
      <c r="I26" t="s">
        <v>534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465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bus-123</v>
      </c>
      <c r="AB26" s="9" t="str">
        <f t="shared" si="1"/>
        <v>HR-123_CT_5</v>
      </c>
      <c r="AE26" t="s">
        <v>99</v>
      </c>
      <c r="AF26" t="s">
        <v>446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468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428</v>
      </c>
      <c r="B27" t="s">
        <v>491</v>
      </c>
      <c r="C27" t="s">
        <v>427</v>
      </c>
      <c r="D27" t="s">
        <v>473</v>
      </c>
      <c r="E27" t="s">
        <v>477</v>
      </c>
      <c r="F27" t="s">
        <v>99</v>
      </c>
      <c r="G27" t="s">
        <v>489</v>
      </c>
      <c r="H27" t="s">
        <v>379</v>
      </c>
      <c r="I27" t="s">
        <v>535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465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bus-201</v>
      </c>
      <c r="AB27" s="9" t="str">
        <f t="shared" si="1"/>
        <v>HR-201_CT_1</v>
      </c>
      <c r="AE27" t="s">
        <v>100</v>
      </c>
      <c r="AF27" t="s">
        <v>446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468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428</v>
      </c>
      <c r="B28" t="s">
        <v>491</v>
      </c>
      <c r="C28" t="s">
        <v>427</v>
      </c>
      <c r="D28" t="s">
        <v>473</v>
      </c>
      <c r="E28" t="s">
        <v>477</v>
      </c>
      <c r="F28" t="s">
        <v>100</v>
      </c>
      <c r="G28" t="s">
        <v>489</v>
      </c>
      <c r="H28" t="s">
        <v>379</v>
      </c>
      <c r="I28" t="s">
        <v>536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465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bus-201</v>
      </c>
      <c r="AB28" s="9" t="str">
        <f t="shared" si="1"/>
        <v>HR-201_CT_2</v>
      </c>
      <c r="AE28" t="s">
        <v>101</v>
      </c>
      <c r="AF28" t="s">
        <v>446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468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428</v>
      </c>
      <c r="B29" t="s">
        <v>491</v>
      </c>
      <c r="C29" t="s">
        <v>427</v>
      </c>
      <c r="D29" t="s">
        <v>473</v>
      </c>
      <c r="E29" t="s">
        <v>477</v>
      </c>
      <c r="F29" t="s">
        <v>101</v>
      </c>
      <c r="G29" t="s">
        <v>489</v>
      </c>
      <c r="H29" t="s">
        <v>379</v>
      </c>
      <c r="I29" t="s">
        <v>537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465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bus-201</v>
      </c>
      <c r="AB29" s="9" t="str">
        <f t="shared" si="1"/>
        <v>HR-201_STEAM_3</v>
      </c>
      <c r="AE29" t="s">
        <v>102</v>
      </c>
      <c r="AF29" t="s">
        <v>446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468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428</v>
      </c>
      <c r="B30" t="s">
        <v>491</v>
      </c>
      <c r="C30" t="s">
        <v>427</v>
      </c>
      <c r="D30" t="s">
        <v>473</v>
      </c>
      <c r="E30" t="s">
        <v>477</v>
      </c>
      <c r="F30" t="s">
        <v>102</v>
      </c>
      <c r="G30" t="s">
        <v>489</v>
      </c>
      <c r="H30" t="s">
        <v>380</v>
      </c>
      <c r="I30" t="s">
        <v>538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465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bus-202</v>
      </c>
      <c r="AB30" s="9" t="str">
        <f t="shared" si="1"/>
        <v>HR-202_CT_1</v>
      </c>
      <c r="AE30" t="s">
        <v>103</v>
      </c>
      <c r="AF30" t="s">
        <v>446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468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428</v>
      </c>
      <c r="B31" t="s">
        <v>491</v>
      </c>
      <c r="C31" t="s">
        <v>427</v>
      </c>
      <c r="D31" t="s">
        <v>473</v>
      </c>
      <c r="E31" t="s">
        <v>477</v>
      </c>
      <c r="F31" t="s">
        <v>103</v>
      </c>
      <c r="G31" t="s">
        <v>489</v>
      </c>
      <c r="H31" t="s">
        <v>380</v>
      </c>
      <c r="I31" t="s">
        <v>539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465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bus-202</v>
      </c>
      <c r="AB31" s="9" t="str">
        <f t="shared" si="1"/>
        <v>HR-202_CT_2</v>
      </c>
      <c r="AE31" t="s">
        <v>104</v>
      </c>
      <c r="AF31" t="s">
        <v>446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468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428</v>
      </c>
      <c r="B32" t="s">
        <v>491</v>
      </c>
      <c r="C32" t="s">
        <v>427</v>
      </c>
      <c r="D32" t="s">
        <v>473</v>
      </c>
      <c r="E32" t="s">
        <v>477</v>
      </c>
      <c r="F32" t="s">
        <v>104</v>
      </c>
      <c r="G32" t="s">
        <v>489</v>
      </c>
      <c r="H32" t="s">
        <v>380</v>
      </c>
      <c r="I32" t="s">
        <v>540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465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bus-202</v>
      </c>
      <c r="AB32" s="9" t="str">
        <f t="shared" si="1"/>
        <v>HR-202_STEAM_3</v>
      </c>
      <c r="AE32" t="s">
        <v>105</v>
      </c>
      <c r="AF32" t="s">
        <v>446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468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428</v>
      </c>
      <c r="B33" t="s">
        <v>491</v>
      </c>
      <c r="C33" t="s">
        <v>427</v>
      </c>
      <c r="D33" t="s">
        <v>473</v>
      </c>
      <c r="E33" t="s">
        <v>477</v>
      </c>
      <c r="F33" t="s">
        <v>105</v>
      </c>
      <c r="G33" t="s">
        <v>489</v>
      </c>
      <c r="H33" t="s">
        <v>380</v>
      </c>
      <c r="I33" t="s">
        <v>541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465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bus-202</v>
      </c>
      <c r="AB33" s="9" t="str">
        <f t="shared" si="1"/>
        <v>HR-202_STEAM_4</v>
      </c>
      <c r="AE33" t="s">
        <v>106</v>
      </c>
      <c r="AF33" t="s">
        <v>446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468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428</v>
      </c>
      <c r="B34" t="s">
        <v>491</v>
      </c>
      <c r="C34" t="s">
        <v>427</v>
      </c>
      <c r="D34" t="s">
        <v>473</v>
      </c>
      <c r="E34" t="s">
        <v>477</v>
      </c>
      <c r="F34" t="s">
        <v>106</v>
      </c>
      <c r="G34" t="s">
        <v>489</v>
      </c>
      <c r="H34" t="s">
        <v>381</v>
      </c>
      <c r="I34" t="s">
        <v>542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465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bus-207</v>
      </c>
      <c r="AB34" s="9" t="str">
        <f t="shared" si="1"/>
        <v>HR-207_CT_1</v>
      </c>
      <c r="AE34" t="s">
        <v>107</v>
      </c>
      <c r="AF34" t="s">
        <v>446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468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428</v>
      </c>
      <c r="B35" t="s">
        <v>491</v>
      </c>
      <c r="C35" t="s">
        <v>427</v>
      </c>
      <c r="D35" t="s">
        <v>473</v>
      </c>
      <c r="E35" t="s">
        <v>477</v>
      </c>
      <c r="F35" t="s">
        <v>107</v>
      </c>
      <c r="G35" t="s">
        <v>489</v>
      </c>
      <c r="H35" t="s">
        <v>381</v>
      </c>
      <c r="I35" t="s">
        <v>543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465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bus-207</v>
      </c>
      <c r="AB35" s="9" t="str">
        <f t="shared" si="1"/>
        <v>HR-207_CT_2</v>
      </c>
      <c r="AE35" t="s">
        <v>108</v>
      </c>
      <c r="AF35" t="s">
        <v>446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468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428</v>
      </c>
      <c r="B36" t="s">
        <v>491</v>
      </c>
      <c r="C36" t="s">
        <v>427</v>
      </c>
      <c r="D36" t="s">
        <v>473</v>
      </c>
      <c r="E36" t="s">
        <v>477</v>
      </c>
      <c r="F36" t="s">
        <v>108</v>
      </c>
      <c r="G36" t="s">
        <v>489</v>
      </c>
      <c r="H36" t="s">
        <v>382</v>
      </c>
      <c r="I36" t="s">
        <v>544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465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bus-213</v>
      </c>
      <c r="AB36" s="9" t="str">
        <f t="shared" si="1"/>
        <v>HR-213_CC_3</v>
      </c>
      <c r="AE36" t="s">
        <v>109</v>
      </c>
      <c r="AF36" t="s">
        <v>446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468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428</v>
      </c>
      <c r="B37" t="s">
        <v>491</v>
      </c>
      <c r="C37" t="s">
        <v>427</v>
      </c>
      <c r="D37" t="s">
        <v>473</v>
      </c>
      <c r="E37" t="s">
        <v>477</v>
      </c>
      <c r="F37" t="s">
        <v>109</v>
      </c>
      <c r="G37" t="s">
        <v>489</v>
      </c>
      <c r="H37" t="s">
        <v>382</v>
      </c>
      <c r="I37" t="s">
        <v>545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465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bus-213</v>
      </c>
      <c r="AB37" s="9" t="str">
        <f t="shared" si="1"/>
        <v>HR-213_CT_1</v>
      </c>
      <c r="AE37" t="s">
        <v>110</v>
      </c>
      <c r="AF37" t="s">
        <v>446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468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428</v>
      </c>
      <c r="B38" t="s">
        <v>491</v>
      </c>
      <c r="C38" t="s">
        <v>427</v>
      </c>
      <c r="D38" t="s">
        <v>473</v>
      </c>
      <c r="E38" t="s">
        <v>477</v>
      </c>
      <c r="F38" t="s">
        <v>110</v>
      </c>
      <c r="G38" t="s">
        <v>489</v>
      </c>
      <c r="H38" t="s">
        <v>382</v>
      </c>
      <c r="I38" t="s">
        <v>546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465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bus-213</v>
      </c>
      <c r="AB38" s="9" t="str">
        <f t="shared" si="1"/>
        <v>HR-213_CT_2</v>
      </c>
      <c r="AE38" t="s">
        <v>111</v>
      </c>
      <c r="AF38" t="s">
        <v>446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468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428</v>
      </c>
      <c r="B39" t="s">
        <v>491</v>
      </c>
      <c r="C39" t="s">
        <v>427</v>
      </c>
      <c r="D39" t="s">
        <v>473</v>
      </c>
      <c r="E39" t="s">
        <v>477</v>
      </c>
      <c r="F39" t="s">
        <v>111</v>
      </c>
      <c r="G39" t="s">
        <v>489</v>
      </c>
      <c r="H39" t="s">
        <v>383</v>
      </c>
      <c r="I39" t="s">
        <v>547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465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bus-215</v>
      </c>
      <c r="AB39" s="9" t="str">
        <f t="shared" si="1"/>
        <v>HR-215_CT_4</v>
      </c>
      <c r="AE39" t="s">
        <v>112</v>
      </c>
      <c r="AF39" t="s">
        <v>446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468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428</v>
      </c>
      <c r="B40" t="s">
        <v>491</v>
      </c>
      <c r="C40" t="s">
        <v>427</v>
      </c>
      <c r="D40" t="s">
        <v>473</v>
      </c>
      <c r="E40" t="s">
        <v>477</v>
      </c>
      <c r="F40" t="s">
        <v>112</v>
      </c>
      <c r="G40" t="s">
        <v>489</v>
      </c>
      <c r="H40" t="s">
        <v>383</v>
      </c>
      <c r="I40" t="s">
        <v>548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465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bus-215</v>
      </c>
      <c r="AB40" s="9" t="str">
        <f t="shared" si="1"/>
        <v>HR-215_CT_5</v>
      </c>
      <c r="AE40" t="s">
        <v>113</v>
      </c>
      <c r="AF40" t="s">
        <v>446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468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428</v>
      </c>
      <c r="B41" t="s">
        <v>491</v>
      </c>
      <c r="C41" t="s">
        <v>427</v>
      </c>
      <c r="D41" t="s">
        <v>473</v>
      </c>
      <c r="E41" t="s">
        <v>477</v>
      </c>
      <c r="F41" t="s">
        <v>113</v>
      </c>
      <c r="G41" t="s">
        <v>489</v>
      </c>
      <c r="H41" t="s">
        <v>384</v>
      </c>
      <c r="I41" t="s">
        <v>549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465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bus-216</v>
      </c>
      <c r="AB41" s="9" t="str">
        <f t="shared" si="1"/>
        <v>HR-216_STEAM_1</v>
      </c>
      <c r="AE41" t="s">
        <v>114</v>
      </c>
      <c r="AF41" t="s">
        <v>446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468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428</v>
      </c>
      <c r="B42" t="s">
        <v>491</v>
      </c>
      <c r="C42" t="s">
        <v>427</v>
      </c>
      <c r="D42" t="s">
        <v>473</v>
      </c>
      <c r="E42" t="s">
        <v>477</v>
      </c>
      <c r="F42" t="s">
        <v>114</v>
      </c>
      <c r="G42" t="s">
        <v>489</v>
      </c>
      <c r="H42" t="s">
        <v>385</v>
      </c>
      <c r="I42" t="s">
        <v>550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465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bus-218</v>
      </c>
      <c r="AB42" s="9" t="str">
        <f t="shared" si="1"/>
        <v>HR-218_CC_1</v>
      </c>
      <c r="AE42" t="s">
        <v>115</v>
      </c>
      <c r="AF42" t="s">
        <v>446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468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428</v>
      </c>
      <c r="B43" t="s">
        <v>491</v>
      </c>
      <c r="C43" t="s">
        <v>427</v>
      </c>
      <c r="D43" t="s">
        <v>473</v>
      </c>
      <c r="E43" t="s">
        <v>477</v>
      </c>
      <c r="F43" t="s">
        <v>115</v>
      </c>
      <c r="G43" t="s">
        <v>489</v>
      </c>
      <c r="H43" t="s">
        <v>386</v>
      </c>
      <c r="I43" t="s">
        <v>551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465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bus-221</v>
      </c>
      <c r="AB43" s="9" t="str">
        <f t="shared" si="1"/>
        <v>HR-221_CC_1</v>
      </c>
      <c r="AE43" t="s">
        <v>116</v>
      </c>
      <c r="AF43" t="s">
        <v>446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468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428</v>
      </c>
      <c r="B44" t="s">
        <v>491</v>
      </c>
      <c r="C44" t="s">
        <v>427</v>
      </c>
      <c r="D44" t="s">
        <v>473</v>
      </c>
      <c r="E44" t="s">
        <v>477</v>
      </c>
      <c r="F44" t="s">
        <v>116</v>
      </c>
      <c r="G44" t="s">
        <v>489</v>
      </c>
      <c r="H44" t="s">
        <v>387</v>
      </c>
      <c r="I44" t="s">
        <v>552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465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bus-223</v>
      </c>
      <c r="AB44" s="9" t="str">
        <f t="shared" si="1"/>
        <v>HR-223_STEAM_1</v>
      </c>
      <c r="AE44" t="s">
        <v>117</v>
      </c>
      <c r="AF44" t="s">
        <v>446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468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428</v>
      </c>
      <c r="B45" t="s">
        <v>491</v>
      </c>
      <c r="C45" t="s">
        <v>427</v>
      </c>
      <c r="D45" t="s">
        <v>473</v>
      </c>
      <c r="E45" t="s">
        <v>477</v>
      </c>
      <c r="F45" t="s">
        <v>117</v>
      </c>
      <c r="G45" t="s">
        <v>489</v>
      </c>
      <c r="H45" t="s">
        <v>387</v>
      </c>
      <c r="I45" t="s">
        <v>553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465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bus-223</v>
      </c>
      <c r="AB45" s="9" t="str">
        <f t="shared" si="1"/>
        <v>HR-223_STEAM_2</v>
      </c>
      <c r="AE45" t="s">
        <v>118</v>
      </c>
      <c r="AF45" t="s">
        <v>446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468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428</v>
      </c>
      <c r="B46" t="s">
        <v>491</v>
      </c>
      <c r="C46" t="s">
        <v>427</v>
      </c>
      <c r="D46" t="s">
        <v>473</v>
      </c>
      <c r="E46" t="s">
        <v>477</v>
      </c>
      <c r="F46" t="s">
        <v>118</v>
      </c>
      <c r="G46" t="s">
        <v>489</v>
      </c>
      <c r="H46" t="s">
        <v>387</v>
      </c>
      <c r="I46" t="s">
        <v>554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465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bus-223</v>
      </c>
      <c r="AB46" s="9" t="str">
        <f t="shared" si="1"/>
        <v>HR-223_STEAM_3</v>
      </c>
      <c r="AE46" t="s">
        <v>119</v>
      </c>
      <c r="AF46" t="s">
        <v>446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468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428</v>
      </c>
      <c r="B47" t="s">
        <v>491</v>
      </c>
      <c r="C47" t="s">
        <v>427</v>
      </c>
      <c r="D47" t="s">
        <v>473</v>
      </c>
      <c r="E47" t="s">
        <v>477</v>
      </c>
      <c r="F47" t="s">
        <v>119</v>
      </c>
      <c r="G47" t="s">
        <v>489</v>
      </c>
      <c r="H47" t="s">
        <v>387</v>
      </c>
      <c r="I47" t="s">
        <v>555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465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bus-223</v>
      </c>
      <c r="AB47" s="9" t="str">
        <f t="shared" si="1"/>
        <v>HR-223_CT_4</v>
      </c>
      <c r="AE47" t="s">
        <v>120</v>
      </c>
      <c r="AF47" t="s">
        <v>446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468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428</v>
      </c>
      <c r="B48" t="s">
        <v>491</v>
      </c>
      <c r="C48" t="s">
        <v>427</v>
      </c>
      <c r="D48" t="s">
        <v>473</v>
      </c>
      <c r="E48" t="s">
        <v>477</v>
      </c>
      <c r="F48" t="s">
        <v>120</v>
      </c>
      <c r="G48" t="s">
        <v>489</v>
      </c>
      <c r="H48" t="s">
        <v>387</v>
      </c>
      <c r="I48" t="s">
        <v>556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465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bus-223</v>
      </c>
      <c r="AB48" s="9" t="str">
        <f t="shared" si="1"/>
        <v>HR-223_CT_5</v>
      </c>
      <c r="AE48" t="s">
        <v>121</v>
      </c>
      <c r="AF48" t="s">
        <v>446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468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428</v>
      </c>
      <c r="B49" t="s">
        <v>491</v>
      </c>
      <c r="C49" t="s">
        <v>427</v>
      </c>
      <c r="D49" t="s">
        <v>473</v>
      </c>
      <c r="E49" t="s">
        <v>477</v>
      </c>
      <c r="F49" t="s">
        <v>121</v>
      </c>
      <c r="G49" t="s">
        <v>489</v>
      </c>
      <c r="H49" t="s">
        <v>387</v>
      </c>
      <c r="I49" t="s">
        <v>557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465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bus-223</v>
      </c>
      <c r="AB49" s="9" t="str">
        <f t="shared" si="1"/>
        <v>HR-223_CT_6</v>
      </c>
      <c r="AE49" t="s">
        <v>122</v>
      </c>
      <c r="AF49" t="s">
        <v>446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468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428</v>
      </c>
      <c r="B50" t="s">
        <v>491</v>
      </c>
      <c r="C50" t="s">
        <v>427</v>
      </c>
      <c r="D50" t="s">
        <v>473</v>
      </c>
      <c r="E50" t="s">
        <v>477</v>
      </c>
      <c r="F50" t="s">
        <v>122</v>
      </c>
      <c r="G50" t="s">
        <v>489</v>
      </c>
      <c r="H50" t="s">
        <v>388</v>
      </c>
      <c r="I50" t="s">
        <v>558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465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bus-301</v>
      </c>
      <c r="AB50" s="9" t="str">
        <f t="shared" si="1"/>
        <v>HR-301_CT_1</v>
      </c>
      <c r="AE50" t="s">
        <v>123</v>
      </c>
      <c r="AF50" t="s">
        <v>446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468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428</v>
      </c>
      <c r="B51" t="s">
        <v>491</v>
      </c>
      <c r="C51" t="s">
        <v>427</v>
      </c>
      <c r="D51" t="s">
        <v>473</v>
      </c>
      <c r="E51" t="s">
        <v>477</v>
      </c>
      <c r="F51" t="s">
        <v>123</v>
      </c>
      <c r="G51" t="s">
        <v>489</v>
      </c>
      <c r="H51" t="s">
        <v>388</v>
      </c>
      <c r="I51" t="s">
        <v>559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465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bus-301</v>
      </c>
      <c r="AB51" s="9" t="str">
        <f t="shared" si="1"/>
        <v>HR-301_CT_2</v>
      </c>
      <c r="AE51" t="s">
        <v>124</v>
      </c>
      <c r="AF51" t="s">
        <v>446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468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428</v>
      </c>
      <c r="B52" t="s">
        <v>491</v>
      </c>
      <c r="C52" t="s">
        <v>427</v>
      </c>
      <c r="D52" t="s">
        <v>473</v>
      </c>
      <c r="E52" t="s">
        <v>477</v>
      </c>
      <c r="F52" t="s">
        <v>124</v>
      </c>
      <c r="G52" t="s">
        <v>489</v>
      </c>
      <c r="H52" t="s">
        <v>388</v>
      </c>
      <c r="I52" t="s">
        <v>560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465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bus-301</v>
      </c>
      <c r="AB52" s="9" t="str">
        <f t="shared" si="1"/>
        <v>HR-301_CT_3</v>
      </c>
      <c r="AE52" t="s">
        <v>125</v>
      </c>
      <c r="AF52" t="s">
        <v>446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468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428</v>
      </c>
      <c r="B53" t="s">
        <v>491</v>
      </c>
      <c r="C53" t="s">
        <v>427</v>
      </c>
      <c r="D53" t="s">
        <v>473</v>
      </c>
      <c r="E53" t="s">
        <v>477</v>
      </c>
      <c r="F53" t="s">
        <v>125</v>
      </c>
      <c r="G53" t="s">
        <v>489</v>
      </c>
      <c r="H53" t="s">
        <v>388</v>
      </c>
      <c r="I53" t="s">
        <v>561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465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bus-301</v>
      </c>
      <c r="AB53" s="9" t="str">
        <f t="shared" si="1"/>
        <v>HR-301_CT_4</v>
      </c>
      <c r="AE53" t="s">
        <v>126</v>
      </c>
      <c r="AF53" t="s">
        <v>446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468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428</v>
      </c>
      <c r="B54" t="s">
        <v>491</v>
      </c>
      <c r="C54" t="s">
        <v>427</v>
      </c>
      <c r="D54" t="s">
        <v>473</v>
      </c>
      <c r="E54" t="s">
        <v>477</v>
      </c>
      <c r="F54" t="s">
        <v>126</v>
      </c>
      <c r="G54" t="s">
        <v>489</v>
      </c>
      <c r="H54" t="s">
        <v>389</v>
      </c>
      <c r="I54" t="s">
        <v>562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465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bus-302</v>
      </c>
      <c r="AB54" s="9" t="str">
        <f t="shared" si="1"/>
        <v>HR-302_CT_1</v>
      </c>
      <c r="AE54" t="s">
        <v>127</v>
      </c>
      <c r="AF54" t="s">
        <v>446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468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428</v>
      </c>
      <c r="B55" t="s">
        <v>491</v>
      </c>
      <c r="C55" t="s">
        <v>427</v>
      </c>
      <c r="D55" t="s">
        <v>473</v>
      </c>
      <c r="E55" t="s">
        <v>477</v>
      </c>
      <c r="F55" t="s">
        <v>127</v>
      </c>
      <c r="G55" t="s">
        <v>489</v>
      </c>
      <c r="H55" t="s">
        <v>389</v>
      </c>
      <c r="I55" t="s">
        <v>563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465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bus-302</v>
      </c>
      <c r="AB55" s="9" t="str">
        <f t="shared" si="1"/>
        <v>HR-302_CT_2</v>
      </c>
      <c r="AE55" t="s">
        <v>128</v>
      </c>
      <c r="AF55" t="s">
        <v>446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468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428</v>
      </c>
      <c r="B56" t="s">
        <v>491</v>
      </c>
      <c r="C56" t="s">
        <v>427</v>
      </c>
      <c r="D56" t="s">
        <v>473</v>
      </c>
      <c r="E56" t="s">
        <v>477</v>
      </c>
      <c r="F56" t="s">
        <v>128</v>
      </c>
      <c r="G56" t="s">
        <v>489</v>
      </c>
      <c r="H56" t="s">
        <v>389</v>
      </c>
      <c r="I56" t="s">
        <v>564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465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bus-302</v>
      </c>
      <c r="AB56" s="9" t="str">
        <f t="shared" si="1"/>
        <v>HR-302_CT_3</v>
      </c>
      <c r="AE56" t="s">
        <v>129</v>
      </c>
      <c r="AF56" t="s">
        <v>446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468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428</v>
      </c>
      <c r="B57" t="s">
        <v>491</v>
      </c>
      <c r="C57" t="s">
        <v>427</v>
      </c>
      <c r="D57" t="s">
        <v>473</v>
      </c>
      <c r="E57" t="s">
        <v>477</v>
      </c>
      <c r="F57" t="s">
        <v>129</v>
      </c>
      <c r="G57" t="s">
        <v>489</v>
      </c>
      <c r="H57" t="s">
        <v>389</v>
      </c>
      <c r="I57" t="s">
        <v>565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465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bus-302</v>
      </c>
      <c r="AB57" s="9" t="str">
        <f t="shared" si="1"/>
        <v>HR-302_CT_4</v>
      </c>
      <c r="AE57" t="s">
        <v>130</v>
      </c>
      <c r="AF57" t="s">
        <v>446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468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428</v>
      </c>
      <c r="B58" t="s">
        <v>491</v>
      </c>
      <c r="C58" t="s">
        <v>427</v>
      </c>
      <c r="D58" t="s">
        <v>473</v>
      </c>
      <c r="E58" t="s">
        <v>477</v>
      </c>
      <c r="F58" t="s">
        <v>130</v>
      </c>
      <c r="G58" t="s">
        <v>489</v>
      </c>
      <c r="H58" t="s">
        <v>390</v>
      </c>
      <c r="I58" t="s">
        <v>566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465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bus-307</v>
      </c>
      <c r="AB58" s="9" t="str">
        <f t="shared" si="1"/>
        <v>HR-307_CT_1</v>
      </c>
      <c r="AE58" t="s">
        <v>131</v>
      </c>
      <c r="AF58" t="s">
        <v>446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468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428</v>
      </c>
      <c r="B59" t="s">
        <v>491</v>
      </c>
      <c r="C59" t="s">
        <v>427</v>
      </c>
      <c r="D59" t="s">
        <v>473</v>
      </c>
      <c r="E59" t="s">
        <v>477</v>
      </c>
      <c r="F59" t="s">
        <v>131</v>
      </c>
      <c r="G59" t="s">
        <v>489</v>
      </c>
      <c r="H59" t="s">
        <v>390</v>
      </c>
      <c r="I59" t="s">
        <v>567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465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bus-307</v>
      </c>
      <c r="AB59" s="9" t="str">
        <f t="shared" si="1"/>
        <v>HR-307_CT_2</v>
      </c>
      <c r="AE59" t="s">
        <v>132</v>
      </c>
      <c r="AF59" t="s">
        <v>446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468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428</v>
      </c>
      <c r="B60" t="s">
        <v>491</v>
      </c>
      <c r="C60" t="s">
        <v>427</v>
      </c>
      <c r="D60" t="s">
        <v>473</v>
      </c>
      <c r="E60" t="s">
        <v>477</v>
      </c>
      <c r="F60" t="s">
        <v>132</v>
      </c>
      <c r="G60" t="s">
        <v>489</v>
      </c>
      <c r="H60" t="s">
        <v>391</v>
      </c>
      <c r="I60" t="s">
        <v>568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465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bus-313</v>
      </c>
      <c r="AB60" s="9" t="str">
        <f t="shared" si="1"/>
        <v>HR-313_CC_1</v>
      </c>
      <c r="AE60" t="s">
        <v>133</v>
      </c>
      <c r="AF60" t="s">
        <v>446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468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428</v>
      </c>
      <c r="B61" t="s">
        <v>491</v>
      </c>
      <c r="C61" t="s">
        <v>427</v>
      </c>
      <c r="D61" t="s">
        <v>473</v>
      </c>
      <c r="E61" t="s">
        <v>477</v>
      </c>
      <c r="F61" t="s">
        <v>133</v>
      </c>
      <c r="G61" t="s">
        <v>489</v>
      </c>
      <c r="H61" t="s">
        <v>392</v>
      </c>
      <c r="I61" t="s">
        <v>569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465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bus-315</v>
      </c>
      <c r="AB61" s="9" t="str">
        <f t="shared" si="1"/>
        <v>HR-315_STEAM_1</v>
      </c>
      <c r="AE61" t="s">
        <v>134</v>
      </c>
      <c r="AF61" t="s">
        <v>446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468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428</v>
      </c>
      <c r="B62" t="s">
        <v>491</v>
      </c>
      <c r="C62" t="s">
        <v>427</v>
      </c>
      <c r="D62" t="s">
        <v>473</v>
      </c>
      <c r="E62" t="s">
        <v>477</v>
      </c>
      <c r="F62" t="s">
        <v>134</v>
      </c>
      <c r="G62" t="s">
        <v>489</v>
      </c>
      <c r="H62" t="s">
        <v>392</v>
      </c>
      <c r="I62" t="s">
        <v>570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465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bus-315</v>
      </c>
      <c r="AB62" s="9" t="str">
        <f t="shared" si="1"/>
        <v>HR-315_STEAM_2</v>
      </c>
      <c r="AE62" t="s">
        <v>135</v>
      </c>
      <c r="AF62" t="s">
        <v>446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468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428</v>
      </c>
      <c r="B63" t="s">
        <v>491</v>
      </c>
      <c r="C63" t="s">
        <v>427</v>
      </c>
      <c r="D63" t="s">
        <v>473</v>
      </c>
      <c r="E63" t="s">
        <v>477</v>
      </c>
      <c r="F63" t="s">
        <v>135</v>
      </c>
      <c r="G63" t="s">
        <v>489</v>
      </c>
      <c r="H63" t="s">
        <v>392</v>
      </c>
      <c r="I63" t="s">
        <v>571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465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bus-315</v>
      </c>
      <c r="AB63" s="9" t="str">
        <f t="shared" si="1"/>
        <v>HR-315_STEAM_3</v>
      </c>
      <c r="AE63" t="s">
        <v>136</v>
      </c>
      <c r="AF63" t="s">
        <v>446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468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428</v>
      </c>
      <c r="B64" t="s">
        <v>491</v>
      </c>
      <c r="C64" t="s">
        <v>427</v>
      </c>
      <c r="D64" t="s">
        <v>473</v>
      </c>
      <c r="E64" t="s">
        <v>477</v>
      </c>
      <c r="F64" t="s">
        <v>136</v>
      </c>
      <c r="G64" t="s">
        <v>489</v>
      </c>
      <c r="H64" t="s">
        <v>392</v>
      </c>
      <c r="I64" t="s">
        <v>572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465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bus-315</v>
      </c>
      <c r="AB64" s="9" t="str">
        <f t="shared" si="1"/>
        <v>HR-315_STEAM_4</v>
      </c>
      <c r="AE64" t="s">
        <v>137</v>
      </c>
      <c r="AF64" t="s">
        <v>446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468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428</v>
      </c>
      <c r="B65" t="s">
        <v>491</v>
      </c>
      <c r="C65" t="s">
        <v>427</v>
      </c>
      <c r="D65" t="s">
        <v>473</v>
      </c>
      <c r="E65" t="s">
        <v>477</v>
      </c>
      <c r="F65" t="s">
        <v>137</v>
      </c>
      <c r="G65" t="s">
        <v>489</v>
      </c>
      <c r="H65" t="s">
        <v>392</v>
      </c>
      <c r="I65" t="s">
        <v>573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465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bus-315</v>
      </c>
      <c r="AB65" s="9" t="str">
        <f t="shared" si="1"/>
        <v>HR-315_STEAM_5</v>
      </c>
      <c r="AE65" t="s">
        <v>138</v>
      </c>
      <c r="AF65" t="s">
        <v>446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468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428</v>
      </c>
      <c r="B66" t="s">
        <v>491</v>
      </c>
      <c r="C66" t="s">
        <v>427</v>
      </c>
      <c r="D66" t="s">
        <v>473</v>
      </c>
      <c r="E66" t="s">
        <v>477</v>
      </c>
      <c r="F66" t="s">
        <v>138</v>
      </c>
      <c r="G66" t="s">
        <v>489</v>
      </c>
      <c r="H66" t="s">
        <v>392</v>
      </c>
      <c r="I66" t="s">
        <v>574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465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bus-315</v>
      </c>
      <c r="AB66" s="9" t="str">
        <f t="shared" si="1"/>
        <v>HR-315_CT_6</v>
      </c>
      <c r="AE66" t="s">
        <v>139</v>
      </c>
      <c r="AF66" t="s">
        <v>446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468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428</v>
      </c>
      <c r="B67" t="s">
        <v>491</v>
      </c>
      <c r="C67" t="s">
        <v>427</v>
      </c>
      <c r="D67" t="s">
        <v>473</v>
      </c>
      <c r="E67" t="s">
        <v>477</v>
      </c>
      <c r="F67" t="s">
        <v>139</v>
      </c>
      <c r="G67" t="s">
        <v>489</v>
      </c>
      <c r="H67" t="s">
        <v>392</v>
      </c>
      <c r="I67" t="s">
        <v>575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465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bus-315</v>
      </c>
      <c r="AB67" s="9" t="str">
        <f t="shared" si="1"/>
        <v>HR-315_CT_7</v>
      </c>
      <c r="AE67" t="s">
        <v>140</v>
      </c>
      <c r="AF67" t="s">
        <v>446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468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428</v>
      </c>
      <c r="B68" t="s">
        <v>491</v>
      </c>
      <c r="C68" t="s">
        <v>427</v>
      </c>
      <c r="D68" t="s">
        <v>473</v>
      </c>
      <c r="E68" t="s">
        <v>477</v>
      </c>
      <c r="F68" t="s">
        <v>140</v>
      </c>
      <c r="G68" t="s">
        <v>489</v>
      </c>
      <c r="H68" t="s">
        <v>392</v>
      </c>
      <c r="I68" t="s">
        <v>576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465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ref="AA68:AA76" si="2">CONCATENATE("bus-",LEFT(F68,3))</f>
        <v>bus-315</v>
      </c>
      <c r="AB68" s="9" t="str">
        <f t="shared" si="1"/>
        <v>HR-315_CT_8</v>
      </c>
      <c r="AE68" t="s">
        <v>141</v>
      </c>
      <c r="AF68" t="s">
        <v>446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468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428</v>
      </c>
      <c r="B69" t="s">
        <v>491</v>
      </c>
      <c r="C69" t="s">
        <v>427</v>
      </c>
      <c r="D69" t="s">
        <v>473</v>
      </c>
      <c r="E69" t="s">
        <v>477</v>
      </c>
      <c r="F69" t="s">
        <v>141</v>
      </c>
      <c r="G69" t="s">
        <v>489</v>
      </c>
      <c r="H69" t="s">
        <v>393</v>
      </c>
      <c r="I69" t="s">
        <v>577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465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si="2"/>
        <v>bus-316</v>
      </c>
      <c r="AB69" s="9" t="str">
        <f t="shared" ref="AB69:AB76" si="3">CONCATENATE("HR-",F69)</f>
        <v>HR-316_STEAM_1</v>
      </c>
      <c r="AE69" t="s">
        <v>142</v>
      </c>
      <c r="AF69" t="s">
        <v>446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468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428</v>
      </c>
      <c r="B70" t="s">
        <v>491</v>
      </c>
      <c r="C70" t="s">
        <v>427</v>
      </c>
      <c r="D70" t="s">
        <v>473</v>
      </c>
      <c r="E70" t="s">
        <v>477</v>
      </c>
      <c r="F70" t="s">
        <v>142</v>
      </c>
      <c r="G70" t="s">
        <v>489</v>
      </c>
      <c r="H70" t="s">
        <v>394</v>
      </c>
      <c r="I70" t="s">
        <v>578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465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bus-318</v>
      </c>
      <c r="AB70" s="9" t="str">
        <f t="shared" si="3"/>
        <v>HR-318_CC_1</v>
      </c>
      <c r="AE70" t="s">
        <v>143</v>
      </c>
      <c r="AF70" t="s">
        <v>446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468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428</v>
      </c>
      <c r="B71" t="s">
        <v>491</v>
      </c>
      <c r="C71" t="s">
        <v>427</v>
      </c>
      <c r="D71" t="s">
        <v>473</v>
      </c>
      <c r="E71" t="s">
        <v>477</v>
      </c>
      <c r="F71" t="s">
        <v>143</v>
      </c>
      <c r="G71" t="s">
        <v>489</v>
      </c>
      <c r="H71" t="s">
        <v>395</v>
      </c>
      <c r="I71" t="s">
        <v>579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465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bus-321</v>
      </c>
      <c r="AB71" s="9" t="str">
        <f t="shared" si="3"/>
        <v>HR-321_CC_1</v>
      </c>
      <c r="AE71" t="s">
        <v>144</v>
      </c>
      <c r="AF71" t="s">
        <v>446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468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428</v>
      </c>
      <c r="B72" t="s">
        <v>491</v>
      </c>
      <c r="C72" t="s">
        <v>427</v>
      </c>
      <c r="D72" t="s">
        <v>473</v>
      </c>
      <c r="E72" t="s">
        <v>477</v>
      </c>
      <c r="F72" t="s">
        <v>144</v>
      </c>
      <c r="G72" t="s">
        <v>489</v>
      </c>
      <c r="H72" t="s">
        <v>396</v>
      </c>
      <c r="I72" t="s">
        <v>580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465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bus-322</v>
      </c>
      <c r="AB72" s="9" t="str">
        <f t="shared" si="3"/>
        <v>HR-322_CT_5</v>
      </c>
      <c r="AE72" t="s">
        <v>145</v>
      </c>
      <c r="AF72" t="s">
        <v>446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468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428</v>
      </c>
      <c r="B73" t="s">
        <v>491</v>
      </c>
      <c r="C73" t="s">
        <v>427</v>
      </c>
      <c r="D73" t="s">
        <v>473</v>
      </c>
      <c r="E73" t="s">
        <v>477</v>
      </c>
      <c r="F73" t="s">
        <v>145</v>
      </c>
      <c r="G73" t="s">
        <v>489</v>
      </c>
      <c r="H73" t="s">
        <v>396</v>
      </c>
      <c r="I73" t="s">
        <v>581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465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bus-322</v>
      </c>
      <c r="AB73" s="9" t="str">
        <f t="shared" si="3"/>
        <v>HR-322_CT_6</v>
      </c>
      <c r="AE73" t="s">
        <v>146</v>
      </c>
      <c r="AF73" t="s">
        <v>446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468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428</v>
      </c>
      <c r="B74" t="s">
        <v>491</v>
      </c>
      <c r="C74" t="s">
        <v>427</v>
      </c>
      <c r="D74" t="s">
        <v>473</v>
      </c>
      <c r="E74" t="s">
        <v>477</v>
      </c>
      <c r="F74" t="s">
        <v>146</v>
      </c>
      <c r="G74" t="s">
        <v>489</v>
      </c>
      <c r="H74" t="s">
        <v>397</v>
      </c>
      <c r="I74" t="s">
        <v>582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465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bus-323</v>
      </c>
      <c r="AB74" s="9" t="str">
        <f t="shared" si="3"/>
        <v>HR-323_CC_1</v>
      </c>
      <c r="AE74" t="s">
        <v>147</v>
      </c>
      <c r="AF74" t="s">
        <v>446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468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428</v>
      </c>
      <c r="B75" t="s">
        <v>491</v>
      </c>
      <c r="C75" t="s">
        <v>427</v>
      </c>
      <c r="D75" t="s">
        <v>473</v>
      </c>
      <c r="E75" t="s">
        <v>477</v>
      </c>
      <c r="F75" t="s">
        <v>147</v>
      </c>
      <c r="G75" t="s">
        <v>489</v>
      </c>
      <c r="H75" t="s">
        <v>397</v>
      </c>
      <c r="I75" t="s">
        <v>583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465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bus-323</v>
      </c>
      <c r="AB75" s="9" t="str">
        <f t="shared" si="3"/>
        <v>HR-323_CC_2</v>
      </c>
      <c r="AE75" t="s">
        <v>148</v>
      </c>
      <c r="AF75" t="s">
        <v>446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468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428</v>
      </c>
      <c r="B76" t="s">
        <v>491</v>
      </c>
      <c r="C76" s="9" t="s">
        <v>427</v>
      </c>
      <c r="D76" s="9" t="s">
        <v>473</v>
      </c>
      <c r="E76" s="9" t="s">
        <v>477</v>
      </c>
      <c r="F76" s="9" t="s">
        <v>151</v>
      </c>
      <c r="G76" t="s">
        <v>489</v>
      </c>
      <c r="H76" s="9" t="s">
        <v>398</v>
      </c>
      <c r="I76" s="9" t="s">
        <v>584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465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bus-121</v>
      </c>
      <c r="AB76" s="9" t="str">
        <f t="shared" si="3"/>
        <v>HR-121_NUCLEAR_1</v>
      </c>
      <c r="AE76" s="4" t="s">
        <v>151</v>
      </c>
      <c r="AF76" s="4" t="s">
        <v>446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468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446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468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446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468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446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468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446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468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446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468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446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468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446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468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446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468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446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468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446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468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446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468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446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468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446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468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446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468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446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468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446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468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446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468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446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468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446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468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446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468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446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468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446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468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446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468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446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468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446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468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446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468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446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468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446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468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446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468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446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468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446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468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446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468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446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468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446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468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446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468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446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468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446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468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446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468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446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468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446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468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446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468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446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468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446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468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446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468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446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468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446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468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446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468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446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468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446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468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446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468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446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468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446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468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446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468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446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468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446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468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446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468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446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468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446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468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446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468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446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468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446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468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446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468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446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468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446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468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446</v>
      </c>
      <c r="AH141" t="s">
        <v>465</v>
      </c>
      <c r="AI141" t="s">
        <v>465</v>
      </c>
      <c r="AJ141" t="s">
        <v>465</v>
      </c>
      <c r="AK141" t="s">
        <v>465</v>
      </c>
      <c r="AL141" t="s">
        <v>468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446</v>
      </c>
      <c r="AG142" t="s">
        <v>465</v>
      </c>
      <c r="AH142" t="s">
        <v>465</v>
      </c>
      <c r="AI142" t="s">
        <v>465</v>
      </c>
      <c r="AJ142" t="s">
        <v>465</v>
      </c>
      <c r="AK142" t="s">
        <v>465</v>
      </c>
      <c r="AL142" t="s">
        <v>468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446</v>
      </c>
      <c r="AG143" t="s">
        <v>465</v>
      </c>
      <c r="AH143" t="s">
        <v>465</v>
      </c>
      <c r="AI143" t="s">
        <v>465</v>
      </c>
      <c r="AJ143" t="s">
        <v>465</v>
      </c>
      <c r="AK143" t="s">
        <v>465</v>
      </c>
      <c r="AL143" t="s">
        <v>468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446</v>
      </c>
      <c r="AG144" t="s">
        <v>465</v>
      </c>
      <c r="AH144" t="s">
        <v>465</v>
      </c>
      <c r="AI144" t="s">
        <v>465</v>
      </c>
      <c r="AJ144" t="s">
        <v>465</v>
      </c>
      <c r="AK144" t="s">
        <v>465</v>
      </c>
      <c r="AL144" t="s">
        <v>468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446</v>
      </c>
      <c r="AG145" t="s">
        <v>465</v>
      </c>
      <c r="AH145" t="s">
        <v>465</v>
      </c>
      <c r="AI145" t="s">
        <v>465</v>
      </c>
      <c r="AJ145" t="s">
        <v>465</v>
      </c>
      <c r="AK145" t="s">
        <v>465</v>
      </c>
      <c r="AL145" t="s">
        <v>468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446</v>
      </c>
      <c r="AG146" t="s">
        <v>465</v>
      </c>
      <c r="AH146" t="s">
        <v>465</v>
      </c>
      <c r="AI146" t="s">
        <v>465</v>
      </c>
      <c r="AJ146" t="s">
        <v>465</v>
      </c>
      <c r="AK146" t="s">
        <v>465</v>
      </c>
      <c r="AL146" t="s">
        <v>468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446</v>
      </c>
      <c r="AG147" t="s">
        <v>465</v>
      </c>
      <c r="AH147" t="s">
        <v>465</v>
      </c>
      <c r="AI147" t="s">
        <v>465</v>
      </c>
      <c r="AJ147" t="s">
        <v>465</v>
      </c>
      <c r="AK147" t="s">
        <v>465</v>
      </c>
      <c r="AL147" t="s">
        <v>468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446</v>
      </c>
      <c r="AG148" t="s">
        <v>465</v>
      </c>
      <c r="AH148" t="s">
        <v>465</v>
      </c>
      <c r="AI148" t="s">
        <v>465</v>
      </c>
      <c r="AJ148" t="s">
        <v>465</v>
      </c>
      <c r="AK148" t="s">
        <v>465</v>
      </c>
      <c r="AL148" t="s">
        <v>468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446</v>
      </c>
      <c r="AG149" t="s">
        <v>465</v>
      </c>
      <c r="AH149" t="s">
        <v>465</v>
      </c>
      <c r="AI149" t="s">
        <v>465</v>
      </c>
      <c r="AJ149" t="s">
        <v>465</v>
      </c>
      <c r="AK149" t="s">
        <v>465</v>
      </c>
      <c r="AL149" t="s">
        <v>468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446</v>
      </c>
      <c r="AG150" t="s">
        <v>465</v>
      </c>
      <c r="AH150" t="s">
        <v>465</v>
      </c>
      <c r="AI150" t="s">
        <v>465</v>
      </c>
      <c r="AJ150" t="s">
        <v>465</v>
      </c>
      <c r="AK150" t="s">
        <v>465</v>
      </c>
      <c r="AL150" t="s">
        <v>468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446</v>
      </c>
      <c r="AG151" t="s">
        <v>465</v>
      </c>
      <c r="AH151" t="s">
        <v>465</v>
      </c>
      <c r="AI151" t="s">
        <v>465</v>
      </c>
      <c r="AJ151" t="s">
        <v>465</v>
      </c>
      <c r="AK151" t="s">
        <v>465</v>
      </c>
      <c r="AL151" t="s">
        <v>468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446</v>
      </c>
      <c r="AG152" t="s">
        <v>465</v>
      </c>
      <c r="AH152" t="s">
        <v>465</v>
      </c>
      <c r="AI152" t="s">
        <v>465</v>
      </c>
      <c r="AJ152" t="s">
        <v>465</v>
      </c>
      <c r="AK152" t="s">
        <v>465</v>
      </c>
      <c r="AL152" t="s">
        <v>468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446</v>
      </c>
      <c r="AG153" t="s">
        <v>465</v>
      </c>
      <c r="AH153" t="s">
        <v>465</v>
      </c>
      <c r="AI153" t="s">
        <v>465</v>
      </c>
      <c r="AJ153" t="s">
        <v>465</v>
      </c>
      <c r="AK153" t="s">
        <v>465</v>
      </c>
      <c r="AL153" t="s">
        <v>468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446</v>
      </c>
      <c r="AG154" t="s">
        <v>465</v>
      </c>
      <c r="AH154" t="s">
        <v>465</v>
      </c>
      <c r="AI154" t="s">
        <v>465</v>
      </c>
      <c r="AJ154" t="s">
        <v>465</v>
      </c>
      <c r="AK154" t="s">
        <v>465</v>
      </c>
      <c r="AL154" t="s">
        <v>468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446</v>
      </c>
      <c r="AG155" t="s">
        <v>465</v>
      </c>
      <c r="AH155" t="s">
        <v>465</v>
      </c>
      <c r="AI155" t="s">
        <v>465</v>
      </c>
      <c r="AJ155" t="s">
        <v>465</v>
      </c>
      <c r="AK155" t="s">
        <v>465</v>
      </c>
      <c r="AL155" t="s">
        <v>468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446</v>
      </c>
      <c r="AG156" t="s">
        <v>465</v>
      </c>
      <c r="AH156" t="s">
        <v>465</v>
      </c>
      <c r="AI156" t="s">
        <v>465</v>
      </c>
      <c r="AJ156" t="s">
        <v>465</v>
      </c>
      <c r="AK156" t="s">
        <v>465</v>
      </c>
      <c r="AL156" t="s">
        <v>468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446</v>
      </c>
      <c r="AG157" t="s">
        <v>465</v>
      </c>
      <c r="AH157" t="s">
        <v>465</v>
      </c>
      <c r="AI157" t="s">
        <v>465</v>
      </c>
      <c r="AJ157" t="s">
        <v>465</v>
      </c>
      <c r="AK157" t="s">
        <v>465</v>
      </c>
      <c r="AL157" t="s">
        <v>468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446</v>
      </c>
      <c r="AG158" t="s">
        <v>465</v>
      </c>
      <c r="AH158" t="s">
        <v>465</v>
      </c>
      <c r="AI158" t="s">
        <v>465</v>
      </c>
      <c r="AJ158" t="s">
        <v>465</v>
      </c>
      <c r="AK158" t="s">
        <v>465</v>
      </c>
      <c r="AL158" t="s">
        <v>468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446</v>
      </c>
      <c r="AG159" t="s">
        <v>465</v>
      </c>
      <c r="AH159" t="s">
        <v>465</v>
      </c>
      <c r="AI159" t="s">
        <v>465</v>
      </c>
      <c r="AJ159" t="s">
        <v>465</v>
      </c>
      <c r="AK159" t="s">
        <v>465</v>
      </c>
      <c r="AL159" t="s">
        <v>468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446</v>
      </c>
      <c r="AG160" t="s">
        <v>465</v>
      </c>
      <c r="AH160" t="s">
        <v>465</v>
      </c>
      <c r="AI160" t="s">
        <v>465</v>
      </c>
      <c r="AJ160" t="s">
        <v>465</v>
      </c>
      <c r="AK160" t="s">
        <v>465</v>
      </c>
      <c r="AL160" t="s">
        <v>468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</vt:lpstr>
      <vt:lpstr>Spine</vt:lpstr>
      <vt:lpstr>obj_unit_w_parameters</vt:lpstr>
      <vt:lpstr>rel_for_units_on_resolution</vt:lpstr>
      <vt:lpstr>rel_unit__direction_node</vt:lpstr>
      <vt:lpstr>rel_for_array_heatrates</vt:lpstr>
      <vt:lpstr>rel_for_renewable_source</vt:lpstr>
      <vt:lpstr>rel_u__d_n-bus_detailed</vt:lpstr>
      <vt:lpstr>rel_for_array_hr-bus_detailed</vt:lpstr>
      <vt:lpstr>rel_for_res-bus_detailed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2020-07-20T13:54:50Z</dcterms:modified>
</cp:coreProperties>
</file>