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belai\Downloads\"/>
    </mc:Choice>
  </mc:AlternateContent>
  <xr:revisionPtr revIDLastSave="0" documentId="13_ncr:1_{0714F8B0-5EFC-411F-BDA6-13C99A9BC551}" xr6:coauthVersionLast="47" xr6:coauthVersionMax="47" xr10:uidLastSave="{00000000-0000-0000-0000-000000000000}"/>
  <bookViews>
    <workbookView xWindow="-108" yWindow="-108" windowWidth="23256" windowHeight="12456" xr2:uid="{87E09345-28C0-428B-B18A-62DFFE2EC0B8}"/>
  </bookViews>
  <sheets>
    <sheet name="DASHBOARD" sheetId="3" r:id="rId1"/>
    <sheet name="DADOS" sheetId="1" r:id="rId2"/>
    <sheet name="CONTROLES" sheetId="2" r:id="rId3"/>
    <sheet name="ECONOMIA" sheetId="4" r:id="rId4"/>
  </sheets>
  <definedNames>
    <definedName name="SegmentaçãodeDados_Mês">#N/A</definedName>
  </definedNames>
  <calcPr calcId="191029"/>
  <pivotCaches>
    <pivotCache cacheId="6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3" i="1"/>
  <c r="B40" i="1"/>
  <c r="B36" i="1"/>
  <c r="B34" i="1"/>
  <c r="B31" i="1"/>
  <c r="B27" i="1"/>
  <c r="B25" i="1"/>
  <c r="B20" i="1"/>
  <c r="B15" i="1"/>
  <c r="B11" i="1"/>
  <c r="B6" i="1"/>
  <c r="B7" i="1"/>
  <c r="B51" i="1"/>
  <c r="B46" i="1"/>
  <c r="B41" i="1"/>
  <c r="B37" i="1"/>
  <c r="B33" i="1"/>
  <c r="B30" i="1"/>
  <c r="B26" i="1"/>
  <c r="B23" i="1"/>
  <c r="B16" i="1"/>
  <c r="B14" i="1"/>
  <c r="B8" i="1"/>
  <c r="B5" i="1"/>
  <c r="B45" i="1"/>
  <c r="B29" i="1"/>
  <c r="B13" i="1"/>
  <c r="B12" i="1"/>
  <c r="B2" i="1"/>
  <c r="B3" i="1"/>
  <c r="B4" i="1"/>
  <c r="B9" i="1"/>
  <c r="B10" i="1"/>
  <c r="B17" i="1"/>
  <c r="B18" i="1"/>
  <c r="B19" i="1"/>
  <c r="B28" i="1"/>
  <c r="B21" i="1"/>
  <c r="B22" i="1"/>
  <c r="B24" i="1"/>
  <c r="B32" i="1"/>
  <c r="B44" i="1"/>
  <c r="B35" i="1"/>
  <c r="B38" i="1"/>
  <c r="B39" i="1"/>
  <c r="B42" i="1"/>
  <c r="B47" i="1"/>
  <c r="B48" i="1"/>
  <c r="B49" i="1"/>
  <c r="B52" i="1"/>
  <c r="C2" i="4"/>
</calcChain>
</file>

<file path=xl/sharedStrings.xml><?xml version="1.0" encoding="utf-8"?>
<sst xmlns="http://schemas.openxmlformats.org/spreadsheetml/2006/main" count="184" uniqueCount="51">
  <si>
    <t xml:space="preserve">Data </t>
  </si>
  <si>
    <t>Tipo</t>
  </si>
  <si>
    <t>Categoria</t>
  </si>
  <si>
    <t>Descrição</t>
  </si>
  <si>
    <t>Valor</t>
  </si>
  <si>
    <t>ENTRADA</t>
  </si>
  <si>
    <t>Renda Fixa</t>
  </si>
  <si>
    <t>Salário mensal</t>
  </si>
  <si>
    <t>SAÍDA</t>
  </si>
  <si>
    <t>Alimentação</t>
  </si>
  <si>
    <t>Compras no supermercado</t>
  </si>
  <si>
    <t>Transporte</t>
  </si>
  <si>
    <t>Gasolina</t>
  </si>
  <si>
    <t>Lazer</t>
  </si>
  <si>
    <t>Cinema</t>
  </si>
  <si>
    <t>Saúde</t>
  </si>
  <si>
    <t>Educação</t>
  </si>
  <si>
    <t>Vestuário</t>
  </si>
  <si>
    <t>Investimentos</t>
  </si>
  <si>
    <t>Dividendos de ações</t>
  </si>
  <si>
    <t>Serviços</t>
  </si>
  <si>
    <t>Presentes</t>
  </si>
  <si>
    <t>Beleza</t>
  </si>
  <si>
    <t>Pet Care</t>
  </si>
  <si>
    <t>Viagem</t>
  </si>
  <si>
    <t>Reserva de pousada</t>
  </si>
  <si>
    <t>Gastronomia</t>
  </si>
  <si>
    <t>Cinema e jantar</t>
  </si>
  <si>
    <t>Compra de roupas</t>
  </si>
  <si>
    <t>Utilidades Dom.</t>
  </si>
  <si>
    <t>Conta de energia elétrica</t>
  </si>
  <si>
    <t>Remédios de farmácia</t>
  </si>
  <si>
    <t>Cursos online</t>
  </si>
  <si>
    <t>Veterinário para o pet</t>
  </si>
  <si>
    <t>Salão de beleza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</si>
  <si>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</si>
  <si>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</si>
  <si>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</si>
  <si>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</si>
  <si>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</si>
  <si>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</si>
  <si>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</si>
  <si>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Reserva</t>
  </si>
  <si>
    <t>Limpeza do carro</t>
  </si>
  <si>
    <t>Ifood</t>
  </si>
  <si>
    <t>Dedetização casa</t>
  </si>
  <si>
    <t>Presentes de Natal</t>
  </si>
  <si>
    <t>Clubinho Pet</t>
  </si>
  <si>
    <t>Reserva de Pet Hotel</t>
  </si>
  <si>
    <t>Manicure</t>
  </si>
  <si>
    <t>Ração e petiscos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</si>
</sst>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" fontId="2" fillId="0" borderId="0" xfId="0" applyNumberFormat="1" applyFont="1" applyAlignment="1">
      <alignment horizontal="center" wrapText="1"/>
    </xf>
    <xf numFmtId="164" fontId="0" fillId="0" borderId="0" xfId="0" applyNumberFormat="1"/>
    <xf numFmtId="44" fontId="2" fillId="0" borderId="0" xfId="0" applyNumberFormat="1" applyFont="1" applyAlignment="1">
      <alignment horizontal="right" wrapText="1"/>
    </xf>
    <xf numFmtId="14" fontId="4" fillId="4" borderId="0" xfId="1" applyNumberFormat="1" applyFont="1" applyFill="1"/>
    <xf numFmtId="14" fontId="3" fillId="5" borderId="0" xfId="0" applyNumberFormat="1" applyFont="1" applyFill="1"/>
    <xf numFmtId="164" fontId="3" fillId="5" borderId="0" xfId="0" applyNumberFormat="1" applyFont="1" applyFill="1"/>
    <xf numFmtId="14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0" fillId="4" borderId="0" xfId="0" applyFill="1"/>
    <xf numFmtId="0" fontId="0" fillId="6" borderId="0" xfId="0" applyFill="1"/>
  </cellXfs>
  <cellStyles count="2">
    <cellStyle name="60% - Ênfase6" xfId="1" builtinId="52"/>
    <cellStyle name="Normal" xfId="0" builtinId="0"/>
  </cellStyles>
  <dxfs count="9"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164" formatCode="_-[$R$-416]\ * #,##0.00_-;\-[$R$-416]\ * #,##0.00_-;_-[$R$-416]\ * &quot;-&quot;??_-;_-@_-"/>
      <fill>
        <patternFill patternType="solid">
          <fgColor indexed="64"/>
          <bgColor theme="4" tint="0.79998168889431442"/>
        </patternFill>
      </fill>
    </dxf>
    <dxf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/>
        <color theme="1"/>
      </font>
      <fill>
        <patternFill>
          <bgColor theme="9" tint="-0.2499465926084170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Invisible" pivot="0" table="0" count="0" xr9:uid="{D168F9C3-C392-401B-8C33-24FDBDDB169A}"/>
    <tableStyle name="SlicerStyleLight6 2" pivot="0" table="0" count="10" xr9:uid="{03CC37AF-F7C6-4296-8B57-500FBC8556EA}">
      <tableStyleElement type="wholeTable" dxfId="8"/>
      <tableStyleElement type="headerRow" dxfId="7"/>
    </tableStyle>
  </tableStyles>
  <colors>
    <mruColors>
      <color rgb="FFF2F2F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Dashboard.xlsx]CONTROLES!Tabela Entradas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rgbClr val="002060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tx2">
                  <a:lumMod val="50000"/>
                  <a:lumOff val="50000"/>
                </a:schemeClr>
              </a:gs>
              <a:gs pos="100000">
                <a:srgbClr val="002060"/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CONTROLES!$F$3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  <a:lumOff val="50000"/>
                  </a:schemeClr>
                </a:gs>
                <a:gs pos="100000">
                  <a:srgbClr val="00206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CONTROLES!$E$4:$E$6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CONTROLES!$F$4:$F$6</c:f>
              <c:numCache>
                <c:formatCode>"R$"#,##0.00_);[Red]\("R$"#,##0.00\)</c:formatCode>
                <c:ptCount val="2"/>
                <c:pt idx="0">
                  <c:v>750</c:v>
                </c:pt>
                <c:pt idx="1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490E-BFA4-1ACE4BBEA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201904"/>
        <c:axId val="1854202384"/>
      </c:barChart>
      <c:catAx>
        <c:axId val="18542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202384"/>
        <c:crosses val="autoZero"/>
        <c:auto val="1"/>
        <c:lblAlgn val="ctr"/>
        <c:lblOffset val="100"/>
        <c:noMultiLvlLbl val="0"/>
      </c:catAx>
      <c:valAx>
        <c:axId val="1854202384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854201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Dashboard.xlsx]CONTROLES!Tabela Saídas</c:name>
    <c:fmtId val="5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rgbClr val="002060"/>
              </a:gs>
              <a:gs pos="0">
                <a:schemeClr val="tx2">
                  <a:lumMod val="50000"/>
                  <a:lumOff val="50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CONTROLES!$C$3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rgbClr val="002060"/>
                </a:gs>
                <a:gs pos="0">
                  <a:schemeClr val="tx2">
                    <a:lumMod val="50000"/>
                    <a:lumOff val="5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CONTROLES!$B$4:$B$13</c:f>
              <c:strCache>
                <c:ptCount val="9"/>
                <c:pt idx="0">
                  <c:v>Alimentação</c:v>
                </c:pt>
                <c:pt idx="1">
                  <c:v>Beleza</c:v>
                </c:pt>
                <c:pt idx="2">
                  <c:v>Gastronomia</c:v>
                </c:pt>
                <c:pt idx="3">
                  <c:v>Lazer</c:v>
                </c:pt>
                <c:pt idx="4">
                  <c:v>Pet Care</c:v>
                </c:pt>
                <c:pt idx="5">
                  <c:v>Serviços</c:v>
                </c:pt>
                <c:pt idx="6">
                  <c:v>Transporte</c:v>
                </c:pt>
                <c:pt idx="7">
                  <c:v>Vestuário</c:v>
                </c:pt>
                <c:pt idx="8">
                  <c:v>Viagem</c:v>
                </c:pt>
              </c:strCache>
            </c:strRef>
          </c:cat>
          <c:val>
            <c:numRef>
              <c:f>CONTROLES!$C$4:$C$13</c:f>
              <c:numCache>
                <c:formatCode>"R$"#,##0.00_);[Red]\("R$"#,##0.00\)</c:formatCode>
                <c:ptCount val="9"/>
                <c:pt idx="0">
                  <c:v>1235</c:v>
                </c:pt>
                <c:pt idx="1">
                  <c:v>180</c:v>
                </c:pt>
                <c:pt idx="2">
                  <c:v>350</c:v>
                </c:pt>
                <c:pt idx="3">
                  <c:v>120</c:v>
                </c:pt>
                <c:pt idx="4">
                  <c:v>980</c:v>
                </c:pt>
                <c:pt idx="5">
                  <c:v>150</c:v>
                </c:pt>
                <c:pt idx="6">
                  <c:v>600</c:v>
                </c:pt>
                <c:pt idx="7">
                  <c:v>825</c:v>
                </c:pt>
                <c:pt idx="8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FAB-AC44-4C16F89E5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60727472"/>
        <c:axId val="1860727952"/>
      </c:barChart>
      <c:catAx>
        <c:axId val="18607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727952"/>
        <c:crosses val="autoZero"/>
        <c:auto val="1"/>
        <c:lblAlgn val="ctr"/>
        <c:lblOffset val="100"/>
        <c:noMultiLvlLbl val="0"/>
      </c:catAx>
      <c:valAx>
        <c:axId val="186072795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607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00000">
                  <a:srgbClr val="002060"/>
                </a:gs>
                <a:gs pos="2000">
                  <a:schemeClr val="tx2">
                    <a:lumMod val="50000"/>
                    <a:lumOff val="5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ECONOMIA!$C$2</c:f>
              <c:numCache>
                <c:formatCode>_-[$R$-416]\ * #,##0.00_-;\-[$R$-416]\ * #,##0.00_-;_-[$R$-416]\ * "-"??_-;_-@_-</c:formatCode>
                <c:ptCount val="1"/>
                <c:pt idx="0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84C-8589-930A20311C4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ECONOMIA!$C$3</c:f>
              <c:numCache>
                <c:formatCode>_-[$R$-416]\ * #,##0.00_-;\-[$R$-416]\ * #,##0.00_-;_-[$R$-416]\ * "-"??_-;_-@_-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A-484C-8589-930A20311C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55808"/>
        <c:axId val="358161568"/>
      </c:barChart>
      <c:catAx>
        <c:axId val="35815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161568"/>
        <c:crosses val="autoZero"/>
        <c:auto val="1"/>
        <c:lblAlgn val="ctr"/>
        <c:lblOffset val="100"/>
        <c:noMultiLvlLbl val="0"/>
      </c:catAx>
      <c:valAx>
        <c:axId val="35816156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81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9525</xdr:rowOff>
    </xdr:from>
    <xdr:to>
      <xdr:col>9</xdr:col>
      <xdr:colOff>523876</xdr:colOff>
      <xdr:row>20</xdr:row>
      <xdr:rowOff>161925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76A222F-D07F-BF51-3020-660A8D5A3B40}"/>
            </a:ext>
          </a:extLst>
        </xdr:cNvPr>
        <xdr:cNvGrpSpPr/>
      </xdr:nvGrpSpPr>
      <xdr:grpSpPr>
        <a:xfrm>
          <a:off x="1924050" y="1095375"/>
          <a:ext cx="5305426" cy="2686050"/>
          <a:chOff x="1695450" y="190500"/>
          <a:chExt cx="5305426" cy="33623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F56711D-E523-3E21-4129-1688F742F5E1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A03556B-914C-4288-B029-DE8D6AD9C202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D9E149-3DB2-4A41-B873-D6C120B65E27}"/>
                </a:ext>
              </a:extLst>
            </xdr:cNvPr>
            <xdr:cNvGraphicFramePr>
              <a:graphicFrameLocks/>
            </xdr:cNvGraphicFramePr>
          </xdr:nvGraphicFramePr>
          <xdr:xfrm>
            <a:off x="2924175" y="847725"/>
            <a:ext cx="4572000" cy="23812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2FF2827E-39AB-445F-9EA6-8145CC868D9F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EEEE0D4-95A3-9B77-34E2-4C8C91D267D3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Entradas </a:t>
              </a:r>
            </a:p>
          </xdr:txBody>
        </xdr:sp>
      </xdr:grpSp>
      <xdr:pic>
        <xdr:nvPicPr>
          <xdr:cNvPr id="18" name="Gráfico 17" descr="Registrar com preenchimento sólido">
            <a:extLst>
              <a:ext uri="{FF2B5EF4-FFF2-40B4-BE49-F238E27FC236}">
                <a16:creationId xmlns:a16="http://schemas.microsoft.com/office/drawing/2014/main" id="{F6CE3188-9D25-CFE9-EA82-71370CE42B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21</xdr:row>
      <xdr:rowOff>104775</xdr:rowOff>
    </xdr:from>
    <xdr:to>
      <xdr:col>17</xdr:col>
      <xdr:colOff>152400</xdr:colOff>
      <xdr:row>39</xdr:row>
      <xdr:rowOff>85725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14BE6A6-5669-E2EF-8E51-BC0C6A9D9317}"/>
            </a:ext>
          </a:extLst>
        </xdr:cNvPr>
        <xdr:cNvGrpSpPr/>
      </xdr:nvGrpSpPr>
      <xdr:grpSpPr>
        <a:xfrm>
          <a:off x="1924050" y="3905250"/>
          <a:ext cx="9810750" cy="3238500"/>
          <a:chOff x="1695450" y="4057650"/>
          <a:chExt cx="9810750" cy="32385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A3C3A6A-0C67-85BB-8143-3B597EF3EB3F}"/>
              </a:ext>
            </a:extLst>
          </xdr:cNvPr>
          <xdr:cNvGrpSpPr/>
        </xdr:nvGrpSpPr>
        <xdr:grpSpPr>
          <a:xfrm>
            <a:off x="1695450" y="4057650"/>
            <a:ext cx="9810750" cy="3238500"/>
            <a:chOff x="1362075" y="4219575"/>
            <a:chExt cx="9810750" cy="3238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ACF5BEB-A1A6-EC97-E255-F75A490853DB}"/>
                </a:ext>
              </a:extLst>
            </xdr:cNvPr>
            <xdr:cNvSpPr/>
          </xdr:nvSpPr>
          <xdr:spPr>
            <a:xfrm>
              <a:off x="1371656" y="4219575"/>
              <a:ext cx="9791644" cy="32385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D51741E-87AB-4C0D-AB63-9954F9ADCB80}"/>
                </a:ext>
              </a:extLst>
            </xdr:cNvPr>
            <xdr:cNvGraphicFramePr>
              <a:graphicFrameLocks/>
            </xdr:cNvGraphicFramePr>
          </xdr:nvGraphicFramePr>
          <xdr:xfrm>
            <a:off x="1561522" y="4952999"/>
            <a:ext cx="9144577" cy="24098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51047313-0FE2-4E09-8E4E-FE71119039AC}"/>
                </a:ext>
              </a:extLst>
            </xdr:cNvPr>
            <xdr:cNvSpPr/>
          </xdr:nvSpPr>
          <xdr:spPr>
            <a:xfrm>
              <a:off x="1362075" y="4219575"/>
              <a:ext cx="9810750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394D299-A92F-BE98-CBF2-5812560436C7}"/>
                </a:ext>
              </a:extLst>
            </xdr:cNvPr>
            <xdr:cNvSpPr txBox="1"/>
          </xdr:nvSpPr>
          <xdr:spPr>
            <a:xfrm>
              <a:off x="1371601" y="4286250"/>
              <a:ext cx="977265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com preenchimento sólido">
            <a:extLst>
              <a:ext uri="{FF2B5EF4-FFF2-40B4-BE49-F238E27FC236}">
                <a16:creationId xmlns:a16="http://schemas.microsoft.com/office/drawing/2014/main" id="{AFC0A2E2-795E-3201-7D55-9912F50B6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76425" y="4067175"/>
            <a:ext cx="514350" cy="5143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133351</xdr:rowOff>
    </xdr:from>
    <xdr:to>
      <xdr:col>1</xdr:col>
      <xdr:colOff>0</xdr:colOff>
      <xdr:row>18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893B5E89-ECB0-483B-8DC3-2BD352454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4075"/>
              <a:ext cx="18288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135731</xdr:colOff>
      <xdr:row>0</xdr:row>
      <xdr:rowOff>90488</xdr:rowOff>
    </xdr:from>
    <xdr:to>
      <xdr:col>17</xdr:col>
      <xdr:colOff>190499</xdr:colOff>
      <xdr:row>5</xdr:row>
      <xdr:rowOff>100013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5F6AE00-97D3-0081-D88B-90C670EFC2A4}"/>
            </a:ext>
          </a:extLst>
        </xdr:cNvPr>
        <xdr:cNvGrpSpPr/>
      </xdr:nvGrpSpPr>
      <xdr:grpSpPr>
        <a:xfrm>
          <a:off x="1964531" y="90488"/>
          <a:ext cx="9808368" cy="914400"/>
          <a:chOff x="1895475" y="38101"/>
          <a:chExt cx="11982450" cy="9144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476F322-EB2A-4255-BF7B-3CA7681E417B}"/>
              </a:ext>
            </a:extLst>
          </xdr:cNvPr>
          <xdr:cNvSpPr/>
        </xdr:nvSpPr>
        <xdr:spPr>
          <a:xfrm>
            <a:off x="1895475" y="38101"/>
            <a:ext cx="11982450" cy="9144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8C92E4B-B2B2-43CB-9C25-B7B955F7B8DF}"/>
              </a:ext>
            </a:extLst>
          </xdr:cNvPr>
          <xdr:cNvSpPr/>
        </xdr:nvSpPr>
        <xdr:spPr>
          <a:xfrm>
            <a:off x="2038350" y="171450"/>
            <a:ext cx="11618487" cy="657225"/>
          </a:xfrm>
          <a:prstGeom prst="roundRect">
            <a:avLst/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132F697-B52F-4106-B572-0809C5AB966F}"/>
              </a:ext>
            </a:extLst>
          </xdr:cNvPr>
          <xdr:cNvSpPr txBox="1"/>
        </xdr:nvSpPr>
        <xdr:spPr>
          <a:xfrm>
            <a:off x="3189891" y="323850"/>
            <a:ext cx="9361499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8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800" b="1" kern="120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8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9525</xdr:colOff>
      <xdr:row>1</xdr:row>
      <xdr:rowOff>123825</xdr:rowOff>
    </xdr:from>
    <xdr:to>
      <xdr:col>0</xdr:col>
      <xdr:colOff>1809750</xdr:colOff>
      <xdr:row>5</xdr:row>
      <xdr:rowOff>95250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6B4450DF-8784-10EF-E2CE-6972B1DEEC24}"/>
            </a:ext>
          </a:extLst>
        </xdr:cNvPr>
        <xdr:cNvSpPr/>
      </xdr:nvSpPr>
      <xdr:spPr>
        <a:xfrm>
          <a:off x="9525" y="304800"/>
          <a:ext cx="1800225" cy="695325"/>
        </a:xfrm>
        <a:prstGeom prst="roundRect">
          <a:avLst>
            <a:gd name="adj" fmla="val 7534"/>
          </a:avLst>
        </a:prstGeom>
        <a:solidFill>
          <a:srgbClr val="00206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</a:t>
          </a:r>
          <a:r>
            <a:rPr lang="pt-BR" sz="1600" b="1" kern="1200" baseline="0"/>
            <a:t> APP</a:t>
          </a:r>
          <a:endParaRPr lang="pt-BR" sz="1600" b="1" kern="1200"/>
        </a:p>
      </xdr:txBody>
    </xdr:sp>
    <xdr:clientData/>
  </xdr:twoCellAnchor>
  <xdr:twoCellAnchor editAs="oneCell">
    <xdr:from>
      <xdr:col>0</xdr:col>
      <xdr:colOff>1257300</xdr:colOff>
      <xdr:row>2</xdr:row>
      <xdr:rowOff>9525</xdr:rowOff>
    </xdr:from>
    <xdr:to>
      <xdr:col>0</xdr:col>
      <xdr:colOff>1685925</xdr:colOff>
      <xdr:row>4</xdr:row>
      <xdr:rowOff>76200</xdr:rowOff>
    </xdr:to>
    <xdr:pic>
      <xdr:nvPicPr>
        <xdr:cNvPr id="51" name="Gráfico 50" descr="Dinheiro estrutura de tópicos">
          <a:extLst>
            <a:ext uri="{FF2B5EF4-FFF2-40B4-BE49-F238E27FC236}">
              <a16:creationId xmlns:a16="http://schemas.microsoft.com/office/drawing/2014/main" id="{F9C3A89A-732C-D469-5B2F-911E33C4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57300" y="371475"/>
          <a:ext cx="428625" cy="428625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6</xdr:row>
      <xdr:rowOff>19050</xdr:rowOff>
    </xdr:from>
    <xdr:to>
      <xdr:col>17</xdr:col>
      <xdr:colOff>178593</xdr:colOff>
      <xdr:row>20</xdr:row>
      <xdr:rowOff>171450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80B7D7BA-85CE-4490-BE39-CF4523C0BEB5}"/>
            </a:ext>
          </a:extLst>
        </xdr:cNvPr>
        <xdr:cNvGrpSpPr/>
      </xdr:nvGrpSpPr>
      <xdr:grpSpPr>
        <a:xfrm>
          <a:off x="7467600" y="1104900"/>
          <a:ext cx="4293393" cy="2686050"/>
          <a:chOff x="1695450" y="190500"/>
          <a:chExt cx="5305426" cy="3362325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5DB87891-7A36-0A86-D004-197707311D5F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61BAB667-3C46-5853-2360-64B45021E500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5" name="Retângulo: Cantos Superiores Arredondados 64">
              <a:extLst>
                <a:ext uri="{FF2B5EF4-FFF2-40B4-BE49-F238E27FC236}">
                  <a16:creationId xmlns:a16="http://schemas.microsoft.com/office/drawing/2014/main" id="{41691A1A-8C53-B20E-E803-72C723A94347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206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8E2E1C26-1672-EECD-E8D6-BA7640FCDB51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Economias </a:t>
              </a:r>
            </a:p>
          </xdr:txBody>
        </xdr:sp>
      </xdr:grpSp>
      <xdr:pic>
        <xdr:nvPicPr>
          <xdr:cNvPr id="62" name="Gráfico 61" descr="Cofrinho estrutura de tópicos">
            <a:extLst>
              <a:ext uri="{FF2B5EF4-FFF2-40B4-BE49-F238E27FC236}">
                <a16:creationId xmlns:a16="http://schemas.microsoft.com/office/drawing/2014/main" id="{28B715E0-40FA-671F-4EE7-EAA82ADB1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/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238126</xdr:colOff>
      <xdr:row>9</xdr:row>
      <xdr:rowOff>38101</xdr:rowOff>
    </xdr:from>
    <xdr:to>
      <xdr:col>17</xdr:col>
      <xdr:colOff>74296</xdr:colOff>
      <xdr:row>19</xdr:row>
      <xdr:rowOff>152401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CE9E1E14-B556-4A7E-ABAB-EE5B121B4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a Costa" refreshedDate="45687.914278819444" createdVersion="8" refreshedVersion="8" minRefreshableVersion="3" recordCount="51" xr:uid="{32E1B6A5-6E50-4CC5-A2A1-180C1FA7E575}">
  <cacheSource type="worksheet">
    <worksheetSource name="tbl_operacoes"/>
  </cacheSource>
  <cacheFields count="6">
    <cacheField name="Data " numFmtId="14">
      <sharedItems containsSemiMixedTypes="0" containsNonDate="0" containsDate="1" containsString="0" minDate="2024-10-01T00:00:00" maxDate="2025-01-01T00:00:00"/>
    </cacheField>
    <cacheField name="Mês" numFmtId="1">
      <sharedItems containsMixedTypes="1" containsNumber="1" containsInteger="1" minValue="8" maxValue="10" count="6">
        <s v="OUT"/>
        <s v="NOV"/>
        <s v="DEZ"/>
        <n v="8" u="1"/>
        <n v="9" u="1"/>
        <n v="10" u="1"/>
      </sharedItems>
    </cacheField>
    <cacheField name="Tipo" numFmtId="0">
      <sharedItems count="2">
        <s v="SAÍDA"/>
        <s v="ENTRADA"/>
      </sharedItems>
    </cacheField>
    <cacheField name="Categoria" numFmtId="0">
      <sharedItems count="19">
        <s v="Alimentação"/>
        <s v="Transporte"/>
        <s v="Lazer"/>
        <s v="Beleza"/>
        <s v="Vestuário"/>
        <s v="Investimentos"/>
        <s v="Serviços"/>
        <s v="Renda Fixa"/>
        <s v="Pet Care"/>
        <s v="Viagem"/>
        <s v="Gastronomia"/>
        <s v="Utilidades Dom."/>
        <s v="Saúde"/>
        <s v="Educação"/>
        <s v="Presentes"/>
        <s v="Eletrônicos" u="1"/>
        <s v="Utilidades Domésticas" u="1"/>
        <s v="Freelance" u="1"/>
        <s v="Venda de ativos" u="1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35" maxValue="6500"/>
    </cacheField>
  </cacheFields>
  <extLst>
    <ext xmlns:x14="http://schemas.microsoft.com/office/spreadsheetml/2009/9/main" uri="{725AE2AE-9491-48be-B2B4-4EB974FC3084}">
      <x14:pivotCacheDefinition pivotCacheId="17245922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24-10-01T00:00:00"/>
    <x v="0"/>
    <x v="0"/>
    <x v="0"/>
    <s v="Compras no supermercado"/>
    <n v="1235"/>
  </r>
  <r>
    <d v="2024-10-03T00:00:00"/>
    <x v="0"/>
    <x v="0"/>
    <x v="1"/>
    <s v="Gasolina"/>
    <n v="150"/>
  </r>
  <r>
    <d v="2024-10-05T00:00:00"/>
    <x v="0"/>
    <x v="0"/>
    <x v="2"/>
    <s v="Cinema"/>
    <n v="120"/>
  </r>
  <r>
    <d v="2024-10-07T00:00:00"/>
    <x v="0"/>
    <x v="0"/>
    <x v="3"/>
    <s v="Manicure"/>
    <n v="55"/>
  </r>
  <r>
    <d v="2024-10-10T00:00:00"/>
    <x v="0"/>
    <x v="0"/>
    <x v="1"/>
    <s v="Gasolina"/>
    <n v="100"/>
  </r>
  <r>
    <d v="2024-10-12T00:00:00"/>
    <x v="0"/>
    <x v="0"/>
    <x v="4"/>
    <s v="Compra de roupas"/>
    <n v="825"/>
  </r>
  <r>
    <d v="2024-10-14T00:00:00"/>
    <x v="0"/>
    <x v="0"/>
    <x v="3"/>
    <s v="Manicure"/>
    <n v="35"/>
  </r>
  <r>
    <d v="2024-10-15T00:00:00"/>
    <x v="0"/>
    <x v="1"/>
    <x v="5"/>
    <s v="Dividendos de ações"/>
    <n v="750"/>
  </r>
  <r>
    <d v="2024-10-15T00:00:00"/>
    <x v="0"/>
    <x v="0"/>
    <x v="6"/>
    <s v="Limpeza do carro"/>
    <n v="150"/>
  </r>
  <r>
    <d v="2024-10-17T00:00:00"/>
    <x v="0"/>
    <x v="0"/>
    <x v="1"/>
    <s v="Gasolina"/>
    <n v="100"/>
  </r>
  <r>
    <d v="2024-10-20T00:00:00"/>
    <x v="0"/>
    <x v="1"/>
    <x v="7"/>
    <s v="Salário mensal"/>
    <n v="6500"/>
  </r>
  <r>
    <d v="2024-10-20T00:00:00"/>
    <x v="0"/>
    <x v="0"/>
    <x v="8"/>
    <s v="Clubinho Pet"/>
    <n v="450"/>
  </r>
  <r>
    <d v="2024-10-21T00:00:00"/>
    <x v="0"/>
    <x v="0"/>
    <x v="3"/>
    <s v="Manicure"/>
    <n v="55"/>
  </r>
  <r>
    <d v="2024-10-24T00:00:00"/>
    <x v="0"/>
    <x v="0"/>
    <x v="1"/>
    <s v="Gasolina"/>
    <n v="100"/>
  </r>
  <r>
    <d v="2024-10-28T00:00:00"/>
    <x v="0"/>
    <x v="0"/>
    <x v="3"/>
    <s v="Manicure"/>
    <n v="35"/>
  </r>
  <r>
    <d v="2024-10-28T00:00:00"/>
    <x v="0"/>
    <x v="0"/>
    <x v="8"/>
    <s v="Ração e petiscos"/>
    <n v="530"/>
  </r>
  <r>
    <d v="2024-10-30T00:00:00"/>
    <x v="0"/>
    <x v="0"/>
    <x v="9"/>
    <s v="Reserva de pousada"/>
    <n v="750"/>
  </r>
  <r>
    <d v="2024-10-31T00:00:00"/>
    <x v="0"/>
    <x v="0"/>
    <x v="10"/>
    <s v="Ifood"/>
    <n v="350"/>
  </r>
  <r>
    <d v="2024-10-31T00:00:00"/>
    <x v="0"/>
    <x v="0"/>
    <x v="1"/>
    <s v="Gasolina"/>
    <n v="150"/>
  </r>
  <r>
    <d v="2024-11-02T00:00:00"/>
    <x v="1"/>
    <x v="0"/>
    <x v="0"/>
    <s v="Compras no supermercado"/>
    <n v="1110"/>
  </r>
  <r>
    <d v="2024-11-05T00:00:00"/>
    <x v="1"/>
    <x v="0"/>
    <x v="1"/>
    <s v="Gasolina"/>
    <n v="300"/>
  </r>
  <r>
    <d v="2024-11-07T00:00:00"/>
    <x v="1"/>
    <x v="0"/>
    <x v="3"/>
    <s v="Manicure"/>
    <n v="55"/>
  </r>
  <r>
    <d v="2024-11-08T00:00:00"/>
    <x v="1"/>
    <x v="0"/>
    <x v="2"/>
    <s v="Cinema e jantar"/>
    <n v="200"/>
  </r>
  <r>
    <d v="2024-11-07T00:00:00"/>
    <x v="1"/>
    <x v="0"/>
    <x v="1"/>
    <s v="Gasolina"/>
    <n v="100"/>
  </r>
  <r>
    <d v="2024-11-14T00:00:00"/>
    <x v="1"/>
    <x v="0"/>
    <x v="3"/>
    <s v="Manicure"/>
    <n v="35"/>
  </r>
  <r>
    <d v="2024-11-14T00:00:00"/>
    <x v="1"/>
    <x v="0"/>
    <x v="1"/>
    <s v="Gasolina"/>
    <n v="100"/>
  </r>
  <r>
    <d v="2024-11-20T00:00:00"/>
    <x v="1"/>
    <x v="1"/>
    <x v="7"/>
    <s v="Salário mensal"/>
    <n v="6500"/>
  </r>
  <r>
    <d v="2024-11-20T00:00:00"/>
    <x v="1"/>
    <x v="0"/>
    <x v="8"/>
    <s v="Clubinho Pet"/>
    <n v="450"/>
  </r>
  <r>
    <d v="2024-11-21T00:00:00"/>
    <x v="1"/>
    <x v="0"/>
    <x v="3"/>
    <s v="Manicure"/>
    <n v="55"/>
  </r>
  <r>
    <d v="2024-11-21T00:00:00"/>
    <x v="1"/>
    <x v="0"/>
    <x v="1"/>
    <s v="Gasolina"/>
    <n v="120"/>
  </r>
  <r>
    <d v="2024-11-26T00:00:00"/>
    <x v="1"/>
    <x v="0"/>
    <x v="11"/>
    <s v="Conta de energia elétrica"/>
    <n v="410"/>
  </r>
  <r>
    <d v="2024-11-28T00:00:00"/>
    <x v="1"/>
    <x v="0"/>
    <x v="3"/>
    <s v="Manicure"/>
    <n v="35"/>
  </r>
  <r>
    <d v="2024-11-28T00:00:00"/>
    <x v="1"/>
    <x v="0"/>
    <x v="1"/>
    <s v="Gasolina"/>
    <n v="100"/>
  </r>
  <r>
    <d v="2024-12-01T00:00:00"/>
    <x v="2"/>
    <x v="0"/>
    <x v="0"/>
    <s v="Compras no supermercado"/>
    <n v="1320"/>
  </r>
  <r>
    <d v="2024-12-05T00:00:00"/>
    <x v="2"/>
    <x v="0"/>
    <x v="1"/>
    <s v="Gasolina"/>
    <n v="150"/>
  </r>
  <r>
    <d v="2024-12-07T00:00:00"/>
    <x v="2"/>
    <x v="0"/>
    <x v="3"/>
    <s v="Manicure"/>
    <n v="55"/>
  </r>
  <r>
    <d v="2024-12-08T00:00:00"/>
    <x v="2"/>
    <x v="0"/>
    <x v="12"/>
    <s v="Remédios de farmácia"/>
    <n v="120"/>
  </r>
  <r>
    <d v="2024-12-10T00:00:00"/>
    <x v="2"/>
    <x v="0"/>
    <x v="13"/>
    <s v="Cursos online"/>
    <n v="350"/>
  </r>
  <r>
    <d v="2024-12-12T00:00:00"/>
    <x v="2"/>
    <x v="0"/>
    <x v="1"/>
    <s v="Gasolina"/>
    <n v="100"/>
  </r>
  <r>
    <d v="2024-12-14T00:00:00"/>
    <x v="2"/>
    <x v="0"/>
    <x v="3"/>
    <s v="Manicure"/>
    <n v="35"/>
  </r>
  <r>
    <d v="2024-12-15T00:00:00"/>
    <x v="2"/>
    <x v="0"/>
    <x v="6"/>
    <s v="Dedetização casa"/>
    <n v="320"/>
  </r>
  <r>
    <d v="2024-12-19T00:00:00"/>
    <x v="2"/>
    <x v="0"/>
    <x v="1"/>
    <s v="Gasolina"/>
    <n v="100"/>
  </r>
  <r>
    <d v="2024-12-20T00:00:00"/>
    <x v="2"/>
    <x v="1"/>
    <x v="7"/>
    <s v="Salário mensal"/>
    <n v="6500"/>
  </r>
  <r>
    <d v="2024-12-20T00:00:00"/>
    <x v="2"/>
    <x v="0"/>
    <x v="8"/>
    <s v="Clubinho Pet"/>
    <n v="450"/>
  </r>
  <r>
    <d v="2024-12-21T00:00:00"/>
    <x v="2"/>
    <x v="0"/>
    <x v="3"/>
    <s v="Manicure"/>
    <n v="55"/>
  </r>
  <r>
    <d v="2024-12-22T00:00:00"/>
    <x v="2"/>
    <x v="0"/>
    <x v="14"/>
    <s v="Presentes de Natal"/>
    <n v="250"/>
  </r>
  <r>
    <d v="2024-12-24T00:00:00"/>
    <x v="2"/>
    <x v="0"/>
    <x v="8"/>
    <s v="Veterinário para o pet"/>
    <n v="980"/>
  </r>
  <r>
    <d v="2024-12-26T00:00:00"/>
    <x v="2"/>
    <x v="0"/>
    <x v="3"/>
    <s v="Salão de beleza"/>
    <n v="250"/>
  </r>
  <r>
    <d v="2024-12-26T00:00:00"/>
    <x v="2"/>
    <x v="0"/>
    <x v="1"/>
    <s v="Gasolina"/>
    <n v="230"/>
  </r>
  <r>
    <d v="2024-12-28T00:00:00"/>
    <x v="2"/>
    <x v="0"/>
    <x v="3"/>
    <s v="Manicure"/>
    <n v="35"/>
  </r>
  <r>
    <d v="2024-12-31T00:00:00"/>
    <x v="2"/>
    <x v="0"/>
    <x v="9"/>
    <s v="Reserva de Pet Hotel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CDA47-DAFF-49BF-B34F-7702803E796B}" name="Tabela Entradas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6" firstHeaderRow="1" firstDataRow="1" firstDataCol="1" rowPageCount="1" colPageCount="1"/>
  <pivotFields count="6">
    <pivotField numFmtId="14" showAll="0"/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20">
        <item x="0"/>
        <item x="3"/>
        <item x="13"/>
        <item m="1" x="15"/>
        <item m="1" x="17"/>
        <item x="10"/>
        <item x="5"/>
        <item x="2"/>
        <item x="8"/>
        <item x="14"/>
        <item x="7"/>
        <item x="12"/>
        <item x="6"/>
        <item x="1"/>
        <item x="11"/>
        <item m="1" x="16"/>
        <item m="1" x="18"/>
        <item x="4"/>
        <item x="9"/>
        <item t="default"/>
      </items>
    </pivotField>
    <pivotField showAll="0"/>
    <pivotField dataField="1" numFmtId="8"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B482-C8B2-433D-B2E8-F9E545BE6705}" name="Tabela Saídas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3" firstHeaderRow="1" firstDataRow="1" firstDataCol="1" rowPageCount="1" colPageCount="1"/>
  <pivotFields count="6">
    <pivotField numFmtId="14" showAll="0"/>
    <pivotField numFmtId="1" showAll="0">
      <items count="7">
        <item h="1" m="1" x="3"/>
        <item h="1" m="1" x="4"/>
        <item h="1" m="1" x="5"/>
        <item x="0"/>
        <item h="1" x="1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0">
        <item x="0"/>
        <item x="3"/>
        <item x="13"/>
        <item m="1" x="15"/>
        <item m="1" x="17"/>
        <item x="10"/>
        <item x="5"/>
        <item x="2"/>
        <item x="8"/>
        <item x="14"/>
        <item x="7"/>
        <item x="12"/>
        <item x="6"/>
        <item x="1"/>
        <item x="11"/>
        <item m="1" x="16"/>
        <item m="1" x="18"/>
        <item x="4"/>
        <item x="9"/>
        <item t="default"/>
      </items>
    </pivotField>
    <pivotField showAll="0"/>
    <pivotField dataField="1" numFmtId="8" showAll="0"/>
  </pivotFields>
  <rowFields count="1">
    <field x="3"/>
  </rowFields>
  <rowItems count="10">
    <i>
      <x/>
    </i>
    <i>
      <x v="1"/>
    </i>
    <i>
      <x v="5"/>
    </i>
    <i>
      <x v="7"/>
    </i>
    <i>
      <x v="8"/>
    </i>
    <i>
      <x v="12"/>
    </i>
    <i>
      <x v="13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9CC1DF1-949C-41FD-AFD4-985CF5FFC58E}" sourceName="Mês">
  <pivotTables>
    <pivotTable tabId="2" name="Tabela Saídas"/>
  </pivotTables>
  <data>
    <tabular pivotCacheId="1724592298">
      <items count="6">
        <i x="0" s="1"/>
        <i x="1"/>
        <i x="2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B2DF75E-7C85-4A7E-B07A-7076DDF95C15}" cache="SegmentaçãodeDados_Mês" caption="Mês" style="SlicerStyleDark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B1764-89B1-4BEA-909B-641FAB0B25DC}" name="tbl_operacoes" displayName="tbl_operacoes" ref="A1:F52" totalsRowShown="0" headerRowDxfId="0">
  <autoFilter ref="A1:F52" xr:uid="{D3BB1764-89B1-4BEA-909B-641FAB0B25DC}"/>
  <sortState xmlns:xlrd2="http://schemas.microsoft.com/office/spreadsheetml/2017/richdata2" ref="A2:F52">
    <sortCondition ref="A2:A52"/>
  </sortState>
  <tableColumns count="6">
    <tableColumn id="1" xr3:uid="{29FD1618-CE84-4516-AA58-C579FD5E5926}" name="Data "/>
    <tableColumn id="8" xr3:uid="{A5E94B12-BA9B-4879-927C-D6C92CF53955}" name="Mês" dataDxfId="6">
      <calculatedColumnFormula>UPPER(TEXT(tbl_operacoes[[#This Row],[Data ]],"MMM"))</calculatedColumnFormula>
    </tableColumn>
    <tableColumn id="2" xr3:uid="{1CEE007B-D408-4663-B676-55777B05DDD9}" name="Tipo"/>
    <tableColumn id="3" xr3:uid="{692E61F0-B745-43F4-8135-8E49A85EC98A}" name="Categoria"/>
    <tableColumn id="4" xr3:uid="{8CBB8170-3D07-4D31-B65B-725E287FBD6A}" name="Descrição"/>
    <tableColumn id="5" xr3:uid="{EA62EF8C-60F1-4057-B641-08085EAE667A}" name="Valor" dataDxfId="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5DB27-39B7-4804-96FF-C224866124DC}" name="Tabela2" displayName="Tabela2" ref="B5:C19" totalsRowShown="0" headerRowDxfId="2" dataDxfId="1">
  <autoFilter ref="B5:C19" xr:uid="{BA35DB27-39B7-4804-96FF-C224866124DC}"/>
  <tableColumns count="2">
    <tableColumn id="1" xr3:uid="{C872F936-EBC8-4ECC-97D1-91C089E7FB0B}" name="Data de Lançamento" dataDxfId="4"/>
    <tableColumn id="2" xr3:uid="{DC6EA02F-BE67-4E9E-B978-F847D44CEC53}" name="Depósito Reserv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F32E-7AF7-4FB4-86D3-8B8B6A643DDE}">
  <sheetPr codeName="Planilha1"/>
  <dimension ref="A1:U40"/>
  <sheetViews>
    <sheetView showGridLines="0" tabSelected="1" zoomScale="80" zoomScaleNormal="80" workbookViewId="0">
      <selection activeCell="R21" sqref="R21"/>
    </sheetView>
  </sheetViews>
  <sheetFormatPr defaultColWidth="0" defaultRowHeight="14.4" zeroHeight="1" x14ac:dyDescent="0.3"/>
  <cols>
    <col min="1" max="1" width="26.6640625" style="17" customWidth="1"/>
    <col min="2" max="17" width="8.88671875" style="7" customWidth="1"/>
    <col min="18" max="18" width="4.88671875" style="7" customWidth="1"/>
    <col min="19" max="21" width="8.88671875" style="7" hidden="1" customWidth="1"/>
    <col min="22" max="16384" width="8.8867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ht="18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A603-C0DD-45F1-ACEC-B8F40E2E7B1E}">
  <sheetPr codeName="Planilha2">
    <tabColor theme="5"/>
  </sheetPr>
  <dimension ref="A1:F52"/>
  <sheetViews>
    <sheetView workbookViewId="0">
      <selection activeCell="J15" sqref="J15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8.88671875" bestFit="1" customWidth="1"/>
    <col min="4" max="4" width="14.109375" bestFit="1" customWidth="1"/>
    <col min="5" max="5" width="28.5546875" bestFit="1" customWidth="1"/>
    <col min="6" max="6" width="11.44140625" bestFit="1" customWidth="1"/>
  </cols>
  <sheetData>
    <row r="1" spans="1:6" x14ac:dyDescent="0.3">
      <c r="A1" s="16" t="s">
        <v>0</v>
      </c>
      <c r="B1" s="16" t="s">
        <v>38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7.399999999999999" customHeight="1" x14ac:dyDescent="0.3">
      <c r="A2" s="2">
        <v>45566</v>
      </c>
      <c r="B2" s="8" t="str">
        <f>UPPER(TEXT(tbl_operacoes[[#This Row],[Data ]],"MMM"))</f>
        <v>OUT</v>
      </c>
      <c r="C2" s="3" t="s">
        <v>8</v>
      </c>
      <c r="D2" s="3" t="s">
        <v>9</v>
      </c>
      <c r="E2" s="3" t="s">
        <v>10</v>
      </c>
      <c r="F2" s="10">
        <v>1235</v>
      </c>
    </row>
    <row r="3" spans="1:6" ht="17.399999999999999" customHeight="1" x14ac:dyDescent="0.3">
      <c r="A3" s="2">
        <v>45568</v>
      </c>
      <c r="B3" s="8" t="str">
        <f>UPPER(TEXT(tbl_operacoes[[#This Row],[Data ]],"MMM"))</f>
        <v>OUT</v>
      </c>
      <c r="C3" s="3" t="s">
        <v>8</v>
      </c>
      <c r="D3" s="3" t="s">
        <v>11</v>
      </c>
      <c r="E3" s="3" t="s">
        <v>12</v>
      </c>
      <c r="F3" s="10">
        <v>150</v>
      </c>
    </row>
    <row r="4" spans="1:6" ht="17.399999999999999" customHeight="1" x14ac:dyDescent="0.3">
      <c r="A4" s="2">
        <v>45570</v>
      </c>
      <c r="B4" s="8" t="str">
        <f>UPPER(TEXT(tbl_operacoes[[#This Row],[Data ]],"MMM"))</f>
        <v>OUT</v>
      </c>
      <c r="C4" s="3" t="s">
        <v>8</v>
      </c>
      <c r="D4" s="3" t="s">
        <v>13</v>
      </c>
      <c r="E4" s="3" t="s">
        <v>14</v>
      </c>
      <c r="F4" s="10">
        <v>120</v>
      </c>
    </row>
    <row r="5" spans="1:6" ht="17.399999999999999" customHeight="1" x14ac:dyDescent="0.3">
      <c r="A5" s="2">
        <v>45572</v>
      </c>
      <c r="B5" s="8" t="str">
        <f>UPPER(TEXT(tbl_operacoes[[#This Row],[Data ]],"MMM"))</f>
        <v>OUT</v>
      </c>
      <c r="C5" s="3" t="s">
        <v>8</v>
      </c>
      <c r="D5" s="3" t="s">
        <v>22</v>
      </c>
      <c r="E5" s="3" t="s">
        <v>49</v>
      </c>
      <c r="F5" s="10">
        <v>55</v>
      </c>
    </row>
    <row r="6" spans="1:6" ht="17.399999999999999" customHeight="1" x14ac:dyDescent="0.3">
      <c r="A6" s="2">
        <v>45575</v>
      </c>
      <c r="B6" s="8" t="str">
        <f>UPPER(TEXT(tbl_operacoes[[#This Row],[Data ]],"MMM"))</f>
        <v>OUT</v>
      </c>
      <c r="C6" s="3" t="s">
        <v>8</v>
      </c>
      <c r="D6" s="3" t="s">
        <v>11</v>
      </c>
      <c r="E6" s="3" t="s">
        <v>12</v>
      </c>
      <c r="F6" s="10">
        <v>100</v>
      </c>
    </row>
    <row r="7" spans="1:6" ht="17.399999999999999" customHeight="1" x14ac:dyDescent="0.3">
      <c r="A7" s="2">
        <v>45577</v>
      </c>
      <c r="B7" s="8" t="str">
        <f>UPPER(TEXT(tbl_operacoes[[#This Row],[Data ]],"MMM"))</f>
        <v>OUT</v>
      </c>
      <c r="C7" s="3" t="s">
        <v>8</v>
      </c>
      <c r="D7" s="3" t="s">
        <v>17</v>
      </c>
      <c r="E7" s="3" t="s">
        <v>28</v>
      </c>
      <c r="F7" s="10">
        <v>825</v>
      </c>
    </row>
    <row r="8" spans="1:6" ht="17.399999999999999" customHeight="1" x14ac:dyDescent="0.3">
      <c r="A8" s="2">
        <v>45579</v>
      </c>
      <c r="B8" s="8" t="str">
        <f>UPPER(TEXT(tbl_operacoes[[#This Row],[Data ]],"MMM"))</f>
        <v>OUT</v>
      </c>
      <c r="C8" s="3" t="s">
        <v>8</v>
      </c>
      <c r="D8" s="3" t="s">
        <v>22</v>
      </c>
      <c r="E8" s="3" t="s">
        <v>49</v>
      </c>
      <c r="F8" s="10">
        <v>35</v>
      </c>
    </row>
    <row r="9" spans="1:6" ht="17.399999999999999" customHeight="1" x14ac:dyDescent="0.3">
      <c r="A9" s="2">
        <v>45580</v>
      </c>
      <c r="B9" s="8" t="str">
        <f>UPPER(TEXT(tbl_operacoes[[#This Row],[Data ]],"MMM"))</f>
        <v>OUT</v>
      </c>
      <c r="C9" s="3" t="s">
        <v>5</v>
      </c>
      <c r="D9" s="3" t="s">
        <v>18</v>
      </c>
      <c r="E9" s="3" t="s">
        <v>19</v>
      </c>
      <c r="F9" s="10">
        <v>750</v>
      </c>
    </row>
    <row r="10" spans="1:6" ht="17.399999999999999" customHeight="1" x14ac:dyDescent="0.3">
      <c r="A10" s="2">
        <v>45580</v>
      </c>
      <c r="B10" s="8" t="str">
        <f>UPPER(TEXT(tbl_operacoes[[#This Row],[Data ]],"MMM"))</f>
        <v>OUT</v>
      </c>
      <c r="C10" s="3" t="s">
        <v>8</v>
      </c>
      <c r="D10" s="3" t="s">
        <v>20</v>
      </c>
      <c r="E10" s="3" t="s">
        <v>43</v>
      </c>
      <c r="F10" s="10">
        <v>150</v>
      </c>
    </row>
    <row r="11" spans="1:6" ht="17.399999999999999" customHeight="1" x14ac:dyDescent="0.3">
      <c r="A11" s="2">
        <v>45582</v>
      </c>
      <c r="B11" s="8" t="str">
        <f>UPPER(TEXT(tbl_operacoes[[#This Row],[Data ]],"MMM"))</f>
        <v>OUT</v>
      </c>
      <c r="C11" s="3" t="s">
        <v>8</v>
      </c>
      <c r="D11" s="3" t="s">
        <v>11</v>
      </c>
      <c r="E11" s="3" t="s">
        <v>12</v>
      </c>
      <c r="F11" s="10">
        <v>100</v>
      </c>
    </row>
    <row r="12" spans="1:6" ht="17.399999999999999" customHeight="1" x14ac:dyDescent="0.3">
      <c r="A12" s="2">
        <v>45585</v>
      </c>
      <c r="B12" s="8" t="str">
        <f>UPPER(TEXT(tbl_operacoes[[#This Row],[Data ]],"MMM"))</f>
        <v>OUT</v>
      </c>
      <c r="C12" s="3" t="s">
        <v>5</v>
      </c>
      <c r="D12" s="3" t="s">
        <v>6</v>
      </c>
      <c r="E12" s="3" t="s">
        <v>7</v>
      </c>
      <c r="F12" s="10">
        <v>6500</v>
      </c>
    </row>
    <row r="13" spans="1:6" ht="17.399999999999999" customHeight="1" x14ac:dyDescent="0.3">
      <c r="A13" s="2">
        <v>45585</v>
      </c>
      <c r="B13" s="8" t="str">
        <f>UPPER(TEXT(tbl_operacoes[[#This Row],[Data ]],"MMM"))</f>
        <v>OUT</v>
      </c>
      <c r="C13" s="3" t="s">
        <v>8</v>
      </c>
      <c r="D13" s="3" t="s">
        <v>23</v>
      </c>
      <c r="E13" s="3" t="s">
        <v>47</v>
      </c>
      <c r="F13" s="10">
        <v>450</v>
      </c>
    </row>
    <row r="14" spans="1:6" ht="17.399999999999999" customHeight="1" x14ac:dyDescent="0.3">
      <c r="A14" s="2">
        <v>45586</v>
      </c>
      <c r="B14" s="8" t="str">
        <f>UPPER(TEXT(tbl_operacoes[[#This Row],[Data ]],"MMM"))</f>
        <v>OUT</v>
      </c>
      <c r="C14" s="3" t="s">
        <v>8</v>
      </c>
      <c r="D14" s="3" t="s">
        <v>22</v>
      </c>
      <c r="E14" s="3" t="s">
        <v>49</v>
      </c>
      <c r="F14" s="10">
        <v>55</v>
      </c>
    </row>
    <row r="15" spans="1:6" ht="17.399999999999999" customHeight="1" x14ac:dyDescent="0.3">
      <c r="A15" s="2">
        <v>45589</v>
      </c>
      <c r="B15" s="8" t="str">
        <f>UPPER(TEXT(tbl_operacoes[[#This Row],[Data ]],"MMM"))</f>
        <v>OUT</v>
      </c>
      <c r="C15" s="3" t="s">
        <v>8</v>
      </c>
      <c r="D15" s="3" t="s">
        <v>11</v>
      </c>
      <c r="E15" s="3" t="s">
        <v>12</v>
      </c>
      <c r="F15" s="10">
        <v>100</v>
      </c>
    </row>
    <row r="16" spans="1:6" ht="17.399999999999999" customHeight="1" x14ac:dyDescent="0.3">
      <c r="A16" s="2">
        <v>45593</v>
      </c>
      <c r="B16" s="8" t="str">
        <f>UPPER(TEXT(tbl_operacoes[[#This Row],[Data ]],"MMM"))</f>
        <v>OUT</v>
      </c>
      <c r="C16" s="3" t="s">
        <v>8</v>
      </c>
      <c r="D16" s="3" t="s">
        <v>22</v>
      </c>
      <c r="E16" s="3" t="s">
        <v>49</v>
      </c>
      <c r="F16" s="10">
        <v>35</v>
      </c>
    </row>
    <row r="17" spans="1:6" ht="17.399999999999999" customHeight="1" x14ac:dyDescent="0.3">
      <c r="A17" s="2">
        <v>45593</v>
      </c>
      <c r="B17" s="8" t="str">
        <f>UPPER(TEXT(tbl_operacoes[[#This Row],[Data ]],"MMM"))</f>
        <v>OUT</v>
      </c>
      <c r="C17" s="3" t="s">
        <v>8</v>
      </c>
      <c r="D17" s="3" t="s">
        <v>23</v>
      </c>
      <c r="E17" s="3" t="s">
        <v>50</v>
      </c>
      <c r="F17" s="10">
        <v>530</v>
      </c>
    </row>
    <row r="18" spans="1:6" ht="17.399999999999999" customHeight="1" x14ac:dyDescent="0.3">
      <c r="A18" s="2">
        <v>45595</v>
      </c>
      <c r="B18" s="8" t="str">
        <f>UPPER(TEXT(tbl_operacoes[[#This Row],[Data ]],"MMM"))</f>
        <v>OUT</v>
      </c>
      <c r="C18" s="3" t="s">
        <v>8</v>
      </c>
      <c r="D18" s="3" t="s">
        <v>24</v>
      </c>
      <c r="E18" s="3" t="s">
        <v>25</v>
      </c>
      <c r="F18" s="10">
        <v>750</v>
      </c>
    </row>
    <row r="19" spans="1:6" ht="17.399999999999999" customHeight="1" x14ac:dyDescent="0.3">
      <c r="A19" s="2">
        <v>45596</v>
      </c>
      <c r="B19" s="8" t="str">
        <f>UPPER(TEXT(tbl_operacoes[[#This Row],[Data ]],"MMM"))</f>
        <v>OUT</v>
      </c>
      <c r="C19" s="3" t="s">
        <v>8</v>
      </c>
      <c r="D19" s="3" t="s">
        <v>26</v>
      </c>
      <c r="E19" s="3" t="s">
        <v>44</v>
      </c>
      <c r="F19" s="10">
        <v>350</v>
      </c>
    </row>
    <row r="20" spans="1:6" ht="17.399999999999999" customHeight="1" x14ac:dyDescent="0.3">
      <c r="A20" s="2">
        <v>45596</v>
      </c>
      <c r="B20" s="8" t="str">
        <f>UPPER(TEXT(tbl_operacoes[[#This Row],[Data ]],"MMM"))</f>
        <v>OUT</v>
      </c>
      <c r="C20" s="3" t="s">
        <v>8</v>
      </c>
      <c r="D20" s="3" t="s">
        <v>11</v>
      </c>
      <c r="E20" s="3" t="s">
        <v>12</v>
      </c>
      <c r="F20" s="10">
        <v>150</v>
      </c>
    </row>
    <row r="21" spans="1:6" ht="17.399999999999999" customHeight="1" x14ac:dyDescent="0.3">
      <c r="A21" s="2">
        <v>45598</v>
      </c>
      <c r="B21" s="8" t="str">
        <f>UPPER(TEXT(tbl_operacoes[[#This Row],[Data ]],"MMM"))</f>
        <v>NOV</v>
      </c>
      <c r="C21" s="3" t="s">
        <v>8</v>
      </c>
      <c r="D21" s="3" t="s">
        <v>9</v>
      </c>
      <c r="E21" s="3" t="s">
        <v>10</v>
      </c>
      <c r="F21" s="10">
        <v>1110</v>
      </c>
    </row>
    <row r="22" spans="1:6" ht="17.399999999999999" customHeight="1" x14ac:dyDescent="0.3">
      <c r="A22" s="2">
        <v>45601</v>
      </c>
      <c r="B22" s="8" t="str">
        <f>UPPER(TEXT(tbl_operacoes[[#This Row],[Data ]],"MMM"))</f>
        <v>NOV</v>
      </c>
      <c r="C22" s="3" t="s">
        <v>8</v>
      </c>
      <c r="D22" s="3" t="s">
        <v>11</v>
      </c>
      <c r="E22" s="3" t="s">
        <v>12</v>
      </c>
      <c r="F22" s="10">
        <v>300</v>
      </c>
    </row>
    <row r="23" spans="1:6" ht="17.399999999999999" customHeight="1" x14ac:dyDescent="0.3">
      <c r="A23" s="2">
        <v>45603</v>
      </c>
      <c r="B23" s="8" t="str">
        <f>UPPER(TEXT(tbl_operacoes[[#This Row],[Data ]],"MMM"))</f>
        <v>NOV</v>
      </c>
      <c r="C23" s="3" t="s">
        <v>8</v>
      </c>
      <c r="D23" s="3" t="s">
        <v>22</v>
      </c>
      <c r="E23" s="3" t="s">
        <v>49</v>
      </c>
      <c r="F23" s="10">
        <v>55</v>
      </c>
    </row>
    <row r="24" spans="1:6" ht="17.399999999999999" customHeight="1" x14ac:dyDescent="0.3">
      <c r="A24" s="2">
        <v>45604</v>
      </c>
      <c r="B24" s="8" t="str">
        <f>UPPER(TEXT(tbl_operacoes[[#This Row],[Data ]],"MMM"))</f>
        <v>NOV</v>
      </c>
      <c r="C24" s="3" t="s">
        <v>8</v>
      </c>
      <c r="D24" s="3" t="s">
        <v>13</v>
      </c>
      <c r="E24" s="3" t="s">
        <v>27</v>
      </c>
      <c r="F24" s="10">
        <v>200</v>
      </c>
    </row>
    <row r="25" spans="1:6" ht="17.399999999999999" customHeight="1" x14ac:dyDescent="0.3">
      <c r="A25" s="2">
        <v>45603</v>
      </c>
      <c r="B25" s="8" t="str">
        <f>UPPER(TEXT(tbl_operacoes[[#This Row],[Data ]],"MMM"))</f>
        <v>NOV</v>
      </c>
      <c r="C25" s="3" t="s">
        <v>8</v>
      </c>
      <c r="D25" s="3" t="s">
        <v>11</v>
      </c>
      <c r="E25" s="3" t="s">
        <v>12</v>
      </c>
      <c r="F25" s="10">
        <v>100</v>
      </c>
    </row>
    <row r="26" spans="1:6" ht="17.399999999999999" customHeight="1" x14ac:dyDescent="0.3">
      <c r="A26" s="2">
        <v>45610</v>
      </c>
      <c r="B26" s="8" t="str">
        <f>UPPER(TEXT(tbl_operacoes[[#This Row],[Data ]],"MMM"))</f>
        <v>NOV</v>
      </c>
      <c r="C26" s="3" t="s">
        <v>8</v>
      </c>
      <c r="D26" s="3" t="s">
        <v>22</v>
      </c>
      <c r="E26" s="3" t="s">
        <v>49</v>
      </c>
      <c r="F26" s="10">
        <v>35</v>
      </c>
    </row>
    <row r="27" spans="1:6" ht="17.399999999999999" customHeight="1" x14ac:dyDescent="0.3">
      <c r="A27" s="2">
        <v>45610</v>
      </c>
      <c r="B27" s="8" t="str">
        <f>UPPER(TEXT(tbl_operacoes[[#This Row],[Data ]],"MMM"))</f>
        <v>NOV</v>
      </c>
      <c r="C27" s="3" t="s">
        <v>8</v>
      </c>
      <c r="D27" s="3" t="s">
        <v>11</v>
      </c>
      <c r="E27" s="3" t="s">
        <v>12</v>
      </c>
      <c r="F27" s="10">
        <v>100</v>
      </c>
    </row>
    <row r="28" spans="1:6" ht="17.399999999999999" customHeight="1" x14ac:dyDescent="0.3">
      <c r="A28" s="2">
        <v>45616</v>
      </c>
      <c r="B28" s="8" t="str">
        <f>UPPER(TEXT(tbl_operacoes[[#This Row],[Data ]],"MMM"))</f>
        <v>NOV</v>
      </c>
      <c r="C28" s="3" t="s">
        <v>5</v>
      </c>
      <c r="D28" s="3" t="s">
        <v>6</v>
      </c>
      <c r="E28" s="3" t="s">
        <v>7</v>
      </c>
      <c r="F28" s="10">
        <v>6500</v>
      </c>
    </row>
    <row r="29" spans="1:6" ht="17.399999999999999" customHeight="1" x14ac:dyDescent="0.3">
      <c r="A29" s="2">
        <v>45616</v>
      </c>
      <c r="B29" s="8" t="str">
        <f>UPPER(TEXT(tbl_operacoes[[#This Row],[Data ]],"MMM"))</f>
        <v>NOV</v>
      </c>
      <c r="C29" s="3" t="s">
        <v>8</v>
      </c>
      <c r="D29" s="3" t="s">
        <v>23</v>
      </c>
      <c r="E29" s="3" t="s">
        <v>47</v>
      </c>
      <c r="F29" s="10">
        <v>450</v>
      </c>
    </row>
    <row r="30" spans="1:6" ht="17.399999999999999" customHeight="1" x14ac:dyDescent="0.3">
      <c r="A30" s="2">
        <v>45617</v>
      </c>
      <c r="B30" s="8" t="str">
        <f>UPPER(TEXT(tbl_operacoes[[#This Row],[Data ]],"MMM"))</f>
        <v>NOV</v>
      </c>
      <c r="C30" s="3" t="s">
        <v>8</v>
      </c>
      <c r="D30" s="3" t="s">
        <v>22</v>
      </c>
      <c r="E30" s="3" t="s">
        <v>49</v>
      </c>
      <c r="F30" s="10">
        <v>55</v>
      </c>
    </row>
    <row r="31" spans="1:6" ht="17.399999999999999" customHeight="1" x14ac:dyDescent="0.3">
      <c r="A31" s="2">
        <v>45617</v>
      </c>
      <c r="B31" s="8" t="str">
        <f>UPPER(TEXT(tbl_operacoes[[#This Row],[Data ]],"MMM"))</f>
        <v>NOV</v>
      </c>
      <c r="C31" s="3" t="s">
        <v>8</v>
      </c>
      <c r="D31" s="3" t="s">
        <v>11</v>
      </c>
      <c r="E31" s="3" t="s">
        <v>12</v>
      </c>
      <c r="F31" s="10">
        <v>120</v>
      </c>
    </row>
    <row r="32" spans="1:6" ht="17.399999999999999" customHeight="1" x14ac:dyDescent="0.3">
      <c r="A32" s="2">
        <v>45622</v>
      </c>
      <c r="B32" s="8" t="str">
        <f>UPPER(TEXT(tbl_operacoes[[#This Row],[Data ]],"MMM"))</f>
        <v>NOV</v>
      </c>
      <c r="C32" s="3" t="s">
        <v>8</v>
      </c>
      <c r="D32" s="3" t="s">
        <v>29</v>
      </c>
      <c r="E32" s="3" t="s">
        <v>30</v>
      </c>
      <c r="F32" s="10">
        <v>410</v>
      </c>
    </row>
    <row r="33" spans="1:6" ht="17.399999999999999" customHeight="1" x14ac:dyDescent="0.3">
      <c r="A33" s="2">
        <v>45624</v>
      </c>
      <c r="B33" s="8" t="str">
        <f>UPPER(TEXT(tbl_operacoes[[#This Row],[Data ]],"MMM"))</f>
        <v>NOV</v>
      </c>
      <c r="C33" s="3" t="s">
        <v>8</v>
      </c>
      <c r="D33" s="3" t="s">
        <v>22</v>
      </c>
      <c r="E33" s="3" t="s">
        <v>49</v>
      </c>
      <c r="F33" s="10">
        <v>35</v>
      </c>
    </row>
    <row r="34" spans="1:6" ht="17.399999999999999" customHeight="1" x14ac:dyDescent="0.3">
      <c r="A34" s="2">
        <v>45624</v>
      </c>
      <c r="B34" s="8" t="str">
        <f>UPPER(TEXT(tbl_operacoes[[#This Row],[Data ]],"MMM"))</f>
        <v>NOV</v>
      </c>
      <c r="C34" s="3" t="s">
        <v>8</v>
      </c>
      <c r="D34" s="3" t="s">
        <v>11</v>
      </c>
      <c r="E34" s="3" t="s">
        <v>12</v>
      </c>
      <c r="F34" s="10">
        <v>100</v>
      </c>
    </row>
    <row r="35" spans="1:6" ht="17.399999999999999" customHeight="1" x14ac:dyDescent="0.3">
      <c r="A35" s="2">
        <v>45627</v>
      </c>
      <c r="B35" s="8" t="str">
        <f>UPPER(TEXT(tbl_operacoes[[#This Row],[Data ]],"MMM"))</f>
        <v>DEZ</v>
      </c>
      <c r="C35" s="3" t="s">
        <v>8</v>
      </c>
      <c r="D35" s="3" t="s">
        <v>9</v>
      </c>
      <c r="E35" s="3" t="s">
        <v>10</v>
      </c>
      <c r="F35" s="10">
        <v>1320</v>
      </c>
    </row>
    <row r="36" spans="1:6" ht="17.399999999999999" customHeight="1" x14ac:dyDescent="0.3">
      <c r="A36" s="2">
        <v>45631</v>
      </c>
      <c r="B36" s="8" t="str">
        <f>UPPER(TEXT(tbl_operacoes[[#This Row],[Data ]],"MMM"))</f>
        <v>DEZ</v>
      </c>
      <c r="C36" s="3" t="s">
        <v>8</v>
      </c>
      <c r="D36" s="3" t="s">
        <v>11</v>
      </c>
      <c r="E36" s="3" t="s">
        <v>12</v>
      </c>
      <c r="F36" s="10">
        <v>150</v>
      </c>
    </row>
    <row r="37" spans="1:6" ht="17.399999999999999" customHeight="1" x14ac:dyDescent="0.3">
      <c r="A37" s="2">
        <v>45633</v>
      </c>
      <c r="B37" s="8" t="str">
        <f>UPPER(TEXT(tbl_operacoes[[#This Row],[Data ]],"MMM"))</f>
        <v>DEZ</v>
      </c>
      <c r="C37" s="3" t="s">
        <v>8</v>
      </c>
      <c r="D37" s="3" t="s">
        <v>22</v>
      </c>
      <c r="E37" s="3" t="s">
        <v>49</v>
      </c>
      <c r="F37" s="10">
        <v>55</v>
      </c>
    </row>
    <row r="38" spans="1:6" ht="17.399999999999999" customHeight="1" x14ac:dyDescent="0.3">
      <c r="A38" s="2">
        <v>45634</v>
      </c>
      <c r="B38" s="8" t="str">
        <f>UPPER(TEXT(tbl_operacoes[[#This Row],[Data ]],"MMM"))</f>
        <v>DEZ</v>
      </c>
      <c r="C38" s="3" t="s">
        <v>8</v>
      </c>
      <c r="D38" s="3" t="s">
        <v>15</v>
      </c>
      <c r="E38" s="3" t="s">
        <v>31</v>
      </c>
      <c r="F38" s="10">
        <v>120</v>
      </c>
    </row>
    <row r="39" spans="1:6" ht="17.399999999999999" customHeight="1" x14ac:dyDescent="0.3">
      <c r="A39" s="2">
        <v>45636</v>
      </c>
      <c r="B39" s="8" t="str">
        <f>UPPER(TEXT(tbl_operacoes[[#This Row],[Data ]],"MMM"))</f>
        <v>DEZ</v>
      </c>
      <c r="C39" s="3" t="s">
        <v>8</v>
      </c>
      <c r="D39" s="3" t="s">
        <v>16</v>
      </c>
      <c r="E39" s="3" t="s">
        <v>32</v>
      </c>
      <c r="F39" s="10">
        <v>350</v>
      </c>
    </row>
    <row r="40" spans="1:6" ht="17.399999999999999" customHeight="1" x14ac:dyDescent="0.3">
      <c r="A40" s="2">
        <v>45638</v>
      </c>
      <c r="B40" s="8" t="str">
        <f>UPPER(TEXT(tbl_operacoes[[#This Row],[Data ]],"MMM"))</f>
        <v>DEZ</v>
      </c>
      <c r="C40" s="3" t="s">
        <v>8</v>
      </c>
      <c r="D40" s="3" t="s">
        <v>11</v>
      </c>
      <c r="E40" s="3" t="s">
        <v>12</v>
      </c>
      <c r="F40" s="10">
        <v>100</v>
      </c>
    </row>
    <row r="41" spans="1:6" ht="17.399999999999999" customHeight="1" x14ac:dyDescent="0.3">
      <c r="A41" s="2">
        <v>45640</v>
      </c>
      <c r="B41" s="8" t="str">
        <f>UPPER(TEXT(tbl_operacoes[[#This Row],[Data ]],"MMM"))</f>
        <v>DEZ</v>
      </c>
      <c r="C41" s="3" t="s">
        <v>8</v>
      </c>
      <c r="D41" s="3" t="s">
        <v>22</v>
      </c>
      <c r="E41" s="3" t="s">
        <v>49</v>
      </c>
      <c r="F41" s="10">
        <v>35</v>
      </c>
    </row>
    <row r="42" spans="1:6" ht="17.399999999999999" customHeight="1" x14ac:dyDescent="0.3">
      <c r="A42" s="2">
        <v>45641</v>
      </c>
      <c r="B42" s="8" t="str">
        <f>UPPER(TEXT(tbl_operacoes[[#This Row],[Data ]],"MMM"))</f>
        <v>DEZ</v>
      </c>
      <c r="C42" s="3" t="s">
        <v>8</v>
      </c>
      <c r="D42" s="3" t="s">
        <v>20</v>
      </c>
      <c r="E42" s="3" t="s">
        <v>45</v>
      </c>
      <c r="F42" s="10">
        <v>320</v>
      </c>
    </row>
    <row r="43" spans="1:6" ht="17.399999999999999" customHeight="1" x14ac:dyDescent="0.3">
      <c r="A43" s="2">
        <v>45645</v>
      </c>
      <c r="B43" s="8" t="str">
        <f>UPPER(TEXT(tbl_operacoes[[#This Row],[Data ]],"MMM"))</f>
        <v>DEZ</v>
      </c>
      <c r="C43" s="3" t="s">
        <v>8</v>
      </c>
      <c r="D43" s="3" t="s">
        <v>11</v>
      </c>
      <c r="E43" s="3" t="s">
        <v>12</v>
      </c>
      <c r="F43" s="10">
        <v>100</v>
      </c>
    </row>
    <row r="44" spans="1:6" ht="17.399999999999999" customHeight="1" x14ac:dyDescent="0.3">
      <c r="A44" s="2">
        <v>45646</v>
      </c>
      <c r="B44" s="8" t="str">
        <f>UPPER(TEXT(tbl_operacoes[[#This Row],[Data ]],"MMM"))</f>
        <v>DEZ</v>
      </c>
      <c r="C44" s="3" t="s">
        <v>5</v>
      </c>
      <c r="D44" s="3" t="s">
        <v>6</v>
      </c>
      <c r="E44" s="3" t="s">
        <v>7</v>
      </c>
      <c r="F44" s="10">
        <v>6500</v>
      </c>
    </row>
    <row r="45" spans="1:6" ht="17.399999999999999" customHeight="1" x14ac:dyDescent="0.3">
      <c r="A45" s="2">
        <v>45646</v>
      </c>
      <c r="B45" s="8" t="str">
        <f>UPPER(TEXT(tbl_operacoes[[#This Row],[Data ]],"MMM"))</f>
        <v>DEZ</v>
      </c>
      <c r="C45" s="3" t="s">
        <v>8</v>
      </c>
      <c r="D45" s="3" t="s">
        <v>23</v>
      </c>
      <c r="E45" s="3" t="s">
        <v>47</v>
      </c>
      <c r="F45" s="10">
        <v>450</v>
      </c>
    </row>
    <row r="46" spans="1:6" ht="17.399999999999999" customHeight="1" x14ac:dyDescent="0.3">
      <c r="A46" s="2">
        <v>45647</v>
      </c>
      <c r="B46" s="8" t="str">
        <f>UPPER(TEXT(tbl_operacoes[[#This Row],[Data ]],"MMM"))</f>
        <v>DEZ</v>
      </c>
      <c r="C46" s="3" t="s">
        <v>8</v>
      </c>
      <c r="D46" s="3" t="s">
        <v>22</v>
      </c>
      <c r="E46" s="3" t="s">
        <v>49</v>
      </c>
      <c r="F46" s="10">
        <v>55</v>
      </c>
    </row>
    <row r="47" spans="1:6" ht="17.399999999999999" customHeight="1" x14ac:dyDescent="0.3">
      <c r="A47" s="2">
        <v>45648</v>
      </c>
      <c r="B47" s="8" t="str">
        <f>UPPER(TEXT(tbl_operacoes[[#This Row],[Data ]],"MMM"))</f>
        <v>DEZ</v>
      </c>
      <c r="C47" s="3" t="s">
        <v>8</v>
      </c>
      <c r="D47" s="3" t="s">
        <v>21</v>
      </c>
      <c r="E47" s="3" t="s">
        <v>46</v>
      </c>
      <c r="F47" s="10">
        <v>250</v>
      </c>
    </row>
    <row r="48" spans="1:6" ht="17.399999999999999" customHeight="1" x14ac:dyDescent="0.3">
      <c r="A48" s="2">
        <v>45650</v>
      </c>
      <c r="B48" s="8" t="str">
        <f>UPPER(TEXT(tbl_operacoes[[#This Row],[Data ]],"MMM"))</f>
        <v>DEZ</v>
      </c>
      <c r="C48" s="3" t="s">
        <v>8</v>
      </c>
      <c r="D48" s="3" t="s">
        <v>23</v>
      </c>
      <c r="E48" s="3" t="s">
        <v>33</v>
      </c>
      <c r="F48" s="10">
        <v>980</v>
      </c>
    </row>
    <row r="49" spans="1:6" ht="17.399999999999999" customHeight="1" x14ac:dyDescent="0.3">
      <c r="A49" s="2">
        <v>45652</v>
      </c>
      <c r="B49" s="8" t="str">
        <f>UPPER(TEXT(tbl_operacoes[[#This Row],[Data ]],"MMM"))</f>
        <v>DEZ</v>
      </c>
      <c r="C49" s="3" t="s">
        <v>8</v>
      </c>
      <c r="D49" s="3" t="s">
        <v>22</v>
      </c>
      <c r="E49" s="3" t="s">
        <v>34</v>
      </c>
      <c r="F49" s="10">
        <v>250</v>
      </c>
    </row>
    <row r="50" spans="1:6" ht="17.399999999999999" customHeight="1" x14ac:dyDescent="0.3">
      <c r="A50" s="2">
        <v>45652</v>
      </c>
      <c r="B50" s="8" t="str">
        <f>UPPER(TEXT(tbl_operacoes[[#This Row],[Data ]],"MMM"))</f>
        <v>DEZ</v>
      </c>
      <c r="C50" s="3" t="s">
        <v>8</v>
      </c>
      <c r="D50" s="3" t="s">
        <v>11</v>
      </c>
      <c r="E50" s="3" t="s">
        <v>12</v>
      </c>
      <c r="F50" s="10">
        <v>230</v>
      </c>
    </row>
    <row r="51" spans="1:6" ht="17.399999999999999" customHeight="1" x14ac:dyDescent="0.3">
      <c r="A51" s="2">
        <v>45654</v>
      </c>
      <c r="B51" s="8" t="str">
        <f>UPPER(TEXT(tbl_operacoes[[#This Row],[Data ]],"MMM"))</f>
        <v>DEZ</v>
      </c>
      <c r="C51" s="3" t="s">
        <v>8</v>
      </c>
      <c r="D51" s="3" t="s">
        <v>22</v>
      </c>
      <c r="E51" s="3" t="s">
        <v>49</v>
      </c>
      <c r="F51" s="10">
        <v>35</v>
      </c>
    </row>
    <row r="52" spans="1:6" ht="17.399999999999999" customHeight="1" x14ac:dyDescent="0.3">
      <c r="A52" s="2">
        <v>45657</v>
      </c>
      <c r="B52" s="8" t="str">
        <f>UPPER(TEXT(tbl_operacoes[[#This Row],[Data ]],"MMM"))</f>
        <v>DEZ</v>
      </c>
      <c r="C52" s="3" t="s">
        <v>8</v>
      </c>
      <c r="D52" s="3" t="s">
        <v>24</v>
      </c>
      <c r="E52" s="3" t="s">
        <v>48</v>
      </c>
      <c r="F52" s="10">
        <v>450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681B-B89B-44D5-980D-B7ABB83C28A5}">
  <sheetPr codeName="Planilha3">
    <tabColor rgb="FF002060"/>
  </sheetPr>
  <dimension ref="B1:F13"/>
  <sheetViews>
    <sheetView workbookViewId="0">
      <selection activeCell="I6" sqref="I6"/>
    </sheetView>
  </sheetViews>
  <sheetFormatPr defaultColWidth="7.6640625" defaultRowHeight="14.4" x14ac:dyDescent="0.3"/>
  <cols>
    <col min="2" max="2" width="16.77734375" bestFit="1" customWidth="1"/>
    <col min="3" max="3" width="12.88671875" bestFit="1" customWidth="1"/>
    <col min="5" max="5" width="16.77734375" bestFit="1" customWidth="1"/>
    <col min="6" max="6" width="12.88671875" bestFit="1" customWidth="1"/>
  </cols>
  <sheetData>
    <row r="1" spans="2:6" x14ac:dyDescent="0.3">
      <c r="B1" s="5" t="s">
        <v>1</v>
      </c>
      <c r="C1" t="s">
        <v>8</v>
      </c>
      <c r="E1" s="5" t="s">
        <v>1</v>
      </c>
      <c r="F1" t="s">
        <v>5</v>
      </c>
    </row>
    <row r="3" spans="2:6" x14ac:dyDescent="0.3">
      <c r="B3" s="5" t="s">
        <v>35</v>
      </c>
      <c r="C3" t="s">
        <v>37</v>
      </c>
      <c r="E3" s="5" t="s">
        <v>35</v>
      </c>
      <c r="F3" t="s">
        <v>37</v>
      </c>
    </row>
    <row r="4" spans="2:6" x14ac:dyDescent="0.3">
      <c r="B4" s="6" t="s">
        <v>9</v>
      </c>
      <c r="C4" s="4">
        <v>1235</v>
      </c>
      <c r="E4" s="6" t="s">
        <v>18</v>
      </c>
      <c r="F4" s="4">
        <v>750</v>
      </c>
    </row>
    <row r="5" spans="2:6" x14ac:dyDescent="0.3">
      <c r="B5" s="6" t="s">
        <v>22</v>
      </c>
      <c r="C5" s="4">
        <v>180</v>
      </c>
      <c r="E5" s="6" t="s">
        <v>6</v>
      </c>
      <c r="F5" s="4">
        <v>19500</v>
      </c>
    </row>
    <row r="6" spans="2:6" x14ac:dyDescent="0.3">
      <c r="B6" s="6" t="s">
        <v>26</v>
      </c>
      <c r="C6" s="4">
        <v>350</v>
      </c>
      <c r="E6" s="6" t="s">
        <v>36</v>
      </c>
      <c r="F6" s="4">
        <v>20250</v>
      </c>
    </row>
    <row r="7" spans="2:6" x14ac:dyDescent="0.3">
      <c r="B7" s="6" t="s">
        <v>13</v>
      </c>
      <c r="C7" s="4">
        <v>120</v>
      </c>
    </row>
    <row r="8" spans="2:6" x14ac:dyDescent="0.3">
      <c r="B8" s="6" t="s">
        <v>23</v>
      </c>
      <c r="C8" s="4">
        <v>980</v>
      </c>
    </row>
    <row r="9" spans="2:6" x14ac:dyDescent="0.3">
      <c r="B9" s="6" t="s">
        <v>20</v>
      </c>
      <c r="C9" s="4">
        <v>150</v>
      </c>
    </row>
    <row r="10" spans="2:6" x14ac:dyDescent="0.3">
      <c r="B10" s="6" t="s">
        <v>11</v>
      </c>
      <c r="C10" s="4">
        <v>600</v>
      </c>
    </row>
    <row r="11" spans="2:6" x14ac:dyDescent="0.3">
      <c r="B11" s="6" t="s">
        <v>17</v>
      </c>
      <c r="C11" s="4">
        <v>825</v>
      </c>
    </row>
    <row r="12" spans="2:6" x14ac:dyDescent="0.3">
      <c r="B12" s="6" t="s">
        <v>24</v>
      </c>
      <c r="C12" s="4">
        <v>750</v>
      </c>
    </row>
    <row r="13" spans="2:6" x14ac:dyDescent="0.3">
      <c r="B13" s="6" t="s">
        <v>36</v>
      </c>
      <c r="C13" s="4">
        <v>5190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630-C522-4990-8FAE-BC285E969F4F}">
  <sheetPr codeName="Planilha4"/>
  <dimension ref="B2:C19"/>
  <sheetViews>
    <sheetView workbookViewId="0">
      <selection activeCell="I9" sqref="I9"/>
    </sheetView>
  </sheetViews>
  <sheetFormatPr defaultRowHeight="14.4" x14ac:dyDescent="0.3"/>
  <cols>
    <col min="2" max="2" width="20.33203125" style="1" bestFit="1" customWidth="1"/>
    <col min="3" max="3" width="21.21875" style="9" bestFit="1" customWidth="1"/>
  </cols>
  <sheetData>
    <row r="2" spans="2:3" x14ac:dyDescent="0.3">
      <c r="B2" s="11" t="s">
        <v>41</v>
      </c>
      <c r="C2" s="9">
        <f>SUM(Tabela2[Depósito Reservado])</f>
        <v>3770</v>
      </c>
    </row>
    <row r="3" spans="2:3" x14ac:dyDescent="0.3">
      <c r="B3" s="11" t="s">
        <v>42</v>
      </c>
      <c r="C3" s="9">
        <v>15000</v>
      </c>
    </row>
    <row r="5" spans="2:3" x14ac:dyDescent="0.3">
      <c r="B5" s="12" t="s">
        <v>39</v>
      </c>
      <c r="C5" s="13" t="s">
        <v>40</v>
      </c>
    </row>
    <row r="6" spans="2:3" x14ac:dyDescent="0.3">
      <c r="B6" s="14">
        <v>45488</v>
      </c>
      <c r="C6" s="15">
        <v>50</v>
      </c>
    </row>
    <row r="7" spans="2:3" x14ac:dyDescent="0.3">
      <c r="B7" s="14">
        <v>45493</v>
      </c>
      <c r="C7" s="15">
        <v>500</v>
      </c>
    </row>
    <row r="8" spans="2:3" x14ac:dyDescent="0.3">
      <c r="B8" s="14">
        <v>45509</v>
      </c>
      <c r="C8" s="15">
        <v>150</v>
      </c>
    </row>
    <row r="9" spans="2:3" x14ac:dyDescent="0.3">
      <c r="B9" s="14">
        <v>45519</v>
      </c>
      <c r="C9" s="15">
        <v>50</v>
      </c>
    </row>
    <row r="10" spans="2:3" x14ac:dyDescent="0.3">
      <c r="B10" s="14">
        <v>45524</v>
      </c>
      <c r="C10" s="15">
        <v>500</v>
      </c>
    </row>
    <row r="11" spans="2:3" x14ac:dyDescent="0.3">
      <c r="B11" s="14">
        <v>45540</v>
      </c>
      <c r="C11" s="15">
        <v>100</v>
      </c>
    </row>
    <row r="12" spans="2:3" x14ac:dyDescent="0.3">
      <c r="B12" s="14">
        <v>45553</v>
      </c>
      <c r="C12" s="15">
        <v>50</v>
      </c>
    </row>
    <row r="13" spans="2:3" x14ac:dyDescent="0.3">
      <c r="B13" s="14">
        <v>45555</v>
      </c>
      <c r="C13" s="15">
        <v>500</v>
      </c>
    </row>
    <row r="14" spans="2:3" x14ac:dyDescent="0.3">
      <c r="B14" s="14">
        <v>45575</v>
      </c>
      <c r="C14" s="15">
        <v>210</v>
      </c>
    </row>
    <row r="15" spans="2:3" x14ac:dyDescent="0.3">
      <c r="B15" s="14">
        <v>45580</v>
      </c>
      <c r="C15" s="15">
        <v>110</v>
      </c>
    </row>
    <row r="16" spans="2:3" x14ac:dyDescent="0.3">
      <c r="B16" s="14">
        <v>45585</v>
      </c>
      <c r="C16" s="15">
        <v>500</v>
      </c>
    </row>
    <row r="17" spans="2:3" x14ac:dyDescent="0.3">
      <c r="B17" s="14">
        <v>45595</v>
      </c>
      <c r="C17" s="15">
        <v>50</v>
      </c>
    </row>
    <row r="18" spans="2:3" x14ac:dyDescent="0.3">
      <c r="B18" s="14">
        <v>45616</v>
      </c>
      <c r="C18" s="15">
        <v>500</v>
      </c>
    </row>
    <row r="19" spans="2:3" x14ac:dyDescent="0.3">
      <c r="B19" s="14">
        <v>45646</v>
      </c>
      <c r="C19" s="15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DADOS</vt:lpstr>
      <vt:lpstr>CONTROLES</vt:lpstr>
      <vt:lpstr>ECONOMIA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Keylla Silva Lopes</dc:creator>
  <cp:lastModifiedBy>Izabela</cp:lastModifiedBy>
  <dcterms:created xsi:type="dcterms:W3CDTF">2025-01-14T21:25:56Z</dcterms:created>
  <dcterms:modified xsi:type="dcterms:W3CDTF">2025-01-31T00:56:46Z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2025-01-30T15:30:00Z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d9ca4a5b-2415-4382-9f91-abaf99d9eac1</vt:lpwstr>
  </property>
  <property fmtid="{D5CDD505-2E9C-101B-9397-08002B2CF9AE}" pid="8" name="MSIP_Label_9333b259-87ee-4762-9a8c-7b0d155dd87f_ContentBits">
    <vt:lpwstr>1</vt:lpwstr>
  </property>
</Properties>
</file>