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fb2b219bbff08e5c/Υπολογιστής/"/>
    </mc:Choice>
  </mc:AlternateContent>
  <xr:revisionPtr revIDLastSave="294" documentId="11_AD4DCBB4A06381AAC71CFC477E95CA24683EDF25" xr6:coauthVersionLast="47" xr6:coauthVersionMax="47" xr10:uidLastSave="{25DC008D-9770-475C-A056-9850ACCE1163}"/>
  <bookViews>
    <workbookView xWindow="-120" yWindow="-120" windowWidth="29040" windowHeight="15840" xr2:uid="{00000000-000D-0000-FFFF-FFFF00000000}"/>
  </bookViews>
  <sheets>
    <sheet name="Squad Possession 2023-2024 Prem" sheetId="2" r:id="rId1"/>
    <sheet name="GPT cache" sheetId="3" state="veryHidden" r:id="rId2"/>
  </sheets>
  <definedNames>
    <definedName name="ExternalData_1" localSheetId="0" hidden="1">'Squad Possession 2023-2024 Prem'!$A$1:$I$21</definedName>
    <definedName name="teams">Squad_Possession_2023_2024_Premier_League_Table[Squad]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6" i="2" l="1"/>
  <c r="X22" i="2" l="1"/>
  <c r="X25" i="2"/>
  <c r="X29" i="2"/>
  <c r="X32" i="2"/>
  <c r="X36" i="2"/>
  <c r="C27" i="2" l="1"/>
  <c r="C26" i="2"/>
  <c r="C25" i="2"/>
  <c r="C24" i="2"/>
  <c r="C23" i="2"/>
  <c r="C2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9B4B9B-37CF-48E3-B3F6-1F0695EBC532}" keepAlive="1" name="Ερώτημα - Squad Possession 2023-2024 Premier League Table" description="Σύνδεση με το ερώτημα 'Squad Possession 2023-2024 Premier League Table' στο βιβλίο εργασίας." type="5" refreshedVersion="8" background="1" saveData="1">
    <dbPr connection="Provider=Microsoft.Mashup.OleDb.1;Data Source=$Workbook$;Location=&quot;Squad Possession 2023-2024 Premier League Table&quot;;Extended Properties=&quot;&quot;" command="SELECT * FROM [Squad Possession 2023-2024 Premier League Table]"/>
  </connection>
</connections>
</file>

<file path=xl/sharedStrings.xml><?xml version="1.0" encoding="utf-8"?>
<sst xmlns="http://schemas.openxmlformats.org/spreadsheetml/2006/main" count="38" uniqueCount="37">
  <si>
    <t>Squad</t>
  </si>
  <si>
    <t>Possession</t>
  </si>
  <si>
    <t>Touches</t>
  </si>
  <si>
    <t>Touches Def Pen</t>
  </si>
  <si>
    <t>Touches Def 3rd</t>
  </si>
  <si>
    <t>Touches Mid 3rd</t>
  </si>
  <si>
    <t>Touches Att 3rd</t>
  </si>
  <si>
    <t>Touches Att Pen</t>
  </si>
  <si>
    <t>Arsenal</t>
  </si>
  <si>
    <t>Aston Villa</t>
  </si>
  <si>
    <t>Bournemouth</t>
  </si>
  <si>
    <t>Brentford</t>
  </si>
  <si>
    <t>Brighton</t>
  </si>
  <si>
    <t>Burnley</t>
  </si>
  <si>
    <t>Chelsea</t>
  </si>
  <si>
    <t>Crystal Palace</t>
  </si>
  <si>
    <t>Everton</t>
  </si>
  <si>
    <t>Fulham</t>
  </si>
  <si>
    <t>Liverpool</t>
  </si>
  <si>
    <t>Luton Town</t>
  </si>
  <si>
    <t>Manchester City</t>
  </si>
  <si>
    <t>Manchester Utd</t>
  </si>
  <si>
    <t>Newcastle Utd</t>
  </si>
  <si>
    <t>Nott'ham Forest</t>
  </si>
  <si>
    <t>Sheffield Utd</t>
  </si>
  <si>
    <t>Tottenham</t>
  </si>
  <si>
    <t>West Ham</t>
  </si>
  <si>
    <t>Wolves</t>
  </si>
  <si>
    <t>New Possesion</t>
  </si>
  <si>
    <t>{"hash":"52cbf19f87c215e236d87411f8266c53feca5a24cfa34026f4f8006b3fd7e5cf","version":1,"value":"[[\"Ναι, καταλαβαίνω τι ζητάς. Για να φτιάξεις ένα τέτοιο γήπεδο ποδοσφαίρου, θα χρειαστείς μια πλατφόρμα που θα καταγράφει τις touches κάθε ομάδας και θα εμφανίζει το αντίστοιχο χρώμα στο γήπεδο.\\n\\nΓια να το πετύχεις αυτό, μπορείς να χρησιμοποιήσεις αισθητήρες πίεσης ή ακόμα και κάμερες που θα ανιχνεύουν την επαφή με την μπάλα. Οι αισθητήρες θα συνδεθούν με έναν μικροελεγκτή, όπως για παράδειγμα έναν Arduino, που θα επεξεργάζεται τα δεδομένα και θα ελέγχει τον φωτισμό του γηπέδου.\\n\\nΑνάλογα με τον αριθμό των touches που καταγράφονται, μπορείς να προγραμματίσεις τον μικροελεγκτή να εκπέμπει σήματα για να αλλάζει το χρώμα του γηπέδου. Για παράδειγμα, αν η ομάδα κάνει πολλές touches στην επίθεση, μπορείς να προγραμματίσεις το γήπεδο να φωτίζεται με κόκκινο χρώμα. Αντίθετα, αν η ομάδα δεν κάνει πολλές touches, μπορείς να προγραμματίσεις το γήπεδο να φωτίζεται με πράσινο χρώμα.\\n\\nΓια να υλοποιήσεις αυτό το σύστημα, θα χρειαστείς κάποιες βασικές γνώσεις προγραμματισμού και ηλεκτρονικής. Επίσης, θα πρέπει να επιλέξεις τον κατάλληλο τύπο αισθητήρων και μικροελεγκτή που θα ταιριάζουν στις ανάγκες σου.\\n\\nΑυτή είναι μια γενική ιδέα για το πώς μπορείς να φτιάξεις ένα τέτοιο γήπεδο ποδοσφαίρου. Φυσικά, υπάρχουν πολλοί τρόποι για να το υλοποιήσεις, ανάλογα με τις προτιμήσεις και τις δυνατότητές σου.\"]]"}</t>
  </si>
  <si>
    <t>Average Def Pen Touches</t>
  </si>
  <si>
    <t>Average Def Touches</t>
  </si>
  <si>
    <t>Average Mid Touches</t>
  </si>
  <si>
    <t>Average Att Touches</t>
  </si>
  <si>
    <t>Average Att Pen Touches</t>
  </si>
  <si>
    <t>Average Total Touches</t>
  </si>
  <si>
    <t>POSSESSION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</si>
</sst>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charset val="161"/>
      <scheme val="minor"/>
    </font>
    <font>
      <b/>
      <sz val="26"/>
      <color theme="1"/>
      <name val="Calibri"/>
      <family val="2"/>
      <charset val="161"/>
      <scheme val="minor"/>
    </font>
    <font>
      <sz val="2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 fontId="0" fillId="0" borderId="0" xfId="0" applyNumberFormat="1"/>
    <xf numFmtId="0" fontId="1" fillId="0" borderId="0" xfId="0" applyFont="1"/>
    <xf numFmtId="0" fontId="2" fillId="2" borderId="0" xfId="0" applyFont="1" applyFill="1" applyAlignment="1">
      <alignment horizontal="center"/>
    </xf>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3" fillId="0" borderId="0" xfId="0" applyFont="1" applyAlignment="1">
      <alignment horizontal="center" vertical="center"/>
    </xf>
  </cellXfs>
  <cellStyles count="1">
    <cellStyle name="Κανονικό"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466725</xdr:colOff>
      <xdr:row>20</xdr:row>
      <xdr:rowOff>66675</xdr:rowOff>
    </xdr:from>
    <xdr:to>
      <xdr:col>32</xdr:col>
      <xdr:colOff>142875</xdr:colOff>
      <xdr:row>38</xdr:row>
      <xdr:rowOff>114300</xdr:rowOff>
    </xdr:to>
    <xdr:pic>
      <xdr:nvPicPr>
        <xdr:cNvPr id="5" name="Εικόνα 4">
          <a:extLst>
            <a:ext uri="{FF2B5EF4-FFF2-40B4-BE49-F238E27FC236}">
              <a16:creationId xmlns:a16="http://schemas.microsoft.com/office/drawing/2014/main" id="{207DE277-9642-98C4-2C15-C7FE5FE60252}"/>
            </a:ext>
          </a:extLst>
        </xdr:cNvPr>
        <xdr:cNvPicPr>
          <a:picLocks noChangeAspect="1"/>
        </xdr:cNvPicPr>
      </xdr:nvPicPr>
      <xdr:blipFill>
        <a:blip xmlns:r="http://schemas.openxmlformats.org/officeDocument/2006/relationships" r:embed="rId1">
          <a:alphaModFix amt="23000"/>
          <a:extLst>
            <a:ext uri="{28A0092B-C50C-407E-A947-70E740481C1C}">
              <a14:useLocalDpi xmlns:a14="http://schemas.microsoft.com/office/drawing/2010/main" val="0"/>
            </a:ext>
          </a:extLst>
        </a:blip>
        <a:stretch>
          <a:fillRect/>
        </a:stretch>
      </xdr:blipFill>
      <xdr:spPr>
        <a:xfrm>
          <a:off x="3514725" y="1590675"/>
          <a:ext cx="7600950" cy="34766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C6C934-FAFB-4784-8F6E-EAB8B08E7DCC}" autoFormatId="16" applyNumberFormats="0" applyBorderFormats="0" applyFontFormats="0" applyPatternFormats="0" applyAlignmentFormats="0" applyWidthHeightFormats="0">
  <queryTableRefresh nextId="11">
    <queryTableFields count="9">
      <queryTableField id="1" name="Squad" tableColumnId="1"/>
      <queryTableField id="2" name="Possession" tableColumnId="2"/>
      <queryTableField id="9" name="New Possesion" tableColumnId="9"/>
      <queryTableField id="3" name="Touches" tableColumnId="3"/>
      <queryTableField id="4" name="Touches Def Pen" tableColumnId="4"/>
      <queryTableField id="5" name="Touches Def 3rd" tableColumnId="5"/>
      <queryTableField id="6" name="Touches Mid 3rd" tableColumnId="6"/>
      <queryTableField id="7" name="Touches Att 3rd" tableColumnId="7"/>
      <queryTableField id="8" name="Touches Att Pen"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7C48DC-DE0E-44EB-BAD2-982377A53B54}" name="Squad_Possession_2023_2024_Premier_League_Table" displayName="Squad_Possession_2023_2024_Premier_League_Table" ref="A1:I21" tableType="queryTable" totalsRowShown="0">
  <autoFilter ref="A1:I21" xr:uid="{DF7C48DC-DE0E-44EB-BAD2-982377A53B54}"/>
  <tableColumns count="9">
    <tableColumn id="1" xr3:uid="{B23D4D78-50FB-463C-B226-5BBDB160399C}" uniqueName="1" name="Squad" queryTableFieldId="1" dataDxfId="1"/>
    <tableColumn id="2" xr3:uid="{A3FAF54B-6D0A-4921-BB34-E09FDC11D2E2}" uniqueName="2" name="Possession" queryTableFieldId="2" dataDxfId="0"/>
    <tableColumn id="9" xr3:uid="{FD54E5CC-A79A-4348-B999-BB0FC80F80BF}" uniqueName="9" name="New Possesion" queryTableFieldId="9"/>
    <tableColumn id="3" xr3:uid="{D2BCF965-6C20-446D-9407-6172635E44C2}" uniqueName="3" name="Touches" queryTableFieldId="3"/>
    <tableColumn id="4" xr3:uid="{B2C025D6-07E8-4DD7-9D0C-F19ADD70E4FF}" uniqueName="4" name="Touches Def Pen" queryTableFieldId="4"/>
    <tableColumn id="5" xr3:uid="{D055F99D-369F-4496-B498-3EC2725B0A6D}" uniqueName="5" name="Touches Def 3rd" queryTableFieldId="5"/>
    <tableColumn id="6" xr3:uid="{45EC8CAA-C6A7-47F5-9BEA-A75651A251F9}" uniqueName="6" name="Touches Mid 3rd" queryTableFieldId="6"/>
    <tableColumn id="7" xr3:uid="{259168EB-A91F-4B32-8873-6720AFE45B94}" uniqueName="7" name="Touches Att 3rd" queryTableFieldId="7"/>
    <tableColumn id="8" xr3:uid="{B55AD275-7F41-4E8C-A4E1-E19103DD2A17}" uniqueName="8" name="Touches Att Pe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8E0AA11-5790-41E6-B734-BCCF7C63A409}">
  <we:reference id="wa200005502" version="1.0.0.11" store="el-GR" storeType="OMEX"/>
  <we:alternateReferences>
    <we:reference id="wa200005502" version="1.0.0.11" store="" storeType="OMEX"/>
  </we:alternateReferences>
  <we:properties>
    <we:property name="docId" value="&quot;1YjOGlqdwMn0XogM59OD5&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A0EC-1D88-45FF-A0A4-4483277BEB9B}">
  <dimension ref="A1:AD38"/>
  <sheetViews>
    <sheetView tabSelected="1" topLeftCell="O13" workbookViewId="0">
      <selection activeCell="S29" sqref="S29"/>
    </sheetView>
  </sheetViews>
  <sheetFormatPr defaultRowHeight="15" x14ac:dyDescent="0.25"/>
  <cols>
    <col min="1" max="1" width="23.85546875" hidden="1" customWidth="1"/>
    <col min="2" max="2" width="13" hidden="1" customWidth="1"/>
    <col min="3" max="3" width="16.85546875" hidden="1" customWidth="1"/>
    <col min="4" max="4" width="10.5703125" hidden="1" customWidth="1"/>
    <col min="5" max="5" width="18.140625" hidden="1" customWidth="1"/>
    <col min="6" max="6" width="17.5703125" hidden="1" customWidth="1"/>
    <col min="7" max="7" width="18" hidden="1" customWidth="1"/>
    <col min="8" max="8" width="17.140625" hidden="1" customWidth="1"/>
    <col min="9" max="9" width="17.7109375" hidden="1" customWidth="1"/>
    <col min="10" max="10" width="9.140625" hidden="1" customWidth="1"/>
    <col min="11" max="12" width="0" hidden="1" customWidth="1"/>
    <col min="13" max="13" width="9.140625" hidden="1" customWidth="1"/>
    <col min="14" max="14" width="0" hidden="1" customWidth="1"/>
  </cols>
  <sheetData>
    <row r="1" spans="1:30" hidden="1" x14ac:dyDescent="0.25">
      <c r="A1" t="s">
        <v>0</v>
      </c>
      <c r="B1" t="s">
        <v>1</v>
      </c>
      <c r="C1" t="s">
        <v>28</v>
      </c>
      <c r="D1" t="s">
        <v>2</v>
      </c>
      <c r="E1" t="s">
        <v>3</v>
      </c>
      <c r="F1" t="s">
        <v>4</v>
      </c>
      <c r="G1" t="s">
        <v>5</v>
      </c>
      <c r="H1" t="s">
        <v>6</v>
      </c>
      <c r="I1" t="s">
        <v>7</v>
      </c>
    </row>
    <row r="2" spans="1:30" hidden="1" x14ac:dyDescent="0.25">
      <c r="A2" s="1" t="s">
        <v>8</v>
      </c>
      <c r="B2" s="1">
        <v>603</v>
      </c>
      <c r="C2">
        <v>60.3</v>
      </c>
      <c r="D2">
        <v>14926</v>
      </c>
      <c r="E2">
        <v>1066</v>
      </c>
      <c r="F2">
        <v>3785</v>
      </c>
      <c r="G2">
        <v>6461</v>
      </c>
      <c r="H2">
        <v>4779</v>
      </c>
      <c r="I2">
        <v>763</v>
      </c>
    </row>
    <row r="3" spans="1:30" hidden="1" x14ac:dyDescent="0.25">
      <c r="A3" s="1" t="s">
        <v>9</v>
      </c>
      <c r="B3" s="1">
        <v>552</v>
      </c>
      <c r="C3">
        <v>55.2</v>
      </c>
      <c r="D3">
        <v>13054</v>
      </c>
      <c r="E3">
        <v>1407</v>
      </c>
      <c r="F3">
        <v>4258</v>
      </c>
      <c r="G3">
        <v>5651</v>
      </c>
      <c r="H3">
        <v>3269</v>
      </c>
      <c r="I3">
        <v>615</v>
      </c>
    </row>
    <row r="4" spans="1:30" hidden="1" x14ac:dyDescent="0.25">
      <c r="A4" s="1" t="s">
        <v>10</v>
      </c>
      <c r="B4" s="1">
        <v>440</v>
      </c>
      <c r="C4">
        <v>44</v>
      </c>
      <c r="D4">
        <v>10954</v>
      </c>
      <c r="E4">
        <v>1343</v>
      </c>
      <c r="F4">
        <v>3734</v>
      </c>
      <c r="G4">
        <v>4550</v>
      </c>
      <c r="H4">
        <v>2809</v>
      </c>
      <c r="I4">
        <v>509</v>
      </c>
    </row>
    <row r="5" spans="1:30" hidden="1" x14ac:dyDescent="0.25">
      <c r="A5" s="1" t="s">
        <v>11</v>
      </c>
      <c r="B5" s="1">
        <v>483</v>
      </c>
      <c r="C5">
        <v>48.3</v>
      </c>
      <c r="D5">
        <v>11807</v>
      </c>
      <c r="E5">
        <v>1546</v>
      </c>
      <c r="F5">
        <v>4429</v>
      </c>
      <c r="G5">
        <v>4656</v>
      </c>
      <c r="H5">
        <v>2817</v>
      </c>
      <c r="I5">
        <v>543</v>
      </c>
      <c r="Y5" s="5"/>
      <c r="Z5" s="5"/>
      <c r="AA5" s="5"/>
      <c r="AB5" s="5"/>
      <c r="AC5" s="5"/>
      <c r="AD5" s="5"/>
    </row>
    <row r="6" spans="1:30" hidden="1" x14ac:dyDescent="0.25">
      <c r="A6" s="1" t="s">
        <v>12</v>
      </c>
      <c r="B6" s="1">
        <v>616</v>
      </c>
      <c r="C6">
        <v>61.6</v>
      </c>
      <c r="D6">
        <v>16481</v>
      </c>
      <c r="E6">
        <v>1735</v>
      </c>
      <c r="F6">
        <v>5115</v>
      </c>
      <c r="G6">
        <v>7632</v>
      </c>
      <c r="H6">
        <v>3842</v>
      </c>
      <c r="I6">
        <v>650</v>
      </c>
      <c r="Y6" s="5"/>
      <c r="Z6" s="5"/>
      <c r="AA6" s="5"/>
      <c r="AB6" s="5"/>
      <c r="AC6" s="5"/>
      <c r="AD6" s="5"/>
    </row>
    <row r="7" spans="1:30" hidden="1" x14ac:dyDescent="0.25">
      <c r="A7" s="1" t="s">
        <v>13</v>
      </c>
      <c r="B7" s="1">
        <v>472</v>
      </c>
      <c r="C7">
        <v>47.2</v>
      </c>
      <c r="D7">
        <v>12378</v>
      </c>
      <c r="E7">
        <v>1643</v>
      </c>
      <c r="F7">
        <v>4581</v>
      </c>
      <c r="G7">
        <v>5161</v>
      </c>
      <c r="H7">
        <v>2736</v>
      </c>
      <c r="I7">
        <v>406</v>
      </c>
      <c r="Y7" s="5"/>
      <c r="Z7" s="5"/>
      <c r="AA7" s="5"/>
      <c r="AB7" s="5"/>
      <c r="AC7" s="5"/>
      <c r="AD7" s="5"/>
    </row>
    <row r="8" spans="1:30" hidden="1" x14ac:dyDescent="0.25">
      <c r="A8" s="1" t="s">
        <v>14</v>
      </c>
      <c r="B8" s="1">
        <v>590</v>
      </c>
      <c r="C8">
        <v>59</v>
      </c>
      <c r="D8">
        <v>15188</v>
      </c>
      <c r="E8">
        <v>1608</v>
      </c>
      <c r="F8">
        <v>5043</v>
      </c>
      <c r="G8">
        <v>6523</v>
      </c>
      <c r="H8">
        <v>3771</v>
      </c>
      <c r="I8">
        <v>599</v>
      </c>
      <c r="Y8" s="5"/>
      <c r="Z8" s="5"/>
      <c r="AA8" s="5"/>
      <c r="AB8" s="5"/>
      <c r="AC8" s="5"/>
      <c r="AD8" s="5"/>
    </row>
    <row r="9" spans="1:30" hidden="1" x14ac:dyDescent="0.25">
      <c r="A9" s="1" t="s">
        <v>15</v>
      </c>
      <c r="B9" s="1">
        <v>428</v>
      </c>
      <c r="C9">
        <v>42.8</v>
      </c>
      <c r="D9">
        <v>11715</v>
      </c>
      <c r="E9">
        <v>1369</v>
      </c>
      <c r="F9">
        <v>4103</v>
      </c>
      <c r="G9">
        <v>4968</v>
      </c>
      <c r="H9">
        <v>2774</v>
      </c>
      <c r="I9">
        <v>432</v>
      </c>
      <c r="Y9" s="5"/>
      <c r="Z9" s="5"/>
      <c r="AA9" s="5"/>
      <c r="AB9" s="5"/>
      <c r="AC9" s="5"/>
      <c r="AD9" s="5"/>
    </row>
    <row r="10" spans="1:30" hidden="1" x14ac:dyDescent="0.25">
      <c r="A10" s="1" t="s">
        <v>16</v>
      </c>
      <c r="B10" s="1">
        <v>391</v>
      </c>
      <c r="C10">
        <v>39.1</v>
      </c>
      <c r="D10">
        <v>10773</v>
      </c>
      <c r="E10">
        <v>1295</v>
      </c>
      <c r="F10">
        <v>3536</v>
      </c>
      <c r="G10">
        <v>4461</v>
      </c>
      <c r="H10">
        <v>2878</v>
      </c>
      <c r="I10">
        <v>452</v>
      </c>
      <c r="Y10" s="5"/>
      <c r="Z10" s="5"/>
      <c r="AA10" s="5"/>
      <c r="AB10" s="5"/>
      <c r="AC10" s="5"/>
      <c r="AD10" s="5"/>
    </row>
    <row r="11" spans="1:30" hidden="1" x14ac:dyDescent="0.25">
      <c r="A11" s="1" t="s">
        <v>17</v>
      </c>
      <c r="B11" s="1">
        <v>499</v>
      </c>
      <c r="C11">
        <v>49.9</v>
      </c>
      <c r="D11">
        <v>13652</v>
      </c>
      <c r="E11">
        <v>1420</v>
      </c>
      <c r="F11">
        <v>4644</v>
      </c>
      <c r="G11">
        <v>6058</v>
      </c>
      <c r="H11">
        <v>3087</v>
      </c>
      <c r="I11">
        <v>406</v>
      </c>
      <c r="Y11" s="5"/>
      <c r="Z11" s="5"/>
      <c r="AA11" s="5"/>
      <c r="AB11" s="5"/>
      <c r="AC11" s="5"/>
      <c r="AD11" s="5"/>
    </row>
    <row r="12" spans="1:30" hidden="1" x14ac:dyDescent="0.25">
      <c r="A12" s="1" t="s">
        <v>18</v>
      </c>
      <c r="B12" s="1">
        <v>602</v>
      </c>
      <c r="C12">
        <v>60.2</v>
      </c>
      <c r="D12">
        <v>15464</v>
      </c>
      <c r="E12">
        <v>1279</v>
      </c>
      <c r="F12">
        <v>4236</v>
      </c>
      <c r="G12">
        <v>7361</v>
      </c>
      <c r="H12">
        <v>4002</v>
      </c>
      <c r="I12">
        <v>692</v>
      </c>
      <c r="Y12" s="5"/>
      <c r="Z12" s="5"/>
      <c r="AA12" s="5"/>
      <c r="AB12" s="5"/>
      <c r="AC12" s="5"/>
      <c r="AD12" s="5"/>
    </row>
    <row r="13" spans="1:30" x14ac:dyDescent="0.25">
      <c r="A13" s="1" t="s">
        <v>19</v>
      </c>
      <c r="B13" s="1">
        <v>386</v>
      </c>
      <c r="C13">
        <v>38.6</v>
      </c>
      <c r="D13">
        <v>9810</v>
      </c>
      <c r="E13">
        <v>1346</v>
      </c>
      <c r="F13">
        <v>3545</v>
      </c>
      <c r="G13">
        <v>3835</v>
      </c>
      <c r="H13">
        <v>2560</v>
      </c>
      <c r="I13">
        <v>417</v>
      </c>
      <c r="Q13" s="4" t="s">
        <v>10</v>
      </c>
      <c r="R13" s="4"/>
      <c r="S13" s="4"/>
      <c r="Y13" s="5"/>
      <c r="Z13" s="5"/>
      <c r="AA13" s="5"/>
      <c r="AB13" s="5"/>
      <c r="AC13" s="5"/>
      <c r="AD13" s="5"/>
    </row>
    <row r="14" spans="1:30" x14ac:dyDescent="0.25">
      <c r="A14" s="1" t="s">
        <v>20</v>
      </c>
      <c r="B14" s="1">
        <v>641</v>
      </c>
      <c r="C14">
        <v>64.099999999999994</v>
      </c>
      <c r="D14">
        <v>16020</v>
      </c>
      <c r="E14">
        <v>1177</v>
      </c>
      <c r="F14">
        <v>3740</v>
      </c>
      <c r="G14">
        <v>7531</v>
      </c>
      <c r="H14">
        <v>4848</v>
      </c>
      <c r="I14">
        <v>660</v>
      </c>
      <c r="Q14" s="4"/>
      <c r="R14" s="4"/>
      <c r="S14" s="4"/>
      <c r="Y14" s="5"/>
      <c r="Z14" s="5"/>
      <c r="AA14" s="5"/>
      <c r="AB14" s="5"/>
      <c r="AC14" s="5"/>
      <c r="AD14" s="5"/>
    </row>
    <row r="15" spans="1:30" x14ac:dyDescent="0.25">
      <c r="A15" s="1" t="s">
        <v>21</v>
      </c>
      <c r="B15" s="1">
        <v>520</v>
      </c>
      <c r="C15">
        <v>52</v>
      </c>
      <c r="D15">
        <v>13438</v>
      </c>
      <c r="E15">
        <v>1472</v>
      </c>
      <c r="F15">
        <v>4339</v>
      </c>
      <c r="G15">
        <v>5526</v>
      </c>
      <c r="H15">
        <v>3694</v>
      </c>
      <c r="I15">
        <v>556</v>
      </c>
      <c r="Q15" s="4"/>
      <c r="R15" s="4"/>
      <c r="S15" s="4"/>
      <c r="Y15" s="5"/>
      <c r="Z15" s="5"/>
      <c r="AA15" s="5"/>
      <c r="AB15" s="5"/>
      <c r="AC15" s="5"/>
      <c r="AD15" s="5"/>
    </row>
    <row r="16" spans="1:30" x14ac:dyDescent="0.25">
      <c r="A16" s="1" t="s">
        <v>22</v>
      </c>
      <c r="B16" s="1">
        <v>533</v>
      </c>
      <c r="C16">
        <v>53.3</v>
      </c>
      <c r="D16">
        <v>13581</v>
      </c>
      <c r="E16">
        <v>1345</v>
      </c>
      <c r="F16">
        <v>4435</v>
      </c>
      <c r="G16">
        <v>5949</v>
      </c>
      <c r="H16">
        <v>3325</v>
      </c>
      <c r="I16">
        <v>586</v>
      </c>
      <c r="O16" s="7" t="s">
        <v>36</v>
      </c>
      <c r="P16" s="7"/>
      <c r="Q16" s="8">
        <f>_xlfn.XLOOKUP(Q13,teams,Squad_Possession_2023_2024_Premier_League_Table[New Possesion])</f>
        <v>44</v>
      </c>
      <c r="R16" s="8"/>
      <c r="S16" s="8"/>
      <c r="Y16" s="5"/>
      <c r="Z16" s="5"/>
      <c r="AA16" s="5"/>
      <c r="AB16" s="5"/>
      <c r="AC16" s="5"/>
      <c r="AD16" s="5"/>
    </row>
    <row r="17" spans="1:30" x14ac:dyDescent="0.25">
      <c r="A17" s="1" t="s">
        <v>23</v>
      </c>
      <c r="B17" s="1">
        <v>403</v>
      </c>
      <c r="C17">
        <v>40.299999999999997</v>
      </c>
      <c r="D17">
        <v>11162</v>
      </c>
      <c r="E17">
        <v>1459</v>
      </c>
      <c r="F17">
        <v>4217</v>
      </c>
      <c r="G17">
        <v>4550</v>
      </c>
      <c r="H17">
        <v>2507</v>
      </c>
      <c r="I17">
        <v>426</v>
      </c>
      <c r="O17" s="7"/>
      <c r="P17" s="7"/>
      <c r="Q17" s="8"/>
      <c r="R17" s="8"/>
      <c r="S17" s="8"/>
      <c r="Y17" s="5"/>
      <c r="Z17" s="5"/>
      <c r="AA17" s="5"/>
      <c r="AB17" s="5"/>
      <c r="AC17" s="5"/>
      <c r="AD17" s="5"/>
    </row>
    <row r="18" spans="1:30" x14ac:dyDescent="0.25">
      <c r="A18" s="1" t="s">
        <v>24</v>
      </c>
      <c r="B18" s="1">
        <v>371</v>
      </c>
      <c r="C18">
        <v>37.1</v>
      </c>
      <c r="D18">
        <v>10181</v>
      </c>
      <c r="E18">
        <v>1520</v>
      </c>
      <c r="F18">
        <v>4008</v>
      </c>
      <c r="G18">
        <v>4056</v>
      </c>
      <c r="H18">
        <v>2212</v>
      </c>
      <c r="I18">
        <v>365</v>
      </c>
      <c r="O18" s="7"/>
      <c r="P18" s="7"/>
      <c r="Q18" s="8"/>
      <c r="R18" s="8"/>
      <c r="S18" s="8"/>
      <c r="Y18" s="5"/>
      <c r="Z18" s="5"/>
      <c r="AA18" s="5"/>
      <c r="AB18" s="5"/>
      <c r="AC18" s="5"/>
      <c r="AD18" s="5"/>
    </row>
    <row r="19" spans="1:30" x14ac:dyDescent="0.25">
      <c r="A19" s="1" t="s">
        <v>25</v>
      </c>
      <c r="B19" s="1">
        <v>593</v>
      </c>
      <c r="C19">
        <v>59.3</v>
      </c>
      <c r="D19">
        <v>15399</v>
      </c>
      <c r="E19">
        <v>1651</v>
      </c>
      <c r="F19">
        <v>4988</v>
      </c>
      <c r="G19">
        <v>6507</v>
      </c>
      <c r="H19">
        <v>4056</v>
      </c>
      <c r="I19">
        <v>744</v>
      </c>
      <c r="Y19" s="5"/>
      <c r="Z19" s="5"/>
      <c r="AA19" s="5"/>
      <c r="AB19" s="5"/>
      <c r="AC19" s="5"/>
      <c r="AD19" s="5"/>
    </row>
    <row r="20" spans="1:30" x14ac:dyDescent="0.25">
      <c r="A20" s="1" t="s">
        <v>26</v>
      </c>
      <c r="B20" s="1">
        <v>407</v>
      </c>
      <c r="C20">
        <v>40.700000000000003</v>
      </c>
      <c r="D20">
        <v>11541</v>
      </c>
      <c r="E20">
        <v>1482</v>
      </c>
      <c r="F20">
        <v>4145</v>
      </c>
      <c r="G20">
        <v>5063</v>
      </c>
      <c r="H20">
        <v>2441</v>
      </c>
      <c r="I20">
        <v>425</v>
      </c>
      <c r="Y20" s="5"/>
      <c r="Z20" s="5"/>
      <c r="AA20" s="5"/>
      <c r="AB20" s="5"/>
      <c r="AC20" s="5"/>
      <c r="AD20" s="5"/>
    </row>
    <row r="21" spans="1:30" x14ac:dyDescent="0.25">
      <c r="A21" s="1" t="s">
        <v>27</v>
      </c>
      <c r="B21" s="1">
        <v>469</v>
      </c>
      <c r="C21">
        <v>46.9</v>
      </c>
      <c r="D21">
        <v>12535</v>
      </c>
      <c r="E21">
        <v>1495</v>
      </c>
      <c r="F21">
        <v>4651</v>
      </c>
      <c r="G21">
        <v>5446</v>
      </c>
      <c r="H21">
        <v>2597</v>
      </c>
      <c r="I21">
        <v>424</v>
      </c>
      <c r="Y21" s="5"/>
      <c r="Z21" s="5"/>
      <c r="AA21" s="5"/>
      <c r="AB21" s="5"/>
      <c r="AC21" s="5"/>
      <c r="AD21" s="5"/>
    </row>
    <row r="22" spans="1:30" x14ac:dyDescent="0.25">
      <c r="X22" s="6">
        <f>_xlfn.XLOOKUP(Q13,teams,Squad_Possession_2023_2024_Premier_League_Table[Touches Att Pen])</f>
        <v>509</v>
      </c>
      <c r="Y22" s="6"/>
      <c r="Z22" s="6"/>
      <c r="AA22" s="6"/>
      <c r="AB22" s="6"/>
      <c r="AC22" s="6"/>
    </row>
    <row r="23" spans="1:30" x14ac:dyDescent="0.25">
      <c r="A23" s="3" t="s">
        <v>30</v>
      </c>
      <c r="C23" s="2">
        <f>AVERAGE(Squad_Possession_2023_2024_Premier_League_Table[Touches Def Pen])</f>
        <v>1432.9</v>
      </c>
      <c r="X23" s="6"/>
      <c r="Y23" s="6"/>
      <c r="Z23" s="6"/>
      <c r="AA23" s="6"/>
      <c r="AB23" s="6"/>
      <c r="AC23" s="6"/>
    </row>
    <row r="24" spans="1:30" x14ac:dyDescent="0.25">
      <c r="A24" s="3" t="s">
        <v>31</v>
      </c>
      <c r="C24" s="2">
        <f>AVERAGE(Squad_Possession_2023_2024_Premier_League_Table[Touches Def 3rd])</f>
        <v>4276.6000000000004</v>
      </c>
      <c r="X24" s="6"/>
      <c r="Y24" s="6"/>
      <c r="Z24" s="6"/>
      <c r="AA24" s="6"/>
      <c r="AB24" s="6"/>
      <c r="AC24" s="6"/>
    </row>
    <row r="25" spans="1:30" x14ac:dyDescent="0.25">
      <c r="A25" s="3" t="s">
        <v>32</v>
      </c>
      <c r="C25" s="2">
        <f>AVERAGE(Squad_Possession_2023_2024_Premier_League_Table[Touches Mid 3rd])</f>
        <v>5597.25</v>
      </c>
      <c r="X25" s="7">
        <f>_xlfn.XLOOKUP(Q13,teams,Squad_Possession_2023_2024_Premier_League_Table[Touches Att 3rd])</f>
        <v>2809</v>
      </c>
      <c r="Y25" s="7"/>
      <c r="Z25" s="7"/>
      <c r="AA25" s="7"/>
      <c r="AB25" s="7"/>
      <c r="AC25" s="7"/>
    </row>
    <row r="26" spans="1:30" x14ac:dyDescent="0.25">
      <c r="A26" s="3" t="s">
        <v>33</v>
      </c>
      <c r="C26" s="2">
        <f>AVERAGE(Squad_Possession_2023_2024_Premier_League_Table[Touches Att 3rd])</f>
        <v>3250.2</v>
      </c>
      <c r="K26" s="5"/>
      <c r="L26" s="5"/>
      <c r="M26" s="5"/>
      <c r="X26" s="7"/>
      <c r="Y26" s="7"/>
      <c r="Z26" s="7"/>
      <c r="AA26" s="7"/>
      <c r="AB26" s="7"/>
      <c r="AC26" s="7"/>
    </row>
    <row r="27" spans="1:30" x14ac:dyDescent="0.25">
      <c r="A27" s="3" t="s">
        <v>34</v>
      </c>
      <c r="C27" s="2">
        <f>AVERAGE(Squad_Possession_2023_2024_Premier_League_Table[Touches Att Pen])</f>
        <v>533.5</v>
      </c>
      <c r="K27" s="5"/>
      <c r="L27" s="5"/>
      <c r="M27" s="5"/>
      <c r="X27" s="7"/>
      <c r="Y27" s="7"/>
      <c r="Z27" s="7"/>
      <c r="AA27" s="7"/>
      <c r="AB27" s="7"/>
      <c r="AC27" s="7"/>
    </row>
    <row r="28" spans="1:30" x14ac:dyDescent="0.25">
      <c r="A28" s="3" t="s">
        <v>35</v>
      </c>
      <c r="C28" s="2">
        <f>SUM(C23:C27)</f>
        <v>15090.45</v>
      </c>
      <c r="K28" s="5"/>
      <c r="L28" s="5"/>
      <c r="M28" s="5"/>
      <c r="X28" s="7"/>
      <c r="Y28" s="7"/>
      <c r="Z28" s="7"/>
      <c r="AA28" s="7"/>
      <c r="AB28" s="7"/>
      <c r="AC28" s="7"/>
    </row>
    <row r="29" spans="1:30" x14ac:dyDescent="0.25">
      <c r="X29" s="7">
        <f>_xlfn.XLOOKUP(Q13,teams,Squad_Possession_2023_2024_Premier_League_Table[Touches Mid 3rd])</f>
        <v>4550</v>
      </c>
      <c r="Y29" s="7"/>
      <c r="Z29" s="7"/>
      <c r="AA29" s="7"/>
      <c r="AB29" s="7"/>
      <c r="AC29" s="7"/>
    </row>
    <row r="30" spans="1:30" x14ac:dyDescent="0.25">
      <c r="X30" s="7"/>
      <c r="Y30" s="7"/>
      <c r="Z30" s="7"/>
      <c r="AA30" s="7"/>
      <c r="AB30" s="7"/>
      <c r="AC30" s="7"/>
    </row>
    <row r="31" spans="1:30" x14ac:dyDescent="0.25">
      <c r="X31" s="7"/>
      <c r="Y31" s="7"/>
      <c r="Z31" s="7"/>
      <c r="AA31" s="7"/>
      <c r="AB31" s="7"/>
      <c r="AC31" s="7"/>
    </row>
    <row r="32" spans="1:30" x14ac:dyDescent="0.25">
      <c r="X32" s="7">
        <f>_xlfn.XLOOKUP(Q13,teams,Squad_Possession_2023_2024_Premier_League_Table[Touches Def 3rd])</f>
        <v>3734</v>
      </c>
      <c r="Y32" s="7"/>
      <c r="Z32" s="7"/>
      <c r="AA32" s="7"/>
      <c r="AB32" s="7"/>
      <c r="AC32" s="7"/>
    </row>
    <row r="33" spans="24:29" x14ac:dyDescent="0.25">
      <c r="X33" s="7"/>
      <c r="Y33" s="7"/>
      <c r="Z33" s="7"/>
      <c r="AA33" s="7"/>
      <c r="AB33" s="7"/>
      <c r="AC33" s="7"/>
    </row>
    <row r="34" spans="24:29" x14ac:dyDescent="0.25">
      <c r="X34" s="7"/>
      <c r="Y34" s="7"/>
      <c r="Z34" s="7"/>
      <c r="AA34" s="7"/>
      <c r="AB34" s="7"/>
      <c r="AC34" s="7"/>
    </row>
    <row r="35" spans="24:29" x14ac:dyDescent="0.25">
      <c r="X35" s="7"/>
      <c r="Y35" s="7"/>
      <c r="Z35" s="7"/>
      <c r="AA35" s="7"/>
      <c r="AB35" s="7"/>
      <c r="AC35" s="7"/>
    </row>
    <row r="36" spans="24:29" x14ac:dyDescent="0.25">
      <c r="X36" s="7">
        <f>_xlfn.XLOOKUP(Q13,teams,Squad_Possession_2023_2024_Premier_League_Table[Touches Def Pen])</f>
        <v>1343</v>
      </c>
      <c r="Y36" s="7"/>
      <c r="Z36" s="7"/>
      <c r="AA36" s="7"/>
      <c r="AB36" s="7"/>
      <c r="AC36" s="7"/>
    </row>
    <row r="37" spans="24:29" x14ac:dyDescent="0.25">
      <c r="X37" s="7"/>
      <c r="Y37" s="7"/>
      <c r="Z37" s="7"/>
      <c r="AA37" s="7"/>
      <c r="AB37" s="7"/>
      <c r="AC37" s="7"/>
    </row>
    <row r="38" spans="24:29" x14ac:dyDescent="0.25">
      <c r="X38" s="7"/>
      <c r="Y38" s="7"/>
      <c r="Z38" s="7"/>
      <c r="AA38" s="7"/>
      <c r="AB38" s="7"/>
      <c r="AC38" s="7"/>
    </row>
  </sheetData>
  <mergeCells count="8">
    <mergeCell ref="Q16:S18"/>
    <mergeCell ref="O16:P18"/>
    <mergeCell ref="Q13:S15"/>
    <mergeCell ref="X36:AC38"/>
    <mergeCell ref="X32:AC35"/>
    <mergeCell ref="X29:AC31"/>
    <mergeCell ref="X25:AC28"/>
    <mergeCell ref="X22:AC24"/>
  </mergeCells>
  <conditionalFormatting sqref="X36:AC38">
    <cfRule type="colorScale" priority="13">
      <colorScale>
        <cfvo type="num" val="MIN($E$2:$E$21)"/>
        <cfvo type="num" val="AVERAGE($E$2:$E$21)"/>
        <cfvo type="num" val="MAX($E$2:$E$21)"/>
        <color rgb="FF00B050"/>
        <color rgb="FFFFFF00"/>
        <color rgb="FFFF0000"/>
      </colorScale>
    </cfRule>
  </conditionalFormatting>
  <conditionalFormatting sqref="X32">
    <cfRule type="colorScale" priority="12">
      <colorScale>
        <cfvo type="num" val="MIN($F$2:$F$21)"/>
        <cfvo type="num" val="AVERAGE($F$2:$F$21)"/>
        <cfvo type="num" val="MAX($F$2:$F$21)"/>
        <color rgb="FF00B050"/>
        <color rgb="FFFFFF00"/>
        <color rgb="FFFF0000"/>
      </colorScale>
    </cfRule>
  </conditionalFormatting>
  <conditionalFormatting sqref="X29:AC31">
    <cfRule type="colorScale" priority="10">
      <colorScale>
        <cfvo type="num" val="MIN($G$2:$G$21)"/>
        <cfvo type="num" val="AVERAGE($G$2:$G$21)"/>
        <cfvo type="num" val="MAX($G$2:$G$21)"/>
        <color rgb="FF00B050"/>
        <color rgb="FFFFFF00"/>
        <color rgb="FFFF0000"/>
      </colorScale>
    </cfRule>
  </conditionalFormatting>
  <conditionalFormatting sqref="X25:AC28">
    <cfRule type="colorScale" priority="9">
      <colorScale>
        <cfvo type="num" val="MIN($H$2:$H$21)"/>
        <cfvo type="num" val="AVERAGE($H$2:$H$21)"/>
        <cfvo type="num" val="MAX($H$2:$H$21)"/>
        <color rgb="FF00B050"/>
        <color rgb="FFFFFF00"/>
        <color rgb="FFFF0000"/>
      </colorScale>
    </cfRule>
  </conditionalFormatting>
  <conditionalFormatting sqref="X22">
    <cfRule type="colorScale" priority="8">
      <colorScale>
        <cfvo type="num" val="&quot;MIN($I$2:$I$21)&quot;"/>
        <cfvo type="num" val="AVERAGE($I$2:$I$21)"/>
        <cfvo type="num" val="&quot;MAX($I$2:$I$21)&quot;"/>
        <color rgb="FF00B050"/>
        <color rgb="FFFFFF00"/>
        <color rgb="FFFF0000"/>
      </colorScale>
    </cfRule>
  </conditionalFormatting>
  <conditionalFormatting sqref="X22:AC24">
    <cfRule type="colorScale" priority="7">
      <colorScale>
        <cfvo type="min"/>
        <cfvo type="percentile" val="50"/>
        <cfvo type="max"/>
        <color rgb="FFF8696B"/>
        <color rgb="FFFFEB84"/>
        <color rgb="FF63BE7B"/>
      </colorScale>
    </cfRule>
  </conditionalFormatting>
  <conditionalFormatting sqref="Q16:S18">
    <cfRule type="colorScale" priority="1">
      <colorScale>
        <cfvo type="num" val="0"/>
        <cfvo type="num" val="100"/>
        <color rgb="FF00B050"/>
        <color rgb="FFFF0000"/>
      </colorScale>
    </cfRule>
  </conditionalFormatting>
  <dataValidations count="1">
    <dataValidation type="list" allowBlank="1" showInputMessage="1" showErrorMessage="1" sqref="Q13:S15" xr:uid="{0BFCFED1-01D0-4AC6-B7CD-9A02FFF4EAFC}">
      <formula1>$A$2:$A$21</formula1>
    </dataValidation>
  </dataValidation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695A8-B559-437C-A74B-EDFF879FBE54}">
  <dimension ref="HGM782752"/>
  <sheetViews>
    <sheetView workbookViewId="0"/>
  </sheetViews>
  <sheetFormatPr defaultRowHeight="15" x14ac:dyDescent="0.25"/>
  <sheetData>
    <row r="782752" spans="5603:5603" x14ac:dyDescent="0.25">
      <c r="HGM782752"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b b c d 2 b - c 4 6 6 - 4 0 1 8 - b a 6 3 - 0 9 f a c 8 5 1 7 b 4 0 "   x m l n s = " h t t p : / / s c h e m a s . m i c r o s o f t . c o m / D a t a M a s h u p " > A A A A A O I F A A B Q S w M E F A A C A A g A / V o 6 W K S 4 S b e l A A A A 9 g A A A B I A H A B D b 2 5 m a W c v U G F j a 2 F n Z S 5 4 b W w g o h g A K K A U A A A A A A A A A A A A A A A A A A A A A A A A A A A A h Y 8 x D o I w G I W v Q r r T l m o M I T 9 l c H C R x G h i X J t S o R G K o c V y N w e P 5 B X E K O r m + L 7 3 D e / d r z f I h q Y O L q q z u j U p i j B F g T K y L b Q p U 9 S 7 Y x i j j M N G y J M o V T D K x i a D L V J U O X d O C P H e Y z / D b V c S R m l E D v l 6 J y v V C P S R 9 X 8 5 1 M Y 6 Y a R C H P a v M Z z h i M 3 x g s W Y A p k g 5 N p 8 B T b u f b Y / E J Z 9 7 f p O c V W H q y 2 Q K Q J 5 f + A P U E s D B B Q A A g A I A P 1 a 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W j p Y i i L + g N s C A A B 1 C g A A E w A c A E Z v c m 1 1 b G F z L 1 N l Y 3 R p b 2 4 x L m 0 g o h g A K K A U A A A A A A A A A A A A A A A A A A A A A A A A A A A A p Z Z f a x p B E M D f B b / D c q G g o F 7 O h J I 0 9 C H o S y F p D x X 6 E P K w 3 o 1 6 x N t L b 9 e 0 R Y S U m M c W 8 l r 6 0 A / Q p k h a 0 j Z J 8 w 3 2 v l L 3 / i T q 3 d 4 Z W 0 F 3 m Z n d m d n 1 N z s U D G Y 5 B D X D U d v K 5 / I 5 2 s M u m G h F a b 4 a Y B P p D q V A q W 9 W X a 2 u l c X P O t J d s C 1 w 0 Q 7 g 7 g B Q C 7 f 7 o K C n q A 8 s n 0 P i w z 9 7 7 / g t / 8 q v + A / v 1 D v h l 0 L 7 E t o V H X e h 4 E 9 q D m F A G C 0 o P c Y O 6 R N V 7 b R d 6 F Q M x 1 a B q G I 4 p O q m G n k q h 5 7 K T Y Y Z V Y r F U u i m j h n W N s T W S X 9 D b W O 0 5 + v 3 I 9 s V h Z 8 J 9 R W f 8 A t + j r y x 9 9 4 7 5 r f e q R 9 4 k E G l 5 W J C O 4 5 r 1 5 z + w C a t t 4 d A C 6 G P 0 n A Y H o h S Q k z I E Y M 3 b F R C Q 2 U F 6 X 0 h f E b Y 4 / W K v y S Q + s e W l G 6 u S o Q t Z 2 D 0 g K J o T D e o Q w f p Q L I N 1 l w z 3 W D X M r M N t h l b b J A Z w 4 5 1 B B I t P o D y C x K s z 9 A 2 B 4 a x Q P 0 o Q 9 8 6 6 M t C n 1 V L l t e w 6 1 o i 8 m h M N 2 g 5 r G 5 R S f x 3 B r r b X W h Q S 9 d q 6 l p G d P p 2 u n L X y g i 7 L l M 2 w A D r y C J d J G Z Z a h F y Y 1 4 / K k 6 J + s g n 3 p h / E f B d 8 M s A c + 9 E C C 7 5 l f e B 3 0 z J a o D t H E G I F S 2 k o 1 i K e J r 1 8 U k g P R Z w 3 4 j v t f B 3 w r / x S a o f g u 1 Z P w s C 9 L G O U F W m l U 5 Z I k c t I 8 k H R F 4 K i 8 J y + W r / n L A W Z J y s O H e i Z T K v / l f m f i T x o h E v E 4 n C k C w F C f i T u E s A l y A t g T i O b Q z U G J o x G G P 4 J Y C L I z Z 7 7 n I 4 t A U P 1 Q M u 7 O 7 v H v 3 N o 6 e M D O w 2 u H M 3 H z y n Y o O f / J z / 9 r c 5 j g Q T M V 4 H s 2 v x 2 t 7 M v 5 / b p h k G l E 6 4 5 q d + v 3 2 0 m 2 8 j 5 I C N H t q b x r e P V K S t L k V G N Y O M p X L y T y o l T O U 5 v I 7 a o k S t O B P L J / w 7 / y U u Y S x m f z I q o u O a 4 C 7 F j H + B 9 1 3 I / E X G g p o h e j q d a S A k L Y O k S Z C 0 B Y l G Y F T M 5 y z y 8 A P Y + g t Q S w E C L Q A U A A I A C A D 9 W j p Y p L h J t 6 U A A A D 2 A A A A E g A A A A A A A A A A A A A A A A A A A A A A Q 2 9 u Z m l n L 1 B h Y 2 t h Z 2 U u e G 1 s U E s B A i 0 A F A A C A A g A / V o 6 W A / K 6 a u k A A A A 6 Q A A A B M A A A A A A A A A A A A A A A A A 8 Q A A A F t D b 2 5 0 Z W 5 0 X 1 R 5 c G V z X S 5 4 b W x Q S w E C L Q A U A A I A C A D 9 W j p Y i i L + g N s C A A B 1 C g A A E w A A A A A A A A A A A A A A A A D i A Q A A R m 9 y b X V s Y X M v U 2 V j d G l v b j E u b V B L B Q Y A A A A A A w A D A M I A A A A 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w A A A A A A A L I 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X V h Z C U y M F B v c 3 N l c 3 N p b 2 4 l M j A y M D I z L T I w M j Q l M j B Q c m V t a W V y J T I w T G V h Z 3 V l J T I w V G F i b G U 8 L 0 l 0 Z W 1 Q Y X R o P j w v S X R l b U x v Y 2 F 0 a W 9 u P j x T d G F i b G V F b n R y a W V z P j x F b n R y e S B U e X B l P S J J c 1 B y a X Z h d G U i I F Z h b H V l P S J s M C I g L z 4 8 R W 5 0 c n k g V H l w Z T 0 i U X V l c n l J R C I g V m F s d W U 9 I n M x Z j l i M 2 I 5 M S 1 h O T I y L T Q x M z E t Y T Y 0 Y S 1 m N z l k M D g 0 N z Q w Z T k i I C 8 + P E V u d H J 5 I F R 5 c G U 9 I k Z p b G x F b m F i b G V k I i B W Y W x 1 Z T 0 i b D E i I C 8 + P E V u d H J 5 I F R 5 c G U 9 I k Z p b G x P Y m p l Y 3 R U e X B l I i B W Y W x 1 Z T 0 i c 1 R h Y m x l I i A v P j x F b n R y e S B U e X B l P S J G a W x s V G 9 E Y X R h T W 9 k Z W x F b m F i b G V k I i B W Y W x 1 Z T 0 i b D A i I C 8 + P E V u d H J 5 I F R 5 c G U 9 I k 5 h d m l n Y X R p b 2 5 T d G V w T m F t Z S I g V m F s d W U 9 I n P O o M 6 1 z 4 H O u c 6 u z r P O t 8 + D z r c i I C 8 + P E V u d H J 5 I F R 5 c G U 9 I k 5 h b W V V c G R h d G V k Q W Z 0 Z X J G a W x s I i B W Y W x 1 Z T 0 i b D A i I C 8 + P E V u d H J 5 I F R 5 c G U 9 I l J l c 3 V s d F R 5 c G U i I F Z h b H V l P S J z V G F i b G U i I C 8 + P E V u d H J 5 I F R 5 c G U 9 I k J 1 Z m Z l c k 5 l e H R S Z W Z y Z X N o I i B W Y W x 1 Z T 0 i b D E i I C 8 + P E V u d H J 5 I F R 5 c G U 9 I k Z p b G x U Y X J n Z X Q i I F Z h b H V l P S J z U 3 F 1 Y W R f U G 9 z c 2 V z c 2 l v b l 8 y M D I z X z I w M j R f U H J l b W l l c l 9 M Z W F n d W V f V G F i b G U 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U 3 F 1 Y W Q g U G 9 z c 2 V z c 2 l v b i A y M D I z L T I w M j Q g U H J l b W l l c i B M Z W F n d W U g V G F i b G U v Q X V 0 b 1 J l b W 9 2 Z W R D b 2 x 1 b W 5 z M S 5 7 U 3 F 1 Y W Q s M H 0 m c X V v d D s s J n F 1 b 3 Q 7 U 2 V j d G l v b j E v U 3 F 1 Y W Q g U G 9 z c 2 V z c 2 l v b i A y M D I z L T I w M j Q g U H J l b W l l c i B M Z W F n d W U g V G F i b G U v Q X V 0 b 1 J l b W 9 2 Z W R D b 2 x 1 b W 5 z M S 5 7 U G 9 z c 2 V z c 2 l v b i w x f S Z x d W 9 0 O y w m c X V v d D t T Z W N 0 a W 9 u M S 9 T c X V h Z C B Q b 3 N z Z X N z a W 9 u I D I w M j M t M j A y N C B Q c m V t a W V y I E x l Y W d 1 Z S B U Y W J s Z S 9 B d X R v U m V t b 3 Z l Z E N v b H V t b n M x L n t O Z X c g U G 9 z c 2 V z a W 9 u L D J 9 J n F 1 b 3 Q 7 L C Z x d W 9 0 O 1 N l Y 3 R p b 2 4 x L 1 N x d W F k I F B v c 3 N l c 3 N p b 2 4 g M j A y M y 0 y M D I 0 I F B y Z W 1 p Z X I g T G V h Z 3 V l I F R h Y m x l L 0 F 1 d G 9 S Z W 1 v d m V k Q 2 9 s d W 1 u c z E u e 1 R v d W N o Z X M s M 3 0 m c X V v d D s s J n F 1 b 3 Q 7 U 2 V j d G l v b j E v U 3 F 1 Y W Q g U G 9 z c 2 V z c 2 l v b i A y M D I z L T I w M j Q g U H J l b W l l c i B M Z W F n d W U g V G F i b G U v Q X V 0 b 1 J l b W 9 2 Z W R D b 2 x 1 b W 5 z M S 5 7 V G 9 1 Y 2 h l c y B E Z W Y g U G V u L D R 9 J n F 1 b 3 Q 7 L C Z x d W 9 0 O 1 N l Y 3 R p b 2 4 x L 1 N x d W F k I F B v c 3 N l c 3 N p b 2 4 g M j A y M y 0 y M D I 0 I F B y Z W 1 p Z X I g T G V h Z 3 V l I F R h Y m x l L 0 F 1 d G 9 S Z W 1 v d m V k Q 2 9 s d W 1 u c z E u e 1 R v d W N o Z X M g R G V m I D N y Z C w 1 f S Z x d W 9 0 O y w m c X V v d D t T Z W N 0 a W 9 u M S 9 T c X V h Z C B Q b 3 N z Z X N z a W 9 u I D I w M j M t M j A y N C B Q c m V t a W V y I E x l Y W d 1 Z S B U Y W J s Z S 9 B d X R v U m V t b 3 Z l Z E N v b H V t b n M x L n t U b 3 V j a G V z I E 1 p Z C A z c m Q s N n 0 m c X V v d D s s J n F 1 b 3 Q 7 U 2 V j d G l v b j E v U 3 F 1 Y W Q g U G 9 z c 2 V z c 2 l v b i A y M D I z L T I w M j Q g U H J l b W l l c i B M Z W F n d W U g V G F i b G U v Q X V 0 b 1 J l b W 9 2 Z W R D b 2 x 1 b W 5 z M S 5 7 V G 9 1 Y 2 h l c y B B d H Q g M 3 J k L D d 9 J n F 1 b 3 Q 7 L C Z x d W 9 0 O 1 N l Y 3 R p b 2 4 x L 1 N x d W F k I F B v c 3 N l c 3 N p b 2 4 g M j A y M y 0 y M D I 0 I F B y Z W 1 p Z X I g T G V h Z 3 V l I F R h Y m x l L 0 F 1 d G 9 S Z W 1 v d m V k Q 2 9 s d W 1 u c z E u e 1 R v d W N o Z X M g Q X R 0 I F B l b i w 4 f S Z x d W 9 0 O 1 0 s J n F 1 b 3 Q 7 Q 2 9 s d W 1 u Q 2 9 1 b n Q m c X V v d D s 6 O S w m c X V v d D t L Z X l D b 2 x 1 b W 5 O Y W 1 l c y Z x d W 9 0 O z p b X S w m c X V v d D t D b 2 x 1 b W 5 J Z G V u d G l 0 a W V z J n F 1 b 3 Q 7 O l s m c X V v d D t T Z W N 0 a W 9 u M S 9 T c X V h Z C B Q b 3 N z Z X N z a W 9 u I D I w M j M t M j A y N C B Q c m V t a W V y I E x l Y W d 1 Z S B U Y W J s Z S 9 B d X R v U m V t b 3 Z l Z E N v b H V t b n M x L n t T c X V h Z C w w f S Z x d W 9 0 O y w m c X V v d D t T Z W N 0 a W 9 u M S 9 T c X V h Z C B Q b 3 N z Z X N z a W 9 u I D I w M j M t M j A y N C B Q c m V t a W V y I E x l Y W d 1 Z S B U Y W J s Z S 9 B d X R v U m V t b 3 Z l Z E N v b H V t b n M x L n t Q b 3 N z Z X N z a W 9 u L D F 9 J n F 1 b 3 Q 7 L C Z x d W 9 0 O 1 N l Y 3 R p b 2 4 x L 1 N x d W F k I F B v c 3 N l c 3 N p b 2 4 g M j A y M y 0 y M D I 0 I F B y Z W 1 p Z X I g T G V h Z 3 V l I F R h Y m x l L 0 F 1 d G 9 S Z W 1 v d m V k Q 2 9 s d W 1 u c z E u e 0 5 l d y B Q b 3 N z Z X N p b 2 4 s M n 0 m c X V v d D s s J n F 1 b 3 Q 7 U 2 V j d G l v b j E v U 3 F 1 Y W Q g U G 9 z c 2 V z c 2 l v b i A y M D I z L T I w M j Q g U H J l b W l l c i B M Z W F n d W U g V G F i b G U v Q X V 0 b 1 J l b W 9 2 Z W R D b 2 x 1 b W 5 z M S 5 7 V G 9 1 Y 2 h l c y w z f S Z x d W 9 0 O y w m c X V v d D t T Z W N 0 a W 9 u M S 9 T c X V h Z C B Q b 3 N z Z X N z a W 9 u I D I w M j M t M j A y N C B Q c m V t a W V y I E x l Y W d 1 Z S B U Y W J s Z S 9 B d X R v U m V t b 3 Z l Z E N v b H V t b n M x L n t U b 3 V j a G V z I E R l Z i B Q Z W 4 s N H 0 m c X V v d D s s J n F 1 b 3 Q 7 U 2 V j d G l v b j E v U 3 F 1 Y W Q g U G 9 z c 2 V z c 2 l v b i A y M D I z L T I w M j Q g U H J l b W l l c i B M Z W F n d W U g V G F i b G U v Q X V 0 b 1 J l b W 9 2 Z W R D b 2 x 1 b W 5 z M S 5 7 V G 9 1 Y 2 h l c y B E Z W Y g M 3 J k L D V 9 J n F 1 b 3 Q 7 L C Z x d W 9 0 O 1 N l Y 3 R p b 2 4 x L 1 N x d W F k I F B v c 3 N l c 3 N p b 2 4 g M j A y M y 0 y M D I 0 I F B y Z W 1 p Z X I g T G V h Z 3 V l I F R h Y m x l L 0 F 1 d G 9 S Z W 1 v d m V k Q 2 9 s d W 1 u c z E u e 1 R v d W N o Z X M g T W l k I D N y Z C w 2 f S Z x d W 9 0 O y w m c X V v d D t T Z W N 0 a W 9 u M S 9 T c X V h Z C B Q b 3 N z Z X N z a W 9 u I D I w M j M t M j A y N C B Q c m V t a W V y I E x l Y W d 1 Z S B U Y W J s Z S 9 B d X R v U m V t b 3 Z l Z E N v b H V t b n M x L n t U b 3 V j a G V z I E F 0 d C A z c m Q s N 3 0 m c X V v d D s s J n F 1 b 3 Q 7 U 2 V j d G l v b j E v U 3 F 1 Y W Q g U G 9 z c 2 V z c 2 l v b i A y M D I z L T I w M j Q g U H J l b W l l c i B M Z W F n d W U g V G F i b G U v Q X V 0 b 1 J l b W 9 2 Z W R D b 2 x 1 b W 5 z M S 5 7 V G 9 1 Y 2 h l c y B B d H Q g U G V u L D h 9 J n F 1 b 3 Q 7 X S w m c X V v d D t S Z W x h d G l v b n N o a X B J b m Z v J n F 1 b 3 Q 7 O l t d f S I g L z 4 8 R W 5 0 c n k g V H l w Z T 0 i R m l s b F N 0 Y X R 1 c y I g V m F s d W U 9 I n N D b 2 1 w b G V 0 Z S I g L z 4 8 R W 5 0 c n k g V H l w Z T 0 i R m l s b E N v b H V t b k 5 h b W V z I i B W Y W x 1 Z T 0 i c 1 s m c X V v d D t T c X V h Z C Z x d W 9 0 O y w m c X V v d D t Q b 3 N z Z X N z a W 9 u J n F 1 b 3 Q 7 L C Z x d W 9 0 O 0 5 l d y B Q b 3 N z Z X N p b 2 4 m c X V v d D s s J n F 1 b 3 Q 7 V G 9 1 Y 2 h l c y Z x d W 9 0 O y w m c X V v d D t U b 3 V j a G V z I E R l Z i B Q Z W 4 m c X V v d D s s J n F 1 b 3 Q 7 V G 9 1 Y 2 h l c y B E Z W Y g M 3 J k J n F 1 b 3 Q 7 L C Z x d W 9 0 O 1 R v d W N o Z X M g T W l k I D N y Z C Z x d W 9 0 O y w m c X V v d D t U b 3 V j a G V z I E F 0 d C A z c m Q m c X V v d D s s J n F 1 b 3 Q 7 V G 9 1 Y 2 h l c y B B d H Q g U G V u J n F 1 b 3 Q 7 X S I g L z 4 8 R W 5 0 c n k g V H l w Z T 0 i R m l s b E N v b H V t b l R 5 c G V z I i B W Y W x 1 Z T 0 i c 0 J n V U F B d 0 1 E Q X d N R C I g L z 4 8 R W 5 0 c n k g V H l w Z T 0 i R m l s b E x h c 3 R V c G R h d G V k I i B W Y W x 1 Z T 0 i Z D I w M j Q t M D E t M j Z U M D k 6 M j M 6 N T g u M z A y N T c z N l o i I C 8 + P E V u d H J 5 I F R 5 c G U 9 I k Z p b G x F c n J v c k N v d W 5 0 I i B W Y W x 1 Z T 0 i b D A i I C 8 + P E V u d H J 5 I F R 5 c G U 9 I k Z p b G x F c n J v c k N v Z G U i I F Z h b H V l P S J z V W 5 r b m 9 3 b i I g L z 4 8 R W 5 0 c n k g V H l w Z T 0 i R m l s b E N v d W 5 0 I i B W Y W x 1 Z T 0 i b D I w I i A v P j x F b n R y e S B U e X B l P S J B Z G R l Z F R v R G F 0 Y U 1 v Z G V s I i B W Y W x 1 Z T 0 i b D A i I C 8 + P C 9 T d G F i b G V F b n R y a W V z P j w v S X R l b T 4 8 S X R l b T 4 8 S X R l b U x v Y 2 F 0 a W 9 u P j x J d G V t V H l w Z T 5 G b 3 J t d W x h P C 9 J d G V t V H l w Z T 4 8 S X R l b V B h d G g + U 2 V j d G l v b j E v U 3 F 1 Y W Q l M j B Q b 3 N z Z X N z a W 9 u J T I w M j A y M y 0 y M D I 0 J T I w U H J l b W l l c i U y M E x l Y W d 1 Z S U y M F R h Y m x l L y V D R S V B M C V D R i U 4 M S V D R S V C R i V D R S V B R C V D R S V C Q i V D R S V C N S V D R i U 4 N S V D R i U 4 M y V D R S V C N z w v S X R l b V B h d G g + P C 9 J d G V t T G 9 j Y X R p b 2 4 + P F N 0 Y W J s Z U V u d H J p Z X M g L z 4 8 L 0 l 0 Z W 0 + P E l 0 Z W 0 + P E l 0 Z W 1 M b 2 N h d G l v b j 4 8 S X R l b V R 5 c G U + R m 9 y b X V s Y T w v S X R l b V R 5 c G U + P E l 0 Z W 1 Q Y X R o P l N l Y 3 R p b 2 4 x L 1 N x d W F k J T I w U G 9 z c 2 V z c 2 l v b i U y M D I w M j M t M j A y N C U y M F B y Z W 1 p Z X I l M j B M Z W F n d W U l M j B U Y W J s Z S 9 E Y X R h M T g 8 L 0 l 0 Z W 1 Q Y X R o P j w v S X R l b U x v Y 2 F 0 a W 9 u P j x T d G F i b G V F b n R y a W V z I C 8 + P C 9 J d G V t P j x J d G V t P j x J d G V t T G 9 j Y X R p b 2 4 + P E l 0 Z W 1 U e X B l P k Z v c m 1 1 b G E 8 L 0 l 0 Z W 1 U e X B l P j x J d G V t U G F 0 a D 5 T Z W N 0 a W 9 u M S 9 T c X V h Z C U y M F B v c 3 N l c 3 N p b 2 4 l M j A y M D I z L T I w M j Q l M j B Q c m V t a W V y J T I w T G V h Z 3 V l J T I w V G F i b G U v J U N F J T k x J U N F J U J C J U N F J U J C J U N F J U I x J U N F J U I z J U N F J U F F J T I w J U N G J T g 0 J U N G J T h E J U N G J T g w J U N F J U J G J U N G J T g 1 P C 9 J d G V t U G F 0 a D 4 8 L 0 l 0 Z W 1 M b 2 N h d G l v b j 4 8 U 3 R h Y m x l R W 5 0 c m l l c y A v P j w v S X R l b T 4 8 S X R l b T 4 8 S X R l b U x v Y 2 F 0 a W 9 u P j x J d G V t V H l w Z T 5 G b 3 J t d W x h P C 9 J d G V t V H l w Z T 4 8 S X R l b V B h d G g + U 2 V j d G l v b j E v U 3 F 1 Y W Q l M j B Q b 3 N z Z X N z a W 9 u J T I w M j A y M y 0 y M D I 0 J T I w U H J l b W l l c i U y M E x l Y W d 1 Z S U y M F R h Y m x l L y V D R S U 5 Q S V D R S V C M S V D R i U 4 N C V D R S V B Q y V D R i U 4 M S V D R S V C M y V D R S V C N y V D R i U 4 M y V D R S V C N y U y M C V D R i U 4 M y V D R i U 4 N C V D R S V C N y V D R S V C Q i V D R i U 4 R S V D R S V C R D w v S X R l b V B h d G g + P C 9 J d G V t T G 9 j Y X R p b 2 4 + P F N 0 Y W J s Z U V u d H J p Z X M g L z 4 8 L 0 l 0 Z W 0 + P E l 0 Z W 0 + P E l 0 Z W 1 M b 2 N h d G l v b j 4 8 S X R l b V R 5 c G U + R m 9 y b X V s Y T w v S X R l b V R 5 c G U + P E l 0 Z W 1 Q Y X R o P l N l Y 3 R p b 2 4 x L 1 N x d W F k J T I w U G 9 z c 2 V z c 2 l v b i U y M D I w M j M t M j A y N C U y M F B y Z W 1 p Z X I l M j B M Z W F n d W U l M j B U Y W J s Z S 8 l Q 0 U l O U M l Q 0 U l Q j U l Q 0 Y l O D Q l Q 0 U l Q k Y l Q 0 U l Q k Q l Q 0 U l Q k Y l Q 0 U l Q k M l Q 0 U l Q j E l Q 0 Y l O D M l Q 0 U l Q U Y l Q 0 U l Q j E l M j A l Q 0 Y l O D M l Q 0 Y l O D Q l Q 0 U l Q j c l Q 0 U l Q k I l Q 0 Y l O E U l Q 0 U l Q k Q 8 L 0 l 0 Z W 1 Q Y X R o P j w v S X R l b U x v Y 2 F 0 a W 9 u P j x T d G F i b G V F b n R y a W V z I C 8 + P C 9 J d G V t P j x J d G V t P j x J d G V t T G 9 j Y X R p b 2 4 + P E l 0 Z W 1 U e X B l P k Z v c m 1 1 b G E 8 L 0 l 0 Z W 1 U e X B l P j x J d G V t U G F 0 a D 5 T Z W N 0 a W 9 u M S 9 T c X V h Z C U y M F B v c 3 N l c 3 N p b 2 4 l M j A y M D I z L T I w M j Q l M j B Q c m V t a W V y J T I w T G V h Z 3 V l J T I w V G F i b G U v J U N F J T l B J U N F J U I x J U N G J T g 0 J U N F J U F D J U N G J T g x J U N F J U I z J U N F J U I 3 J U N G J T g z J U N F J U I 3 J T I w J U N G J T g z J U N G J T g 0 J U N F J U I 3 J U N F J U J C J U N G J T h F J U N F J U J E M T w v S X R l b V B h d G g + P C 9 J d G V t T G 9 j Y X R p b 2 4 + P F N 0 Y W J s Z U V u d H J p Z X M g L z 4 8 L 0 l 0 Z W 0 + P E l 0 Z W 0 + P E l 0 Z W 1 M b 2 N h d G l v b j 4 8 S X R l b V R 5 c G U + R m 9 y b X V s Y T w v S X R l b V R 5 c G U + P E l 0 Z W 1 Q Y X R o P l N l Y 3 R p b 2 4 x L 1 N x d W F k J T I w U G 9 z c 2 V z c 2 l v b i U y M D I w M j M t M j A y N C U y M F B y Z W 1 p Z X I l M j B M Z W F n d W U l M j B U Y W J s Z S 8 l Q 0 U l O U M l Q 0 U l Q j U l Q 0 Y l O D Q l Q 0 U l Q k Y l Q 0 U l Q k Q l Q 0 U l Q k Y l Q 0 U l Q k M l Q 0 U l Q j E l Q 0 Y l O D M l Q 0 U l Q U Y l Q 0 U l Q j E l M j A l Q 0 Y l O D M l Q 0 Y l O D Q l Q 0 U l Q j c l Q 0 U l Q k I l Q 0 Y l O E U l Q 0 U l Q k Q x P C 9 J d G V t U G F 0 a D 4 8 L 0 l 0 Z W 1 M b 2 N h d G l v b j 4 8 U 3 R h Y m x l R W 5 0 c m l l c y A v P j w v S X R l b T 4 8 S X R l b T 4 8 S X R l b U x v Y 2 F 0 a W 9 u P j x J d G V t V H l w Z T 5 G b 3 J t d W x h P C 9 J d G V t V H l w Z T 4 8 S X R l b V B h d G g + U 2 V j d G l v b j E v U 3 F 1 Y W Q l M j B Q b 3 N z Z X N z a W 9 u J T I w M j A y M y 0 y M D I 0 J T I w U H J l b W l l c i U y M E x l Y W d 1 Z S U y M F R h Y m x l L y V D R S U 5 Q S V D R S V C M S V D R i U 4 N C V D R S V B Q y V D R i U 4 M S V D R S V C M y V D R S V C N y V D R i U 4 M y V D R S V C N y U y M C V D R i U 4 M y V D R i U 4 N C V D R S V C N y V D R S V C Q i V D R i U 4 R S V D R S V C R D I 8 L 0 l 0 Z W 1 Q Y X R o P j w v S X R l b U x v Y 2 F 0 a W 9 u P j x T d G F i b G V F b n R y a W V z I C 8 + P C 9 J d G V t P j x J d G V t P j x J d G V t T G 9 j Y X R p b 2 4 + P E l 0 Z W 1 U e X B l P k Z v c m 1 1 b G E 8 L 0 l 0 Z W 1 U e X B l P j x J d G V t U G F 0 a D 5 T Z W N 0 a W 9 u M S 9 T c X V h Z C U y M F B v c 3 N l c 3 N p b 2 4 l M j A y M D I z L T I w M j Q l M j B Q c m V t a W V y J T I w T G V h Z 3 V l J T I w V G F i b G U v J U N F J T k x J U N F J U J C J U N F J U J C J U N F J U I x J U N F J U I z J U N F J U F F J T I w J U N G J T g 0 J U N G J T h E J U N G J T g w J U N F J U J G J U N G J T g 1 M T w v S X R l b V B h d G g + P C 9 J d G V t T G 9 j Y X R p b 2 4 + P F N 0 Y W J s Z U V u d H J p Z X M g L z 4 8 L 0 l 0 Z W 0 + P E l 0 Z W 0 + P E l 0 Z W 1 M b 2 N h d G l v b j 4 8 S X R l b V R 5 c G U + R m 9 y b X V s Y T w v S X R l b V R 5 c G U + P E l 0 Z W 1 Q Y X R o P l N l Y 3 R p b 2 4 x L 1 N x d W F k J T I w U G 9 z c 2 V z c 2 l v b i U y M D I w M j M t M j A y N C U y M F B y Z W 1 p Z X I l M j B M Z W F n d W U l M j B U Y W J s Z S 8 l Q 0 U l Q T A l Q 0 Y l O D E l Q 0 U l Q k Y l Q 0 Y l O D M l Q 0 U l Q j g l Q 0 U l Q U U l Q 0 U l Q k E l Q 0 U l Q j c l M j A l Q 0 Y l O D A l Q 0 Y l O D E l Q 0 U l Q k Y l Q 0 Y l O D M l Q 0 U l Q j E l Q 0 Y l O D E l Q 0 U l Q k M l Q 0 U l Q k Y l Q 0 Y l O D M l Q 0 U l Q k M l Q 0 U l Q U Q l Q 0 U l Q k Q l Q 0 U l Q k Y l Q 0 Y l O D U 8 L 0 l 0 Z W 1 Q Y X R o P j w v S X R l b U x v Y 2 F 0 a W 9 u P j x T d G F i b G V F b n R y a W V z I C 8 + P C 9 J d G V t P j x J d G V t P j x J d G V t T G 9 j Y X R p b 2 4 + P E l 0 Z W 1 U e X B l P k Z v c m 1 1 b G E 8 L 0 l 0 Z W 1 U e X B l P j x J d G V t U G F 0 a D 5 T Z W N 0 a W 9 u M S 9 T c X V h Z C U y M F B v c 3 N l c 3 N p b 2 4 l M j A y M D I z L T I w M j Q l M j B Q c m V t a W V y J T I w T G V h Z 3 V l J T I w V G F i b G U v J U N F J T l D J U N F J U I 1 J U N G J T g 0 J U N F J U J G J U N F J U J E J U N F J U J G J U N F J U J D J U N F J U I x J U N G J T g z J U N F J U F G J U N F J U I x J T I w J U N G J T g z J U N G J T g 0 J U N F J U I 3 J U N F J U J C J U N G J T h F J U N F J U J E M j w v S X R l b V B h d G g + P C 9 J d G V t T G 9 j Y X R p b 2 4 + P F N 0 Y W J s Z U V u d H J p Z X M g L z 4 8 L 0 l 0 Z W 0 + P E l 0 Z W 0 + P E l 0 Z W 1 M b 2 N h d G l v b j 4 8 S X R l b V R 5 c G U + R m 9 y b X V s Y T w v S X R l b V R 5 c G U + P E l 0 Z W 1 Q Y X R o P l N l Y 3 R p b 2 4 x L 1 N x d W F k J T I w U G 9 z c 2 V z c 2 l v b i U y M D I w M j M t M j A y N C U y M F B y Z W 1 p Z X I l M j B M Z W F n d W U l M j B U Y W J s Z S 8 l Q 0 U l O T E l Q 0 U l Q k Q l Q 0 U l Q j E l Q 0 U l Q j Q l Q 0 U l Q j k l Q 0 U l Q U M l Q 0 Y l O D Q l Q 0 U l Q j E l Q 0 U l Q k U l Q 0 U l Q j c l M j A l Q 0 Y l O D M l Q 0 Y l O D Q l Q 0 U l Q j c l Q 0 U l Q k I l Q 0 Y l O E U l Q 0 U l Q k Q 8 L 0 l 0 Z W 1 Q Y X R o P j w v S X R l b U x v Y 2 F 0 a W 9 u P j x T d G F i b G V F b n R y a W V z I C 8 + P C 9 J d G V t P j w v S X R l b X M + P C 9 M b 2 N h b F B h Y 2 t h Z 2 V N Z X R h Z G F 0 Y U Z p b G U + F g A A A F B L B Q Y A A A A A A A A A A A A A A A A A A A A A A A A m A Q A A A Q A A A N C M n d 8 B F d E R j H o A w E / C l + s B A A A A m E z g z I d m 7 k K u P d C j A j b A 4 A A A A A A C A A A A A A A Q Z g A A A A E A A C A A A A C + P q 3 U + X P A p 8 C i S U N p I Y 5 + Q K U d d C d b u u A L R C S x l Z J 3 + Q A A A A A O g A A A A A I A A C A A A A B i K x L p U k y w F B k I Z S K R C H L Q P L 9 p X u f 6 3 H U I Y 4 p z k V w j 6 l A A A A B w b I u H T g 3 P S P d I n W Z y W l s j I Z r H J w m 7 C S 7 T m D H 2 r L M v S g s m O P C P Y V E q l C + W j B 7 7 N C L M 6 k J o n Q u i 2 h q q w h 6 T k + Q Y I l y Q M 5 1 y u E B o U A J + c l D W B E A A A A D f E A 8 H N E l Z 1 L R D 2 C 5 a 1 P t C / p P W u K 1 B 1 v 9 6 d 6 t J h N K 8 a N B + U 1 E 1 e o y g W b o v + P m 0 q 2 + P v U 7 Z D 5 1 d t + t L v k W 5 0 t i Y < / D a t a M a s h u p > 
</file>

<file path=customXml/itemProps1.xml><?xml version="1.0" encoding="utf-8"?>
<ds:datastoreItem xmlns:ds="http://schemas.openxmlformats.org/officeDocument/2006/customXml" ds:itemID="{DEF25571-FB80-4848-826C-1CBA23B5B1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1</vt:i4>
      </vt:variant>
      <vt:variant>
        <vt:lpstr>Καθορισμένες περιοχές</vt:lpstr>
      </vt:variant>
      <vt:variant>
        <vt:i4>1</vt:i4>
      </vt:variant>
    </vt:vector>
  </HeadingPairs>
  <TitlesOfParts>
    <vt:vector size="2" baseType="lpstr">
      <vt:lpstr>Squad Possession 2023-2024 Prem</vt:lpstr>
      <vt:lpstr>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TargetSport</dc:creator>
  <cp:lastModifiedBy>Konstantina Kapourani</cp:lastModifiedBy>
  <dcterms:created xsi:type="dcterms:W3CDTF">2015-06-05T18:19:34Z</dcterms:created>
  <dcterms:modified xsi:type="dcterms:W3CDTF">2024-01-26T11:32:26Z</dcterms:modified>
</cp:coreProperties>
</file>