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dvdpri.sharepoint.com/sites/portail/Documents partages/Domus Vi - Service Portail - Projets/1 - en cours/RCU - Référentiel unique Clients/2- Evolution Fiche CRM/"/>
    </mc:Choice>
  </mc:AlternateContent>
  <xr:revisionPtr revIDLastSave="548" documentId="11_3FDA22D03AC7DEEE40D173F74C4F4112F3C1F835" xr6:coauthVersionLast="47" xr6:coauthVersionMax="47" xr10:uidLastSave="{BD39905F-D411-4274-A568-B64C5401015B}"/>
  <bookViews>
    <workbookView xWindow="28680" yWindow="-120" windowWidth="21840" windowHeight="13140" tabRatio="252" activeTab="1" xr2:uid="{00000000-000D-0000-FFFF-FFFF00000000}"/>
  </bookViews>
  <sheets>
    <sheet name="Evols CRM" sheetId="2" r:id="rId1"/>
    <sheet name="MoSCoW" sheetId="1" r:id="rId2"/>
  </sheets>
  <calcPr calcId="191028"/>
  <pivotCaches>
    <pivotCache cacheId="13"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4" i="1" l="1"/>
  <c r="L34" i="1"/>
  <c r="K33" i="1"/>
  <c r="L33" i="1"/>
  <c r="K32" i="1"/>
  <c r="L32" i="1"/>
  <c r="K31" i="1"/>
  <c r="L31" i="1"/>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tc={3093286D-C860-49E2-860A-6C01670B1471}</author>
    <author>tc={8C0257D2-8925-454C-BA8E-EF785FC96CE8}</author>
    <author>tc={8E236C05-C657-493C-8169-16C729DB15F3}</author>
    <author>tc={E4DB5F40-33DA-4455-ACC7-C4E6B50A5891}</author>
    <author>tc={A533EFF9-A138-46A4-8E49-37E7CE04693C}</author>
    <author>tc={5D4D356E-C84C-460E-889D-1E4855303621}</author>
  </authors>
  <commentList>
    <comment ref="J2" authorId="0" shapeId="0" xr:uid="{3093286D-C860-49E2-860A-6C01670B147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Déduit par la route portail contenant l'identifiant de l'établissement
</t>
      </text>
    </comment>
    <comment ref="J5" authorId="1" shapeId="0" xr:uid="{8C0257D2-8925-454C-BA8E-EF785FC96C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Revoir les règles ici car aujourd'hui chargé sur la notion de DRE</t>
      </text>
    </comment>
    <comment ref="J16" authorId="2" shapeId="0" xr:uid="{8E236C05-C657-493C-8169-16C729DB15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faire des règles différentes ? Si une agence souhaite indiqué que veut un accueil de jour ?</t>
      </text>
    </comment>
    <comment ref="J18" authorId="3" shapeId="0" xr:uid="{E4DB5F40-33DA-4455-ACC7-C4E6B50A58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faire des règles différentes ? Si une agence souhaite indiqué que veut un accueil de jour ?
Réponse :
    Ce sera mentionné dans les services mais à ce niveau ça correspond au besoin initial et les agence à domicile ne gèrent pas l'accueil de jour</t>
      </text>
    </comment>
    <comment ref="J19" authorId="4" shapeId="0" xr:uid="{A533EFF9-A138-46A4-8E49-37E7CE0469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faire des règles différentes ? Si une agence souhaite indiqué que veut un accueil de jour ?</t>
      </text>
    </comment>
    <comment ref="J25" authorId="5" shapeId="0" xr:uid="{5D4D356E-C84C-460E-889D-1E48553036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Cette charge ne prend pas en compte tous les dèv associés à cette demande (cf commentaire)</t>
      </text>
    </comment>
  </commentList>
</comments>
</file>

<file path=xl/sharedStrings.xml><?xml version="1.0" encoding="utf-8"?>
<sst xmlns="http://schemas.openxmlformats.org/spreadsheetml/2006/main" count="269" uniqueCount="86">
  <si>
    <t>Must have</t>
  </si>
  <si>
    <t>Should have</t>
  </si>
  <si>
    <t>Could have</t>
  </si>
  <si>
    <t>Won't have</t>
  </si>
  <si>
    <t>Commentaire</t>
  </si>
  <si>
    <t>Création d'un nouveau profil "utilisateur agence"</t>
  </si>
  <si>
    <t>X</t>
  </si>
  <si>
    <t>-</t>
  </si>
  <si>
    <t>?</t>
  </si>
  <si>
    <t>Ajouter le site internet "domicile" dans les canaux de création de la fiche prospect</t>
  </si>
  <si>
    <t>Projet GCID et gestion des contrats internet domicile</t>
  </si>
  <si>
    <t>Détection de doublon "prospect" similaire aux résidences</t>
  </si>
  <si>
    <t>Pouvoir se réorienter par les agences et les résidences sur une même fiche prospect (pas de séparation de fiche agence / résidence)</t>
  </si>
  <si>
    <t>à voir si l'affichage des listes est liée à l'ouverture de l'accès aux agences</t>
  </si>
  <si>
    <t>Ajout des champs pour renseigner une deuxième adresse sur la fiche prospect</t>
  </si>
  <si>
    <t>impact fort sur la détection de doublon. Besoin à travailler</t>
  </si>
  <si>
    <t>Avoir les mêmes champs obligatoires que ceux des résidences</t>
  </si>
  <si>
    <t>Faire évoluer les origines et sous origines pour intégrer celles des agences</t>
  </si>
  <si>
    <t>à valider avec Magda ou Catherine</t>
  </si>
  <si>
    <t>Avoir des règles d'affichage sur les origines et sous origines. Par exemple, si une origine n'est liée qu'aux agences, les résidences ne devraient pas les voir dans le menu déroulant. Et inversement</t>
  </si>
  <si>
    <t>Avoir au moins un interlocuteur pour pouvoir créer la fiche</t>
  </si>
  <si>
    <t xml:space="preserve">Détection de doublon "interlocuteur" similaire aux résidences </t>
  </si>
  <si>
    <t xml:space="preserve">Interlocuteur privilégié porté par les orientations </t>
  </si>
  <si>
    <t>Avoir le même fonctionnement que les résidences sur les actions commerciales</t>
  </si>
  <si>
    <t>Avoir le même fonctionnement que les résidences sur l'édition des valeurs des champs</t>
  </si>
  <si>
    <t>Remplacer "séjour" par "besoin"</t>
  </si>
  <si>
    <t>Griser les types de demande "accueil de jour" et "accueil de nuit" pour les agences</t>
  </si>
  <si>
    <t>Les utilisateurs agence doivent pouvoir sélectionner "permanent" ou "temporaire" mais pas les deux à la fois</t>
  </si>
  <si>
    <t>Griser les motifs "unité protégé", "isolement" et "chambre double" pour les agences</t>
  </si>
  <si>
    <t>Ajouter "PCH non cumulable" et "CNAV" dans la rubrique aides financières + les griser pour les résidences</t>
  </si>
  <si>
    <t>Spécifique résidence</t>
  </si>
  <si>
    <t>Ajouter " &lt; 1500 €" dans la catégorie budget. Sera visible pour les agences et les résidences</t>
  </si>
  <si>
    <t xml:space="preserve">Compatibilité des contrats et éviter les services en doublon : vérification qu'un service choisi dans un contrat résidence n'est pas sélectionnable par une agence. </t>
  </si>
  <si>
    <t>Proposer les agences dans la pré-selection d'orientation par les résidences. Et inversement</t>
  </si>
  <si>
    <t>à regrouper avec la 5</t>
  </si>
  <si>
    <t>Autoriser la réorientation pour les résidents admis et les clients agences</t>
  </si>
  <si>
    <t>Autoriser la réactivation (en créant une action commerciale de prospection) pour les résidents admis et les clients agences</t>
  </si>
  <si>
    <t>Masquer les boutons "Estimation" et "Admission" pour les agences</t>
  </si>
  <si>
    <t>spé agence</t>
  </si>
  <si>
    <t>Ajouter les motifs de refus liés aux agences et les griser ou les masquer pour les résidence</t>
  </si>
  <si>
    <t>à valider avec le métier</t>
  </si>
  <si>
    <t>Renommer le statut "Admis autre résidence" en "Admis autre établissement</t>
  </si>
  <si>
    <t>Etude d'impact à réaliser</t>
  </si>
  <si>
    <t>Ajouter le statut "Contrat en attente de signature"</t>
  </si>
  <si>
    <t>Lorsqu’un client domicile est admis en résidence, il faut qu’une information soit envoyée à Perceval pour modifier le contrat actuel</t>
  </si>
  <si>
    <t>Etape</t>
  </si>
  <si>
    <t>Spécifique Agence</t>
  </si>
  <si>
    <t>Etape Agence</t>
  </si>
  <si>
    <t>à valider avec Magda ou Catherine
-&gt; gestion des affichages en fonction des profils / PLINKS? Autre : 1 fonctionnement EHPAD / AGENCE</t>
  </si>
  <si>
    <t>??</t>
  </si>
  <si>
    <t>Bonus</t>
  </si>
  <si>
    <t>Etape agence</t>
  </si>
  <si>
    <t>Mode fonctionnement Agence / Résidence
Spécifique Agence</t>
  </si>
  <si>
    <t>Planifié?</t>
  </si>
  <si>
    <t>Sprint 8</t>
  </si>
  <si>
    <t>Étiquettes de lignes</t>
  </si>
  <si>
    <t>Total général</t>
  </si>
  <si>
    <t>(vide)</t>
  </si>
  <si>
    <t>Cout (J/H) DEV</t>
  </si>
  <si>
    <t>Cout (J/H) CdP / PO</t>
  </si>
  <si>
    <t>Cout Recette</t>
  </si>
  <si>
    <t>A rapprocher des services du site internet Domicile -&gt; à valider métier</t>
  </si>
  <si>
    <t>agences et résidences
A planifier après la refonte du calcul du statut?</t>
  </si>
  <si>
    <t>Somme de Cout (J/H) DEV</t>
  </si>
  <si>
    <t>Somme de Cout (J/H) CdP / PO</t>
  </si>
  <si>
    <t>Somme de Cout Recette</t>
  </si>
  <si>
    <t>Spécifique agence
NB : pour le délai à rapprocher avec ce qui existe sur le site (-&gt; modif site?)</t>
  </si>
  <si>
    <t>Tous</t>
  </si>
  <si>
    <t>Ajouter une catégorie "Services à domicile" comportant les prestations des agences. Catégorie non visible pour les résidences</t>
  </si>
  <si>
    <t>&gt; sprint 8?</t>
  </si>
  <si>
    <t>1 : Sprint 8
2 : à planifier
3 : a planifier (voir découper?)</t>
  </si>
  <si>
    <r>
      <rPr>
        <b/>
        <sz val="11"/>
        <color theme="5"/>
        <rFont val="Calibri"/>
        <family val="2"/>
        <scheme val="minor"/>
      </rPr>
      <t>1 : Sprint 8</t>
    </r>
    <r>
      <rPr>
        <sz val="11"/>
        <color theme="1"/>
        <rFont val="Calibri"/>
        <family val="2"/>
        <scheme val="minor"/>
      </rPr>
      <t xml:space="preserve">
2 : à planifier
3 : a planifier (voir découper?)</t>
    </r>
  </si>
  <si>
    <r>
      <t xml:space="preserve">agences et résidences:
- </t>
    </r>
    <r>
      <rPr>
        <sz val="11"/>
        <color theme="5"/>
        <rFont val="Calibri"/>
        <family val="2"/>
        <scheme val="minor"/>
      </rPr>
      <t xml:space="preserve">1 : mise en place de l'indicateur client actif par contexte </t>
    </r>
    <r>
      <rPr>
        <sz val="11"/>
        <color theme="1"/>
        <rFont val="Calibri"/>
        <family val="2"/>
        <scheme val="minor"/>
      </rPr>
      <t xml:space="preserve"> + gestion : activation à l'admission + désactivation à la sortie et annulation entrée anticipée (1' &gt; versions en cours de dèv))
- 2 : Nouveau module de calcul du statut orientation 
- 3 : Nouveau comportement contextuel :
- (3) conditionnement affichages des boutons suivant contexte et indicateur sur la fiche CRM 
- (3) Conditionnement des motifs / libellés suivant contexte et indicateur 
- (3) conditionnement affichages des boutons suivant contexte et indicateur sur les listes des actions commerciales
- (3) Droits admins DCM et CC limités aux contextes (DCM n'est pas admin sur les Agences et vice versa)</t>
    </r>
  </si>
  <si>
    <t>Besoins</t>
  </si>
  <si>
    <t>A planifier</t>
  </si>
  <si>
    <t>Validé en Must Have lors de l'atelier du 25/05 (Céline, Magda)</t>
  </si>
  <si>
    <t>1 - Fiche CRM</t>
  </si>
  <si>
    <t>Lot / Chantier</t>
  </si>
  <si>
    <t>2 - Site Internet</t>
  </si>
  <si>
    <t>API Site internet Domicile vers Portail</t>
  </si>
  <si>
    <t>Flux SFTP demandes internet vers PERCEVAL si agence non ouverte</t>
  </si>
  <si>
    <t>3 - Transfert Prospects Portail -&gt; Perceval</t>
  </si>
  <si>
    <t>API Identité ARCHE (?)</t>
  </si>
  <si>
    <t>A valider avec ARCHE + etude technique</t>
  </si>
  <si>
    <t>4 - Appairage + reprise prospects</t>
  </si>
  <si>
    <t>à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</si>
</sst>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1"/>
      <color theme="5"/>
      <name val="Calibri"/>
      <family val="2"/>
      <scheme val="minor"/>
    </font>
    <font>
      <sz val="11"/>
      <color theme="1"/>
      <name val="Calibri"/>
      <family val="2"/>
      <scheme val="minor"/>
    </font>
    <font>
      <sz val="11"/>
      <color theme="5"/>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70AD47"/>
        <bgColor indexed="64"/>
      </patternFill>
    </fill>
    <fill>
      <patternFill patternType="solid">
        <fgColor rgb="FFFFC000"/>
        <bgColor indexed="64"/>
      </patternFill>
    </fill>
    <fill>
      <patternFill patternType="solid">
        <fgColor theme="4"/>
        <bgColor theme="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45">
    <xf numFmtId="0" fontId="0" fillId="0" borderId="0" xfId="0"/>
    <xf numFmtId="0" fontId="1" fillId="0" borderId="0" xfId="0" applyFont="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1" fillId="4" borderId="1" xfId="0" applyFont="1" applyFill="1" applyBorder="1" applyAlignment="1">
      <alignment horizontal="center" vertical="center"/>
    </xf>
    <xf numFmtId="0" fontId="0" fillId="4" borderId="0" xfId="0" applyFill="1" applyAlignment="1">
      <alignment horizontal="center" vertical="center" wrapText="1"/>
    </xf>
    <xf numFmtId="0" fontId="0" fillId="4" borderId="0" xfId="0" applyFill="1"/>
    <xf numFmtId="0" fontId="0" fillId="2" borderId="0" xfId="0" applyFill="1" applyAlignment="1">
      <alignment horizontal="center" vertical="center" wrapText="1"/>
    </xf>
    <xf numFmtId="0" fontId="0" fillId="2" borderId="0" xfId="0" applyFill="1"/>
    <xf numFmtId="0" fontId="0" fillId="0" borderId="2" xfId="0" applyBorder="1" applyAlignment="1">
      <alignment horizontal="center" vertical="center" wrapText="1"/>
    </xf>
    <xf numFmtId="0" fontId="0" fillId="4" borderId="0" xfId="0" applyFill="1" applyAlignment="1">
      <alignment wrapText="1"/>
    </xf>
    <xf numFmtId="0" fontId="1" fillId="0" borderId="2" xfId="0" applyFont="1" applyBorder="1" applyAlignment="1">
      <alignment horizontal="center" vertical="center" wrapText="1"/>
    </xf>
    <xf numFmtId="0" fontId="0" fillId="2" borderId="0" xfId="0" applyFill="1" applyAlignment="1">
      <alignment wrapText="1"/>
    </xf>
    <xf numFmtId="0" fontId="0" fillId="0" borderId="0" xfId="0" applyAlignment="1">
      <alignment wrapText="1"/>
    </xf>
    <xf numFmtId="0" fontId="2" fillId="0" borderId="3" xfId="0" applyFont="1" applyBorder="1" applyAlignment="1">
      <alignment vertical="center" wrapText="1"/>
    </xf>
    <xf numFmtId="0" fontId="0" fillId="3" borderId="3" xfId="0" applyFill="1" applyBorder="1" applyAlignment="1">
      <alignment vertical="center" wrapText="1"/>
    </xf>
    <xf numFmtId="0" fontId="0" fillId="0" borderId="3" xfId="0" applyBorder="1" applyAlignment="1">
      <alignment vertical="center" wrapText="1"/>
    </xf>
    <xf numFmtId="0" fontId="0" fillId="4" borderId="3" xfId="0" applyFill="1" applyBorder="1" applyAlignment="1">
      <alignment vertical="center" wrapText="1"/>
    </xf>
    <xf numFmtId="0" fontId="0" fillId="2" borderId="3"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1" fillId="0" borderId="0" xfId="0" applyFont="1" applyAlignment="1">
      <alignment horizontal="left" vertical="top"/>
    </xf>
    <xf numFmtId="0" fontId="2" fillId="0" borderId="0" xfId="0" applyFont="1" applyAlignment="1">
      <alignment horizontal="center" vertical="top" wrapText="1"/>
    </xf>
    <xf numFmtId="0" fontId="0" fillId="0" borderId="0" xfId="0" applyAlignment="1">
      <alignment horizontal="left" vertical="center" wrapText="1"/>
    </xf>
    <xf numFmtId="0" fontId="0" fillId="5" borderId="0" xfId="0" applyFill="1"/>
    <xf numFmtId="0" fontId="3" fillId="0" borderId="2" xfId="0" applyFont="1" applyBorder="1" applyAlignment="1">
      <alignment horizontal="left" vertical="top"/>
    </xf>
    <xf numFmtId="0" fontId="3" fillId="0" borderId="0" xfId="0" applyFont="1" applyAlignment="1">
      <alignment horizontal="left" vertical="top"/>
    </xf>
    <xf numFmtId="0" fontId="0" fillId="0" borderId="0" xfId="0" applyAlignment="1">
      <alignment horizontal="left" vertical="top" wrapText="1"/>
    </xf>
    <xf numFmtId="0" fontId="0" fillId="0" borderId="0" xfId="0" applyNumberFormat="1"/>
    <xf numFmtId="0" fontId="0" fillId="7" borderId="1" xfId="0" applyFill="1" applyBorder="1"/>
    <xf numFmtId="0" fontId="0" fillId="2" borderId="4" xfId="0" applyFill="1" applyBorder="1" applyAlignment="1">
      <alignment vertical="center" wrapText="1"/>
    </xf>
    <xf numFmtId="0" fontId="1" fillId="0" borderId="5" xfId="0" applyFon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applyAlignment="1">
      <alignment horizontal="left" vertical="top"/>
    </xf>
    <xf numFmtId="0" fontId="0" fillId="0" borderId="0" xfId="0" applyBorder="1"/>
    <xf numFmtId="0" fontId="0" fillId="0" borderId="0" xfId="0" applyNumberFormat="1" applyBorder="1"/>
    <xf numFmtId="0" fontId="2" fillId="6" borderId="1" xfId="0" applyFont="1" applyFill="1" applyBorder="1" applyAlignment="1">
      <alignment horizontal="center" vertical="center" wrapText="1"/>
    </xf>
  </cellXfs>
  <cellStyles count="1">
    <cellStyle name="Normal" xfId="0" builtinId="0"/>
  </cellStyles>
  <dxfs count="13">
    <dxf>
      <numFmt numFmtId="0" formatCode="General"/>
    </dxf>
    <dxf>
      <numFmt numFmtId="0" formatCode="General"/>
    </dxf>
    <dxf>
      <alignment horizontal="left" vertical="top" textRotation="0" indent="0" justifyLastLine="0" shrinkToFit="0" readingOrder="0"/>
    </dxf>
    <dxf>
      <alignment horizontal="general" vertical="bottom"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MORSCH Daniela" id="{D4BA63C1-DE7B-46CE-B983-176E0A289898}" userId="S::dmorsch@domusvi.com::b6669854-6e41-43d1-a356-b075a16c362f" providerId="AD"/>
  <person displayName="HUVETEAU Aurélien" id="{A2EB6472-1CC2-4C0F-A89F-7C456EAF3C46}" userId="S::ahuveteau@domusvi.com::c46aaa3c-aa33-4ae5-ac03-1decfa8fcb8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SCH Daniela" refreshedDate="45071.630073726854" createdVersion="8" refreshedVersion="8" minRefreshableVersion="3" recordCount="33" xr:uid="{AB7878D5-7C3D-4ED9-98C9-997B9DDF4579}">
  <cacheSource type="worksheet">
    <worksheetSource name="CRMEvols"/>
  </cacheSource>
  <cacheFields count="12">
    <cacheField name="Lot / Chantier" numFmtId="0">
      <sharedItems containsBlank="1" count="5">
        <s v="1 - Fiche CRM"/>
        <m/>
        <s v="2 - Site Internet"/>
        <s v="3 - Transfert Prospects Portail -&gt; Perceval"/>
        <s v="4 - Appairage + reprise prospects"/>
      </sharedItems>
    </cacheField>
    <cacheField name="Besoins" numFmtId="0">
      <sharedItems/>
    </cacheField>
    <cacheField name="Must have" numFmtId="0">
      <sharedItems/>
    </cacheField>
    <cacheField name="Should have" numFmtId="0">
      <sharedItems containsBlank="1"/>
    </cacheField>
    <cacheField name="Could have" numFmtId="0">
      <sharedItems containsBlank="1"/>
    </cacheField>
    <cacheField name="Won't have" numFmtId="0">
      <sharedItems containsBlank="1"/>
    </cacheField>
    <cacheField name="Commentaire" numFmtId="0">
      <sharedItems containsBlank="1" longText="1"/>
    </cacheField>
    <cacheField name="Etape" numFmtId="0">
      <sharedItems containsBlank="1"/>
    </cacheField>
    <cacheField name="Planifié?" numFmtId="0">
      <sharedItems containsBlank="1" count="7">
        <m/>
        <s v="A planifier"/>
        <s v="Sprint 8"/>
        <s v="1 : Sprint 8_x000a_2 : à planifier_x000a_3 : a planifier (voir découper?)"/>
        <s v="&gt; sprint 8?"/>
        <s v="1 : Sprint 8" u="1"/>
        <s v="sprint 8?" u="1"/>
      </sharedItems>
    </cacheField>
    <cacheField name="Cout (J/H) DEV" numFmtId="0">
      <sharedItems containsString="0" containsBlank="1" containsNumber="1" minValue="0" maxValue="15"/>
    </cacheField>
    <cacheField name="Cout (J/H) CdP / PO" numFmtId="0">
      <sharedItems containsSemiMixedTypes="0" containsString="0" containsNumber="1" minValue="0" maxValue="2.25"/>
    </cacheField>
    <cacheField name="Cout Recette" numFmtId="0">
      <sharedItems containsSemiMixedTypes="0" containsString="0" containsNumber="1" minValue="0" maxValue="4.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s v="Création d'un nouveau profil &quot;utilisateur agence&quot;"/>
    <s v="X"/>
    <s v="-"/>
    <s v="-"/>
    <s v="-"/>
    <s v="?"/>
    <s v="Spécifique Agence"/>
    <x v="0"/>
    <n v="0"/>
    <n v="0"/>
    <n v="0"/>
  </r>
  <r>
    <x v="0"/>
    <s v="Ajouter le site internet &quot;domicile&quot; dans les canaux de création de la fiche prospect"/>
    <s v="X"/>
    <s v="-"/>
    <s v="-"/>
    <s v="-"/>
    <s v="Projet GCID et gestion des contrats internet domicile"/>
    <s v="Spécifique Agence"/>
    <x v="0"/>
    <n v="0.5"/>
    <n v="7.4999999999999997E-2"/>
    <n v="0.15"/>
  </r>
  <r>
    <x v="0"/>
    <s v="Détection de doublon &quot;prospect&quot; similaire aux résidences"/>
    <s v="X"/>
    <s v="-"/>
    <s v="-"/>
    <s v="-"/>
    <m/>
    <m/>
    <x v="0"/>
    <n v="0"/>
    <n v="0"/>
    <n v="0"/>
  </r>
  <r>
    <x v="0"/>
    <s v="Pouvoir se réorienter par les agences et les résidences sur une même fiche prospect (pas de séparation de fiche agence / résidence)"/>
    <s v="X"/>
    <s v="-"/>
    <s v="-"/>
    <s v="-"/>
    <s v="à voir si l'affichage des listes est liée à l'ouverture de l'accès aux agences"/>
    <s v="Etape Agence"/>
    <x v="0"/>
    <n v="2"/>
    <n v="0.3"/>
    <n v="0.6"/>
  </r>
  <r>
    <x v="0"/>
    <s v="Ajout des champs pour renseigner une deuxième adresse sur la fiche prospect"/>
    <s v="-"/>
    <s v="-"/>
    <s v="-"/>
    <s v="X"/>
    <s v="impact fort sur la détection de doublon. Besoin à travailler"/>
    <m/>
    <x v="0"/>
    <n v="3"/>
    <n v="0.44999999999999996"/>
    <n v="0.89999999999999991"/>
  </r>
  <r>
    <x v="0"/>
    <s v="Avoir les mêmes champs obligatoires que ceux des résidences"/>
    <s v="X"/>
    <s v="-"/>
    <s v="-"/>
    <s v="-"/>
    <m/>
    <m/>
    <x v="0"/>
    <n v="0"/>
    <n v="0"/>
    <n v="0"/>
  </r>
  <r>
    <x v="0"/>
    <s v="Faire évoluer les origines et sous origines pour intégrer celles des agences"/>
    <s v="X"/>
    <s v="-"/>
    <s v="-"/>
    <s v="-"/>
    <s v="à valider avec Magda ou Catherine"/>
    <s v="Etape Agence"/>
    <x v="0"/>
    <n v="1"/>
    <n v="0.15"/>
    <n v="0.3"/>
  </r>
  <r>
    <x v="0"/>
    <s v="Avoir des règles d'affichage sur les origines et sous origines. Par exemple, si une origine n'est liée qu'aux agences, les résidences ne devraient pas les voir dans le menu déroulant. Et inversement"/>
    <s v="X"/>
    <s v="-"/>
    <s v="-"/>
    <s v="-"/>
    <s v="à valider avec Magda ou Catherine_x000a_-&gt; gestion des affichages en fonction des profils / PLINKS? Autre : 1 fonctionnement EHPAD / AGENCE"/>
    <s v="??"/>
    <x v="0"/>
    <n v="1.5"/>
    <n v="0.22499999999999998"/>
    <n v="0.44999999999999996"/>
  </r>
  <r>
    <x v="1"/>
    <s v="Avoir au moins un interlocuteur pour pouvoir créer la fiche"/>
    <s v="X"/>
    <s v="-"/>
    <s v="-"/>
    <s v="-"/>
    <m/>
    <m/>
    <x v="0"/>
    <n v="0"/>
    <n v="0"/>
    <n v="0"/>
  </r>
  <r>
    <x v="0"/>
    <s v="Détection de doublon &quot;interlocuteur&quot; similaire aux résidences "/>
    <s v="X"/>
    <s v="-"/>
    <s v="-"/>
    <s v="-"/>
    <m/>
    <m/>
    <x v="0"/>
    <n v="0"/>
    <n v="0"/>
    <n v="0"/>
  </r>
  <r>
    <x v="0"/>
    <s v="Interlocuteur privilégié porté par les orientations "/>
    <s v="-"/>
    <s v="-"/>
    <s v="X"/>
    <s v="-"/>
    <s v="Validé en Must Have lors de l'atelier du 25/05 (Céline, Magda)"/>
    <s v="Bonus"/>
    <x v="1"/>
    <n v="5"/>
    <n v="0.75"/>
    <n v="1.5"/>
  </r>
  <r>
    <x v="0"/>
    <s v="Avoir le même fonctionnement que les résidences sur les actions commerciales"/>
    <s v="X"/>
    <s v="-"/>
    <s v="-"/>
    <s v="-"/>
    <m/>
    <m/>
    <x v="0"/>
    <n v="0"/>
    <n v="0"/>
    <n v="0"/>
  </r>
  <r>
    <x v="0"/>
    <s v="Avoir le même fonctionnement que les résidences sur l'édition des valeurs des champs"/>
    <s v="X"/>
    <s v="-"/>
    <s v="-"/>
    <s v="-"/>
    <m/>
    <m/>
    <x v="0"/>
    <n v="0"/>
    <n v="0"/>
    <n v="0"/>
  </r>
  <r>
    <x v="0"/>
    <s v="Remplacer &quot;séjour&quot; par &quot;besoin&quot;"/>
    <s v="X"/>
    <s v="-"/>
    <s v="-"/>
    <s v="-"/>
    <m/>
    <s v="Etape Agence"/>
    <x v="2"/>
    <n v="0.1"/>
    <n v="1.4999999999999999E-2"/>
    <n v="0.03"/>
  </r>
  <r>
    <x v="0"/>
    <s v="Griser les types de demande &quot;accueil de jour&quot; et &quot;accueil de nuit&quot; pour les agences"/>
    <s v="X"/>
    <s v="-"/>
    <s v="-"/>
    <s v="-"/>
    <m/>
    <s v="Mode fonctionnement Agence / Résidence_x000a_Spécifique Agence"/>
    <x v="2"/>
    <n v="0.5"/>
    <n v="7.4999999999999997E-2"/>
    <n v="0.15"/>
  </r>
  <r>
    <x v="0"/>
    <s v="Les utilisateurs agence doivent pouvoir sélectionner &quot;permanent&quot; ou &quot;temporaire&quot; mais pas les deux à la fois"/>
    <s v="X"/>
    <s v="-"/>
    <s v="-"/>
    <s v="-"/>
    <m/>
    <m/>
    <x v="0"/>
    <n v="0"/>
    <n v="0"/>
    <n v="0"/>
  </r>
  <r>
    <x v="0"/>
    <s v="Griser les motifs &quot;unité protégé&quot;, &quot;isolement&quot; et &quot;chambre double&quot; pour les agences"/>
    <s v="X"/>
    <s v="-"/>
    <s v="-"/>
    <s v="-"/>
    <s v="Spécifique agence_x000a_NB : pour le délai à rapprocher avec ce qui existe sur le site (-&gt; modif site?)"/>
    <s v="Mode fonctionnement Agence / Résidence_x000a_Spécifique Agence"/>
    <x v="2"/>
    <n v="0.5"/>
    <n v="7.4999999999999997E-2"/>
    <n v="0.15"/>
  </r>
  <r>
    <x v="0"/>
    <s v="Ajouter &quot;PCH non cumulable&quot; et &quot;CNAV&quot; dans la rubrique aides financières + les griser pour les résidences"/>
    <s v="X"/>
    <s v="-"/>
    <s v="-"/>
    <s v="-"/>
    <s v="Spécifique résidence"/>
    <s v="Mode fonctionnement Agence / Résidence_x000a_Spécifique Agence"/>
    <x v="2"/>
    <n v="1"/>
    <n v="0.15"/>
    <n v="0.3"/>
  </r>
  <r>
    <x v="0"/>
    <s v="Ajouter &quot; &lt; 1500 €&quot; dans la catégorie budget. Sera visible pour les agences et les résidences"/>
    <s v="X"/>
    <s v="-"/>
    <s v="-"/>
    <s v="-"/>
    <s v="Spécifique résidence"/>
    <s v="Tous"/>
    <x v="2"/>
    <n v="0.5"/>
    <n v="7.4999999999999997E-2"/>
    <n v="0.15"/>
  </r>
  <r>
    <x v="0"/>
    <s v="Ajouter une catégorie &quot;Services à domicile&quot; comportant les prestations des agences. Catégorie non visible pour les résidences"/>
    <s v="X"/>
    <s v="-"/>
    <s v="-"/>
    <s v="-"/>
    <s v="A rapprocher des services du site internet Domicile -&gt; à valider métier"/>
    <s v="Mode fonctionnement Agence / Résidence_x000a_Spécifique Agence"/>
    <x v="2"/>
    <n v="2"/>
    <n v="0.3"/>
    <n v="0.6"/>
  </r>
  <r>
    <x v="0"/>
    <s v="Compatibilité des contrats et éviter les services en doublon : vérification qu'un service choisi dans un contrat résidence n'est pas sélectionnable par une agence. "/>
    <s v="-"/>
    <s v="-"/>
    <s v="-"/>
    <s v="X"/>
    <m/>
    <s v="Bonus"/>
    <x v="0"/>
    <m/>
    <n v="0"/>
    <n v="0"/>
  </r>
  <r>
    <x v="0"/>
    <s v="Proposer les agences dans la pré-selection d'orientation par les résidences. Et inversement"/>
    <s v="X"/>
    <s v="-"/>
    <s v="-"/>
    <s v="-"/>
    <s v="à regrouper avec la 5"/>
    <s v="Spécifique Agence"/>
    <x v="0"/>
    <m/>
    <n v="0"/>
    <n v="0"/>
  </r>
  <r>
    <x v="0"/>
    <s v="Autoriser la réorientation pour les résidents admis et les clients agences"/>
    <s v="X"/>
    <s v="-"/>
    <s v="-"/>
    <s v="-"/>
    <s v="agences et résidences_x000a_A planifier après la refonte du calcul du statut?"/>
    <m/>
    <x v="0"/>
    <n v="1.5"/>
    <n v="0.22499999999999998"/>
    <n v="0.44999999999999996"/>
  </r>
  <r>
    <x v="0"/>
    <s v="Autoriser la réactivation (en créant une action commerciale de prospection) pour les résidents admis et les clients agences"/>
    <s v="X"/>
    <s v="-"/>
    <s v="-"/>
    <s v="-"/>
    <s v="agences et résidences:_x000a_- 1 : mise en place de l'indicateur client actif par contexte  + gestion : activation à l'admission + désactivation à la sortie et annulation entrée anticipée (1' &gt; versions en cours de dèv))_x000a_- 2 : Nouveau module de calcul du statut orientation _x000a_- 3 : Nouveau comportement contextuel :_x000a_- (3) conditionnement affichages des boutons suivant contexte et indicateur sur la fiche CRM _x000a_- (3) Conditionnement des motifs / libellés suivant contexte et indicateur _x000a_- (3) conditionnement affichages des boutons suivant contexte et indicateur sur les listes des actions commerciales_x000a_- (3) Droits admins DCM et CC limités aux contextes (DCM n'est pas admin sur les Agences et vice versa)"/>
    <m/>
    <x v="3"/>
    <n v="15"/>
    <n v="2.25"/>
    <n v="4.5"/>
  </r>
  <r>
    <x v="0"/>
    <s v="Masquer les boutons &quot;Estimation&quot; et &quot;Admission&quot; pour les agences"/>
    <s v="X"/>
    <s v="-"/>
    <s v="-"/>
    <s v="-"/>
    <s v="spé agence"/>
    <s v="Mode fonctionnement Agence / Résidence_x000a_Spécifique Agence"/>
    <x v="4"/>
    <n v="0.5"/>
    <n v="7.4999999999999997E-2"/>
    <n v="0.15"/>
  </r>
  <r>
    <x v="0"/>
    <s v="Ajouter les motifs de refus liés aux agences et les griser ou les masquer pour les résidence"/>
    <s v="X"/>
    <s v="-"/>
    <s v="-"/>
    <s v="-"/>
    <s v="à valider avec le métier"/>
    <s v="Mode fonctionnement Agence / Résidence_x000a_Spécifique Agence"/>
    <x v="4"/>
    <n v="1"/>
    <n v="0.15"/>
    <n v="0.3"/>
  </r>
  <r>
    <x v="0"/>
    <s v="Renommer le statut &quot;Admis autre résidence&quot; en &quot;Admis autre établissement"/>
    <s v="X"/>
    <m/>
    <m/>
    <m/>
    <s v="Etude d'impact à réaliser"/>
    <s v="?"/>
    <x v="0"/>
    <n v="0.1"/>
    <n v="1.4999999999999999E-2"/>
    <n v="0.03"/>
  </r>
  <r>
    <x v="0"/>
    <s v="Ajouter le statut &quot;Contrat en attente de signature&quot;"/>
    <s v="X"/>
    <s v="-"/>
    <s v="-"/>
    <s v="-"/>
    <m/>
    <s v="Spécifique Agence"/>
    <x v="0"/>
    <n v="1.5"/>
    <n v="0.22499999999999998"/>
    <n v="0.44999999999999996"/>
  </r>
  <r>
    <x v="0"/>
    <s v="Lorsqu’un client domicile est admis en résidence, il faut qu’une information soit envoyée à Perceval pour modifier le contrat actuel"/>
    <s v="X"/>
    <s v="-"/>
    <s v="-"/>
    <s v="-"/>
    <m/>
    <s v="Spécifique Agence"/>
    <x v="0"/>
    <n v="2"/>
    <n v="0.3"/>
    <n v="0.6"/>
  </r>
  <r>
    <x v="2"/>
    <s v="API Site internet Domicile vers Portail"/>
    <s v="X"/>
    <s v="-"/>
    <s v="-"/>
    <s v="-"/>
    <m/>
    <s v="Spécifique Agence"/>
    <x v="0"/>
    <n v="10"/>
    <n v="1.5"/>
    <n v="3"/>
  </r>
  <r>
    <x v="2"/>
    <s v="Flux SFTP demandes internet vers PERCEVAL si agence non ouverte"/>
    <s v="X"/>
    <s v="-"/>
    <s v="-"/>
    <s v="-"/>
    <m/>
    <s v="Spécifique Agence"/>
    <x v="0"/>
    <m/>
    <n v="0"/>
    <n v="0"/>
  </r>
  <r>
    <x v="3"/>
    <s v="API Identité ARCHE (?)"/>
    <s v="X"/>
    <s v="-"/>
    <s v="-"/>
    <s v="-"/>
    <s v="A valider avec ARCHE + etude technique"/>
    <s v="Spécifique Agence"/>
    <x v="0"/>
    <n v="10"/>
    <n v="1.5"/>
    <n v="3"/>
  </r>
  <r>
    <x v="4"/>
    <s v="à identifier"/>
    <s v="X"/>
    <s v="-"/>
    <s v="-"/>
    <s v="-"/>
    <m/>
    <s v="Spécifique Agence"/>
    <x v="0"/>
    <m/>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7019CF-82F5-47B0-8804-0CC12244EFD5}" name="Tableau croisé dynamique1" cacheId="13"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A3:D9" firstHeaderRow="0" firstDataRow="1" firstDataCol="1" rowPageCount="1" colPageCount="1"/>
  <pivotFields count="12">
    <pivotField axis="axisPage" showAll="0">
      <items count="6">
        <item x="0"/>
        <item x="2"/>
        <item x="3"/>
        <item x="4"/>
        <item x="1"/>
        <item t="default"/>
      </items>
    </pivotField>
    <pivotField showAll="0"/>
    <pivotField showAll="0"/>
    <pivotField showAll="0"/>
    <pivotField showAll="0"/>
    <pivotField showAll="0"/>
    <pivotField showAll="0"/>
    <pivotField showAll="0"/>
    <pivotField axis="axisRow" showAll="0">
      <items count="8">
        <item x="2"/>
        <item m="1" x="6"/>
        <item x="0"/>
        <item m="1" x="5"/>
        <item x="3"/>
        <item x="4"/>
        <item x="1"/>
        <item t="default"/>
      </items>
    </pivotField>
    <pivotField dataField="1" showAll="0"/>
    <pivotField dataField="1" showAll="0"/>
    <pivotField dataField="1" showAll="0"/>
  </pivotFields>
  <rowFields count="1">
    <field x="8"/>
  </rowFields>
  <rowItems count="6">
    <i>
      <x/>
    </i>
    <i>
      <x v="2"/>
    </i>
    <i>
      <x v="4"/>
    </i>
    <i>
      <x v="5"/>
    </i>
    <i>
      <x v="6"/>
    </i>
    <i t="grand">
      <x/>
    </i>
  </rowItems>
  <colFields count="1">
    <field x="-2"/>
  </colFields>
  <colItems count="3">
    <i>
      <x/>
    </i>
    <i i="1">
      <x v="1"/>
    </i>
    <i i="2">
      <x v="2"/>
    </i>
  </colItems>
  <pageFields count="1">
    <pageField fld="0" item="0" hier="-1"/>
  </pageFields>
  <dataFields count="3">
    <dataField name="Somme de Cout (J/H) DEV" fld="9" baseField="0" baseItem="0"/>
    <dataField name="Somme de Cout (J/H) CdP / PO" fld="10" baseField="0" baseItem="0"/>
    <dataField name="Somme de Cout Recette" fld="11" baseField="7" baseItem="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03BAB4-A7B7-4C23-9897-BB7597326C97}" name="CRMEvols" displayName="CRMEvols" ref="A1:L34" totalsRowShown="0" headerRowDxfId="12" tableBorderDxfId="11">
  <autoFilter ref="A1:L34" xr:uid="{DF03BAB4-A7B7-4C23-9897-BB7597326C97}"/>
  <tableColumns count="12">
    <tableColumn id="12" xr3:uid="{C76D8BE3-11D9-4E36-876A-B4691085DBAF}" name="Lot / Chantier" dataDxfId="10"/>
    <tableColumn id="1" xr3:uid="{CB406F07-3056-4CC0-87CA-52457597DD7A}" name="Besoins" dataDxfId="9"/>
    <tableColumn id="2" xr3:uid="{C3A1598B-E1BF-4D91-B2EB-3861D49AEDEB}" name="Must have" dataDxfId="8"/>
    <tableColumn id="3" xr3:uid="{46C215EC-C95A-4724-BAEF-B74A91F75D20}" name="Should have" dataDxfId="7"/>
    <tableColumn id="4" xr3:uid="{C4E452D3-1C3E-464E-828E-9E4BC326C503}" name="Could have" dataDxfId="6"/>
    <tableColumn id="5" xr3:uid="{FE8C6637-C609-4010-84E5-523C90887433}" name="Won't have" dataDxfId="5"/>
    <tableColumn id="6" xr3:uid="{7FD4C339-8EAF-410B-8934-60FAB48CEDBA}" name="Commentaire" dataDxfId="4"/>
    <tableColumn id="7" xr3:uid="{BCA2F7AC-5913-4AA3-8393-6F02C28AD89B}" name="Etape" dataDxfId="3"/>
    <tableColumn id="8" xr3:uid="{33B10721-8E6E-4374-B693-6378B7A7A29C}" name="Planifié?" dataDxfId="2"/>
    <tableColumn id="9" xr3:uid="{36C2D26C-9695-495E-A500-C7E1EDC8E704}" name="Cout (J/H) DEV"/>
    <tableColumn id="10" xr3:uid="{7B9D32B2-8C99-4E91-976F-155FE5D5FDF1}" name="Cout (J/H) CdP / PO" dataDxfId="1">
      <calculatedColumnFormula>0.15*CRMEvols[[#This Row],[Cout (J/H) DEV]]</calculatedColumnFormula>
    </tableColumn>
    <tableColumn id="11" xr3:uid="{8CE9B25D-0C69-49B6-9B56-BDFF1BDAC7FB}" name="Cout Recette" dataDxfId="0">
      <calculatedColumnFormula>0.3*CRMEvols[[#This Row],[Cout (J/H) DEV]]</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 dT="2023-05-24T08:13:21.80" personId="{A2EB6472-1CC2-4C0F-A89F-7C456EAF3C46}" id="{3093286D-C860-49E2-860A-6C01670B1471}">
    <text xml:space="preserve">Déduit par la route portail contenant l'identifiant de l'établissement
</text>
  </threadedComment>
  <threadedComment ref="J5" dT="2023-05-24T08:19:35.49" personId="{A2EB6472-1CC2-4C0F-A89F-7C456EAF3C46}" id="{8C0257D2-8925-454C-BA8E-EF785FC96CE8}">
    <text>Revoir les règles ici car aujourd'hui chargé sur la notion de DRE</text>
  </threadedComment>
  <threadedComment ref="J16" dT="2023-05-24T08:25:00.87" personId="{A2EB6472-1CC2-4C0F-A89F-7C456EAF3C46}" id="{8E236C05-C657-493C-8169-16C729DB15F3}">
    <text>Pourquoi faire des règles différentes ? Si une agence souhaite indiqué que veut un accueil de jour ?</text>
  </threadedComment>
  <threadedComment ref="J18" dT="2023-05-24T08:25:00.87" personId="{A2EB6472-1CC2-4C0F-A89F-7C456EAF3C46}" id="{E4DB5F40-33DA-4455-ACC7-C4E6B50A5891}">
    <text>Pourquoi faire des règles différentes ? Si une agence souhaite indiqué que veut un accueil de jour ?</text>
  </threadedComment>
  <threadedComment ref="J18" dT="2023-05-24T08:26:36.83" personId="{D4BA63C1-DE7B-46CE-B983-176E0A289898}" id="{B8869903-BE00-4E36-8CAC-23B3B22E84FB}" parentId="{E4DB5F40-33DA-4455-ACC7-C4E6B50A5891}">
    <text>Ce sera mentionné dans les services mais à ce niveau ça correspond au besoin initial et les agence à domicile ne gèrent pas l'accueil de jour</text>
  </threadedComment>
  <threadedComment ref="J19" dT="2023-05-24T08:25:00.87" personId="{A2EB6472-1CC2-4C0F-A89F-7C456EAF3C46}" id="{A533EFF9-A138-46A4-8E49-37E7CE04693C}">
    <text>Pourquoi faire des règles différentes ? Si une agence souhaite indiqué que veut un accueil de jour ?</text>
  </threadedComment>
  <threadedComment ref="J25" dT="2023-05-24T09:02:09.01" personId="{D4BA63C1-DE7B-46CE-B983-176E0A289898}" id="{5D4D356E-C84C-460E-889D-1E4855303621}">
    <text>Cette charge ne prend pas en compte tous les dèv associés à cette demande (cf commentaire)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714B4-9423-44D8-AA22-B691BE3E4B46}">
  <dimension ref="A1:D9"/>
  <sheetViews>
    <sheetView workbookViewId="0"/>
  </sheetViews>
  <sheetFormatPr baseColWidth="10" defaultRowHeight="14.4" x14ac:dyDescent="0.3"/>
  <cols>
    <col min="1" max="1" width="45" bestFit="1" customWidth="1"/>
    <col min="2" max="2" width="23.109375" bestFit="1" customWidth="1"/>
    <col min="3" max="3" width="27.33203125" bestFit="1" customWidth="1"/>
    <col min="4" max="5" width="21.44140625" bestFit="1" customWidth="1"/>
    <col min="6" max="6" width="5" bestFit="1" customWidth="1"/>
    <col min="7" max="9" width="4" bestFit="1" customWidth="1"/>
    <col min="10" max="10" width="24" bestFit="1" customWidth="1"/>
    <col min="11" max="12" width="5" bestFit="1" customWidth="1"/>
    <col min="13" max="13" width="4" bestFit="1" customWidth="1"/>
    <col min="14" max="14" width="5" bestFit="1" customWidth="1"/>
    <col min="15" max="17" width="4" bestFit="1" customWidth="1"/>
    <col min="18" max="18" width="29.5546875" bestFit="1" customWidth="1"/>
    <col min="19" max="19" width="29" bestFit="1" customWidth="1"/>
  </cols>
  <sheetData>
    <row r="1" spans="1:4" x14ac:dyDescent="0.3">
      <c r="A1" s="23" t="s">
        <v>77</v>
      </c>
      <c r="B1" t="s">
        <v>76</v>
      </c>
    </row>
    <row r="3" spans="1:4" x14ac:dyDescent="0.3">
      <c r="A3" s="23" t="s">
        <v>55</v>
      </c>
      <c r="B3" t="s">
        <v>63</v>
      </c>
      <c r="C3" t="s">
        <v>64</v>
      </c>
      <c r="D3" t="s">
        <v>65</v>
      </c>
    </row>
    <row r="4" spans="1:4" x14ac:dyDescent="0.3">
      <c r="A4" s="24" t="s">
        <v>54</v>
      </c>
      <c r="B4" s="35">
        <v>4.5999999999999996</v>
      </c>
      <c r="C4" s="35">
        <v>0.69</v>
      </c>
      <c r="D4" s="35">
        <v>1.38</v>
      </c>
    </row>
    <row r="5" spans="1:4" x14ac:dyDescent="0.3">
      <c r="A5" s="24" t="s">
        <v>57</v>
      </c>
      <c r="B5" s="35">
        <v>13.1</v>
      </c>
      <c r="C5" s="35">
        <v>1.9649999999999999</v>
      </c>
      <c r="D5" s="35">
        <v>3.9299999999999997</v>
      </c>
    </row>
    <row r="6" spans="1:4" x14ac:dyDescent="0.3">
      <c r="A6" s="24" t="s">
        <v>70</v>
      </c>
      <c r="B6" s="35">
        <v>15</v>
      </c>
      <c r="C6" s="35">
        <v>2.25</v>
      </c>
      <c r="D6" s="35">
        <v>4.5</v>
      </c>
    </row>
    <row r="7" spans="1:4" x14ac:dyDescent="0.3">
      <c r="A7" s="24" t="s">
        <v>69</v>
      </c>
      <c r="B7" s="35">
        <v>1.5</v>
      </c>
      <c r="C7" s="35">
        <v>0.22499999999999998</v>
      </c>
      <c r="D7" s="35">
        <v>0.44999999999999996</v>
      </c>
    </row>
    <row r="8" spans="1:4" x14ac:dyDescent="0.3">
      <c r="A8" s="24" t="s">
        <v>74</v>
      </c>
      <c r="B8" s="35">
        <v>5</v>
      </c>
      <c r="C8" s="35">
        <v>0.75</v>
      </c>
      <c r="D8" s="35">
        <v>1.5</v>
      </c>
    </row>
    <row r="9" spans="1:4" x14ac:dyDescent="0.3">
      <c r="A9" s="24" t="s">
        <v>56</v>
      </c>
      <c r="B9" s="35">
        <v>39.200000000000003</v>
      </c>
      <c r="C9" s="35">
        <v>5.879999999999999</v>
      </c>
      <c r="D9" s="35">
        <v>11.759999999999998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4"/>
  <sheetViews>
    <sheetView tabSelected="1" zoomScale="85" zoomScaleNormal="85" workbookViewId="0">
      <pane ySplit="1" topLeftCell="A23" activePane="bottomLeft" state="frozen"/>
      <selection pane="bottomLeft" activeCell="G25" sqref="G25"/>
    </sheetView>
  </sheetViews>
  <sheetFormatPr baseColWidth="10" defaultColWidth="9.109375" defaultRowHeight="14.4" x14ac:dyDescent="0.3"/>
  <cols>
    <col min="1" max="1" width="14.6640625" customWidth="1"/>
    <col min="2" max="2" width="60.5546875" style="6" customWidth="1"/>
    <col min="3" max="3" width="13.44140625" style="1" customWidth="1"/>
    <col min="4" max="4" width="15.33203125" style="1" customWidth="1"/>
    <col min="5" max="5" width="14" style="1" customWidth="1"/>
    <col min="6" max="6" width="14.5546875" style="1" customWidth="1"/>
    <col min="7" max="7" width="43" style="7" customWidth="1"/>
    <col min="8" max="8" width="20.6640625" style="17" customWidth="1"/>
    <col min="9" max="9" width="30.21875" style="25" customWidth="1"/>
    <col min="10" max="10" width="19.44140625" customWidth="1"/>
    <col min="11" max="11" width="24.6640625" bestFit="1" customWidth="1"/>
    <col min="12" max="12" width="18.109375" bestFit="1" customWidth="1"/>
  </cols>
  <sheetData>
    <row r="1" spans="1:12" s="2" customFormat="1" ht="29.25" customHeight="1" x14ac:dyDescent="0.3">
      <c r="A1" s="44" t="s">
        <v>77</v>
      </c>
      <c r="B1" s="18" t="s">
        <v>73</v>
      </c>
      <c r="C1" s="3" t="s">
        <v>0</v>
      </c>
      <c r="D1" s="3" t="s">
        <v>1</v>
      </c>
      <c r="E1" s="3" t="s">
        <v>2</v>
      </c>
      <c r="F1" s="3" t="s">
        <v>3</v>
      </c>
      <c r="G1" s="2" t="s">
        <v>4</v>
      </c>
      <c r="H1" s="2" t="s">
        <v>45</v>
      </c>
      <c r="I1" s="29" t="s">
        <v>53</v>
      </c>
      <c r="J1" s="2" t="s">
        <v>58</v>
      </c>
      <c r="K1" s="2" t="s">
        <v>59</v>
      </c>
      <c r="L1" s="2" t="s">
        <v>60</v>
      </c>
    </row>
    <row r="2" spans="1:12" x14ac:dyDescent="0.3">
      <c r="A2" s="36" t="s">
        <v>76</v>
      </c>
      <c r="B2" s="19" t="s">
        <v>5</v>
      </c>
      <c r="C2" s="4" t="s">
        <v>6</v>
      </c>
      <c r="D2" s="4" t="s">
        <v>7</v>
      </c>
      <c r="E2" s="4" t="s">
        <v>7</v>
      </c>
      <c r="F2" s="4" t="s">
        <v>7</v>
      </c>
      <c r="G2" s="7" t="s">
        <v>8</v>
      </c>
      <c r="H2" s="13" t="s">
        <v>46</v>
      </c>
      <c r="J2" s="12">
        <v>0</v>
      </c>
      <c r="K2">
        <f>0.15*CRMEvols[[#This Row],[Cout (J/H) DEV]]</f>
        <v>0</v>
      </c>
      <c r="L2">
        <f>0.3*CRMEvols[[#This Row],[Cout (J/H) DEV]]</f>
        <v>0</v>
      </c>
    </row>
    <row r="3" spans="1:12" ht="28.8" x14ac:dyDescent="0.3">
      <c r="A3" s="36" t="s">
        <v>76</v>
      </c>
      <c r="B3" s="20" t="s">
        <v>9</v>
      </c>
      <c r="C3" s="4" t="s">
        <v>6</v>
      </c>
      <c r="D3" s="4" t="s">
        <v>7</v>
      </c>
      <c r="E3" s="4" t="s">
        <v>7</v>
      </c>
      <c r="F3" s="4" t="s">
        <v>7</v>
      </c>
      <c r="G3" s="7" t="s">
        <v>10</v>
      </c>
      <c r="H3" s="13" t="s">
        <v>46</v>
      </c>
      <c r="J3">
        <v>0.5</v>
      </c>
      <c r="K3">
        <f>0.15*CRMEvols[[#This Row],[Cout (J/H) DEV]]</f>
        <v>7.4999999999999997E-2</v>
      </c>
      <c r="L3">
        <f>0.3*CRMEvols[[#This Row],[Cout (J/H) DEV]]</f>
        <v>0.15</v>
      </c>
    </row>
    <row r="4" spans="1:12" s="10" customFormat="1" x14ac:dyDescent="0.3">
      <c r="A4" s="36" t="s">
        <v>76</v>
      </c>
      <c r="B4" s="21" t="s">
        <v>11</v>
      </c>
      <c r="C4" s="8" t="s">
        <v>6</v>
      </c>
      <c r="D4" s="8" t="s">
        <v>7</v>
      </c>
      <c r="E4" s="8" t="s">
        <v>7</v>
      </c>
      <c r="F4" s="8" t="s">
        <v>7</v>
      </c>
      <c r="G4" s="9"/>
      <c r="H4" s="14"/>
      <c r="I4" s="26"/>
      <c r="J4" s="10">
        <v>0</v>
      </c>
      <c r="K4" s="10">
        <f>0.15*CRMEvols[[#This Row],[Cout (J/H) DEV]]</f>
        <v>0</v>
      </c>
      <c r="L4" s="10">
        <f>0.3*CRMEvols[[#This Row],[Cout (J/H) DEV]]</f>
        <v>0</v>
      </c>
    </row>
    <row r="5" spans="1:12" ht="28.8" x14ac:dyDescent="0.3">
      <c r="A5" s="36" t="s">
        <v>76</v>
      </c>
      <c r="B5" s="20" t="s">
        <v>12</v>
      </c>
      <c r="C5" s="4" t="s">
        <v>6</v>
      </c>
      <c r="D5" s="4" t="s">
        <v>7</v>
      </c>
      <c r="E5" s="4" t="s">
        <v>7</v>
      </c>
      <c r="F5" s="4" t="s">
        <v>7</v>
      </c>
      <c r="G5" s="7" t="s">
        <v>13</v>
      </c>
      <c r="H5" s="15" t="s">
        <v>47</v>
      </c>
      <c r="J5" s="12">
        <v>2</v>
      </c>
      <c r="K5">
        <f>0.15*CRMEvols[[#This Row],[Cout (J/H) DEV]]</f>
        <v>0.3</v>
      </c>
      <c r="L5">
        <f>0.3*CRMEvols[[#This Row],[Cout (J/H) DEV]]</f>
        <v>0.6</v>
      </c>
    </row>
    <row r="6" spans="1:12" s="12" customFormat="1" ht="28.8" x14ac:dyDescent="0.3">
      <c r="A6" s="36" t="s">
        <v>76</v>
      </c>
      <c r="B6" s="22" t="s">
        <v>14</v>
      </c>
      <c r="C6" s="5" t="s">
        <v>7</v>
      </c>
      <c r="D6" s="5" t="s">
        <v>7</v>
      </c>
      <c r="E6" s="5" t="s">
        <v>7</v>
      </c>
      <c r="F6" s="5" t="s">
        <v>6</v>
      </c>
      <c r="G6" s="11" t="s">
        <v>15</v>
      </c>
      <c r="H6" s="16"/>
      <c r="I6" s="27"/>
      <c r="J6" s="12">
        <v>3</v>
      </c>
      <c r="K6" s="12">
        <f>0.15*CRMEvols[[#This Row],[Cout (J/H) DEV]]</f>
        <v>0.44999999999999996</v>
      </c>
      <c r="L6" s="12">
        <f>0.3*CRMEvols[[#This Row],[Cout (J/H) DEV]]</f>
        <v>0.89999999999999991</v>
      </c>
    </row>
    <row r="7" spans="1:12" s="10" customFormat="1" x14ac:dyDescent="0.3">
      <c r="A7" s="36" t="s">
        <v>76</v>
      </c>
      <c r="B7" s="21" t="s">
        <v>16</v>
      </c>
      <c r="C7" s="8" t="s">
        <v>6</v>
      </c>
      <c r="D7" s="8" t="s">
        <v>7</v>
      </c>
      <c r="E7" s="8" t="s">
        <v>7</v>
      </c>
      <c r="F7" s="8" t="s">
        <v>7</v>
      </c>
      <c r="G7" s="9"/>
      <c r="H7" s="14"/>
      <c r="I7" s="26"/>
      <c r="J7" s="10">
        <v>0</v>
      </c>
      <c r="K7" s="10">
        <f>0.15*CRMEvols[[#This Row],[Cout (J/H) DEV]]</f>
        <v>0</v>
      </c>
      <c r="L7" s="10">
        <f>0.3*CRMEvols[[#This Row],[Cout (J/H) DEV]]</f>
        <v>0</v>
      </c>
    </row>
    <row r="8" spans="1:12" ht="28.8" x14ac:dyDescent="0.3">
      <c r="A8" s="36" t="s">
        <v>76</v>
      </c>
      <c r="B8" s="20" t="s">
        <v>17</v>
      </c>
      <c r="C8" s="4" t="s">
        <v>6</v>
      </c>
      <c r="D8" s="4" t="s">
        <v>7</v>
      </c>
      <c r="E8" s="4" t="s">
        <v>7</v>
      </c>
      <c r="F8" s="4" t="s">
        <v>7</v>
      </c>
      <c r="G8" s="7" t="s">
        <v>18</v>
      </c>
      <c r="H8" s="15" t="s">
        <v>47</v>
      </c>
      <c r="J8">
        <v>1</v>
      </c>
      <c r="K8">
        <f>0.15*CRMEvols[[#This Row],[Cout (J/H) DEV]]</f>
        <v>0.15</v>
      </c>
      <c r="L8">
        <f>0.3*CRMEvols[[#This Row],[Cout (J/H) DEV]]</f>
        <v>0.3</v>
      </c>
    </row>
    <row r="9" spans="1:12" ht="57.6" x14ac:dyDescent="0.3">
      <c r="A9" s="36" t="s">
        <v>76</v>
      </c>
      <c r="B9" s="20" t="s">
        <v>19</v>
      </c>
      <c r="C9" s="4" t="s">
        <v>6</v>
      </c>
      <c r="D9" s="4" t="s">
        <v>7</v>
      </c>
      <c r="E9" s="4" t="s">
        <v>7</v>
      </c>
      <c r="F9" s="4" t="s">
        <v>7</v>
      </c>
      <c r="G9" s="7" t="s">
        <v>48</v>
      </c>
      <c r="H9" s="15" t="s">
        <v>49</v>
      </c>
      <c r="J9">
        <v>1.5</v>
      </c>
      <c r="K9">
        <f>0.15*CRMEvols[[#This Row],[Cout (J/H) DEV]]</f>
        <v>0.22499999999999998</v>
      </c>
      <c r="L9">
        <f>0.3*CRMEvols[[#This Row],[Cout (J/H) DEV]]</f>
        <v>0.44999999999999996</v>
      </c>
    </row>
    <row r="10" spans="1:12" s="10" customFormat="1" x14ac:dyDescent="0.3">
      <c r="A10" s="36"/>
      <c r="B10" s="21" t="s">
        <v>20</v>
      </c>
      <c r="C10" s="8" t="s">
        <v>6</v>
      </c>
      <c r="D10" s="8" t="s">
        <v>7</v>
      </c>
      <c r="E10" s="8" t="s">
        <v>7</v>
      </c>
      <c r="F10" s="8" t="s">
        <v>7</v>
      </c>
      <c r="G10" s="9"/>
      <c r="H10" s="14"/>
      <c r="I10" s="26"/>
      <c r="J10" s="10">
        <v>0</v>
      </c>
      <c r="K10" s="10">
        <f>0.15*CRMEvols[[#This Row],[Cout (J/H) DEV]]</f>
        <v>0</v>
      </c>
      <c r="L10" s="10">
        <f>0.3*CRMEvols[[#This Row],[Cout (J/H) DEV]]</f>
        <v>0</v>
      </c>
    </row>
    <row r="11" spans="1:12" s="10" customFormat="1" x14ac:dyDescent="0.3">
      <c r="A11" s="36" t="s">
        <v>76</v>
      </c>
      <c r="B11" s="21" t="s">
        <v>21</v>
      </c>
      <c r="C11" s="8" t="s">
        <v>6</v>
      </c>
      <c r="D11" s="8" t="s">
        <v>7</v>
      </c>
      <c r="E11" s="8" t="s">
        <v>7</v>
      </c>
      <c r="F11" s="8" t="s">
        <v>7</v>
      </c>
      <c r="G11" s="9"/>
      <c r="H11" s="14"/>
      <c r="I11" s="26"/>
      <c r="J11" s="10">
        <v>0</v>
      </c>
      <c r="K11" s="10">
        <f>0.15*CRMEvols[[#This Row],[Cout (J/H) DEV]]</f>
        <v>0</v>
      </c>
      <c r="L11" s="10">
        <f>0.3*CRMEvols[[#This Row],[Cout (J/H) DEV]]</f>
        <v>0</v>
      </c>
    </row>
    <row r="12" spans="1:12" ht="28.8" x14ac:dyDescent="0.3">
      <c r="A12" s="36" t="s">
        <v>76</v>
      </c>
      <c r="B12" s="20" t="s">
        <v>22</v>
      </c>
      <c r="C12" s="5" t="s">
        <v>7</v>
      </c>
      <c r="D12" s="5" t="s">
        <v>7</v>
      </c>
      <c r="E12" s="5" t="s">
        <v>6</v>
      </c>
      <c r="F12" s="5" t="s">
        <v>7</v>
      </c>
      <c r="G12" s="7" t="s">
        <v>75</v>
      </c>
      <c r="H12" s="15" t="s">
        <v>50</v>
      </c>
      <c r="I12" s="25" t="s">
        <v>74</v>
      </c>
      <c r="J12">
        <v>5</v>
      </c>
      <c r="K12">
        <f>0.15*CRMEvols[[#This Row],[Cout (J/H) DEV]]</f>
        <v>0.75</v>
      </c>
      <c r="L12">
        <f>0.3*CRMEvols[[#This Row],[Cout (J/H) DEV]]</f>
        <v>1.5</v>
      </c>
    </row>
    <row r="13" spans="1:12" s="10" customFormat="1" ht="28.8" x14ac:dyDescent="0.3">
      <c r="A13" s="36" t="s">
        <v>76</v>
      </c>
      <c r="B13" s="21" t="s">
        <v>23</v>
      </c>
      <c r="C13" s="8" t="s">
        <v>6</v>
      </c>
      <c r="D13" s="8" t="s">
        <v>7</v>
      </c>
      <c r="E13" s="8" t="s">
        <v>7</v>
      </c>
      <c r="F13" s="8" t="s">
        <v>7</v>
      </c>
      <c r="G13" s="9"/>
      <c r="H13" s="14"/>
      <c r="I13" s="26"/>
      <c r="J13" s="10">
        <v>0</v>
      </c>
      <c r="K13" s="10">
        <f>0.15*CRMEvols[[#This Row],[Cout (J/H) DEV]]</f>
        <v>0</v>
      </c>
      <c r="L13" s="10">
        <f>0.3*CRMEvols[[#This Row],[Cout (J/H) DEV]]</f>
        <v>0</v>
      </c>
    </row>
    <row r="14" spans="1:12" s="10" customFormat="1" ht="28.8" x14ac:dyDescent="0.3">
      <c r="A14" s="36" t="s">
        <v>76</v>
      </c>
      <c r="B14" s="21" t="s">
        <v>24</v>
      </c>
      <c r="C14" s="8" t="s">
        <v>6</v>
      </c>
      <c r="D14" s="8" t="s">
        <v>7</v>
      </c>
      <c r="E14" s="8" t="s">
        <v>7</v>
      </c>
      <c r="F14" s="8" t="s">
        <v>7</v>
      </c>
      <c r="G14" s="9"/>
      <c r="H14" s="14"/>
      <c r="I14" s="26"/>
      <c r="J14" s="10">
        <v>0</v>
      </c>
      <c r="K14" s="10">
        <f>0.15*CRMEvols[[#This Row],[Cout (J/H) DEV]]</f>
        <v>0</v>
      </c>
      <c r="L14" s="10">
        <f>0.3*CRMEvols[[#This Row],[Cout (J/H) DEV]]</f>
        <v>0</v>
      </c>
    </row>
    <row r="15" spans="1:12" x14ac:dyDescent="0.3">
      <c r="A15" s="36" t="s">
        <v>76</v>
      </c>
      <c r="B15" s="20" t="s">
        <v>25</v>
      </c>
      <c r="C15" s="4" t="s">
        <v>6</v>
      </c>
      <c r="D15" s="4" t="s">
        <v>7</v>
      </c>
      <c r="E15" s="4" t="s">
        <v>7</v>
      </c>
      <c r="F15" s="4" t="s">
        <v>7</v>
      </c>
      <c r="H15" s="15" t="s">
        <v>51</v>
      </c>
      <c r="I15" s="32" t="s">
        <v>54</v>
      </c>
      <c r="J15">
        <v>0.1</v>
      </c>
      <c r="K15">
        <f>0.15*CRMEvols[[#This Row],[Cout (J/H) DEV]]</f>
        <v>1.4999999999999999E-2</v>
      </c>
      <c r="L15">
        <f>0.3*CRMEvols[[#This Row],[Cout (J/H) DEV]]</f>
        <v>0.03</v>
      </c>
    </row>
    <row r="16" spans="1:12" ht="43.2" x14ac:dyDescent="0.3">
      <c r="A16" s="36" t="s">
        <v>76</v>
      </c>
      <c r="B16" s="20" t="s">
        <v>26</v>
      </c>
      <c r="C16" s="4" t="s">
        <v>6</v>
      </c>
      <c r="D16" s="4" t="s">
        <v>7</v>
      </c>
      <c r="E16" s="4" t="s">
        <v>7</v>
      </c>
      <c r="F16" s="4" t="s">
        <v>7</v>
      </c>
      <c r="H16" s="15" t="s">
        <v>52</v>
      </c>
      <c r="I16" s="32" t="s">
        <v>54</v>
      </c>
      <c r="J16" s="31">
        <v>0.5</v>
      </c>
      <c r="K16">
        <f>0.15*CRMEvols[[#This Row],[Cout (J/H) DEV]]</f>
        <v>7.4999999999999997E-2</v>
      </c>
      <c r="L16">
        <f>0.3*CRMEvols[[#This Row],[Cout (J/H) DEV]]</f>
        <v>0.15</v>
      </c>
    </row>
    <row r="17" spans="1:12" s="10" customFormat="1" ht="28.8" x14ac:dyDescent="0.3">
      <c r="A17" s="36" t="s">
        <v>76</v>
      </c>
      <c r="B17" s="21" t="s">
        <v>27</v>
      </c>
      <c r="C17" s="8" t="s">
        <v>6</v>
      </c>
      <c r="D17" s="8" t="s">
        <v>7</v>
      </c>
      <c r="E17" s="8" t="s">
        <v>7</v>
      </c>
      <c r="F17" s="8" t="s">
        <v>7</v>
      </c>
      <c r="G17" s="9"/>
      <c r="H17" s="14"/>
      <c r="I17" s="26"/>
      <c r="J17" s="10">
        <v>0</v>
      </c>
      <c r="K17" s="10">
        <f>0.15*CRMEvols[[#This Row],[Cout (J/H) DEV]]</f>
        <v>0</v>
      </c>
      <c r="L17" s="10">
        <f>0.3*CRMEvols[[#This Row],[Cout (J/H) DEV]]</f>
        <v>0</v>
      </c>
    </row>
    <row r="18" spans="1:12" ht="43.2" x14ac:dyDescent="0.3">
      <c r="A18" s="36" t="s">
        <v>76</v>
      </c>
      <c r="B18" s="20" t="s">
        <v>28</v>
      </c>
      <c r="C18" s="4" t="s">
        <v>6</v>
      </c>
      <c r="D18" s="4" t="s">
        <v>7</v>
      </c>
      <c r="E18" s="4" t="s">
        <v>7</v>
      </c>
      <c r="F18" s="4" t="s">
        <v>7</v>
      </c>
      <c r="G18" s="11" t="s">
        <v>66</v>
      </c>
      <c r="H18" s="15" t="s">
        <v>52</v>
      </c>
      <c r="I18" s="32" t="s">
        <v>54</v>
      </c>
      <c r="J18" s="31">
        <v>0.5</v>
      </c>
      <c r="K18">
        <f>0.15*CRMEvols[[#This Row],[Cout (J/H) DEV]]</f>
        <v>7.4999999999999997E-2</v>
      </c>
      <c r="L18">
        <f>0.3*CRMEvols[[#This Row],[Cout (J/H) DEV]]</f>
        <v>0.15</v>
      </c>
    </row>
    <row r="19" spans="1:12" ht="43.2" x14ac:dyDescent="0.3">
      <c r="A19" s="36" t="s">
        <v>76</v>
      </c>
      <c r="B19" s="20" t="s">
        <v>29</v>
      </c>
      <c r="C19" s="4" t="s">
        <v>6</v>
      </c>
      <c r="D19" s="4" t="s">
        <v>7</v>
      </c>
      <c r="E19" s="4" t="s">
        <v>7</v>
      </c>
      <c r="F19" s="4" t="s">
        <v>7</v>
      </c>
      <c r="G19" s="7" t="s">
        <v>30</v>
      </c>
      <c r="H19" s="15" t="s">
        <v>52</v>
      </c>
      <c r="I19" s="33" t="s">
        <v>54</v>
      </c>
      <c r="J19" s="31">
        <v>1</v>
      </c>
      <c r="K19">
        <f>0.15*CRMEvols[[#This Row],[Cout (J/H) DEV]]</f>
        <v>0.15</v>
      </c>
      <c r="L19">
        <f>0.3*CRMEvols[[#This Row],[Cout (J/H) DEV]]</f>
        <v>0.3</v>
      </c>
    </row>
    <row r="20" spans="1:12" ht="28.8" x14ac:dyDescent="0.3">
      <c r="A20" s="36" t="s">
        <v>76</v>
      </c>
      <c r="B20" s="20" t="s">
        <v>31</v>
      </c>
      <c r="C20" s="4" t="s">
        <v>6</v>
      </c>
      <c r="D20" s="4" t="s">
        <v>7</v>
      </c>
      <c r="E20" s="4" t="s">
        <v>7</v>
      </c>
      <c r="F20" s="4" t="s">
        <v>7</v>
      </c>
      <c r="G20" s="7" t="s">
        <v>30</v>
      </c>
      <c r="H20" s="15" t="s">
        <v>67</v>
      </c>
      <c r="I20" s="33" t="s">
        <v>54</v>
      </c>
      <c r="J20">
        <v>0.5</v>
      </c>
      <c r="K20">
        <f>0.15*CRMEvols[[#This Row],[Cout (J/H) DEV]]</f>
        <v>7.4999999999999997E-2</v>
      </c>
      <c r="L20">
        <f>0.3*CRMEvols[[#This Row],[Cout (J/H) DEV]]</f>
        <v>0.15</v>
      </c>
    </row>
    <row r="21" spans="1:12" ht="43.2" x14ac:dyDescent="0.3">
      <c r="A21" s="36" t="s">
        <v>76</v>
      </c>
      <c r="B21" s="20" t="s">
        <v>68</v>
      </c>
      <c r="C21" s="4" t="s">
        <v>6</v>
      </c>
      <c r="D21" s="4" t="s">
        <v>7</v>
      </c>
      <c r="E21" s="4" t="s">
        <v>7</v>
      </c>
      <c r="F21" s="4" t="s">
        <v>7</v>
      </c>
      <c r="G21" s="11" t="s">
        <v>61</v>
      </c>
      <c r="H21" s="15" t="s">
        <v>52</v>
      </c>
      <c r="I21" s="33" t="s">
        <v>54</v>
      </c>
      <c r="J21">
        <v>2</v>
      </c>
      <c r="K21">
        <f>0.15*CRMEvols[[#This Row],[Cout (J/H) DEV]]</f>
        <v>0.3</v>
      </c>
      <c r="L21">
        <f>0.3*CRMEvols[[#This Row],[Cout (J/H) DEV]]</f>
        <v>0.6</v>
      </c>
    </row>
    <row r="22" spans="1:12" ht="43.2" x14ac:dyDescent="0.3">
      <c r="A22" s="36" t="s">
        <v>76</v>
      </c>
      <c r="B22" s="20" t="s">
        <v>32</v>
      </c>
      <c r="C22" s="4" t="s">
        <v>7</v>
      </c>
      <c r="D22" s="4" t="s">
        <v>7</v>
      </c>
      <c r="E22" s="4" t="s">
        <v>7</v>
      </c>
      <c r="F22" s="4" t="s">
        <v>6</v>
      </c>
      <c r="H22" s="17" t="s">
        <v>50</v>
      </c>
      <c r="K22">
        <f>0.15*CRMEvols[[#This Row],[Cout (J/H) DEV]]</f>
        <v>0</v>
      </c>
      <c r="L22">
        <f>0.3*CRMEvols[[#This Row],[Cout (J/H) DEV]]</f>
        <v>0</v>
      </c>
    </row>
    <row r="23" spans="1:12" ht="28.8" x14ac:dyDescent="0.3">
      <c r="A23" s="36" t="s">
        <v>76</v>
      </c>
      <c r="B23" s="20" t="s">
        <v>33</v>
      </c>
      <c r="C23" s="4" t="s">
        <v>6</v>
      </c>
      <c r="D23" s="4" t="s">
        <v>7</v>
      </c>
      <c r="E23" s="4" t="s">
        <v>7</v>
      </c>
      <c r="F23" s="4" t="s">
        <v>7</v>
      </c>
      <c r="G23" s="7" t="s">
        <v>34</v>
      </c>
      <c r="H23" s="15" t="s">
        <v>46</v>
      </c>
      <c r="J23" s="31"/>
      <c r="K23">
        <f>0.15*CRMEvols[[#This Row],[Cout (J/H) DEV]]</f>
        <v>0</v>
      </c>
      <c r="L23">
        <f>0.3*CRMEvols[[#This Row],[Cout (J/H) DEV]]</f>
        <v>0</v>
      </c>
    </row>
    <row r="24" spans="1:12" ht="28.8" x14ac:dyDescent="0.3">
      <c r="A24" s="36" t="s">
        <v>76</v>
      </c>
      <c r="B24" s="22" t="s">
        <v>35</v>
      </c>
      <c r="C24" s="4" t="s">
        <v>6</v>
      </c>
      <c r="D24" s="4" t="s">
        <v>7</v>
      </c>
      <c r="E24" s="4" t="s">
        <v>7</v>
      </c>
      <c r="F24" s="4" t="s">
        <v>7</v>
      </c>
      <c r="G24" s="7" t="s">
        <v>62</v>
      </c>
      <c r="J24">
        <v>1.5</v>
      </c>
      <c r="K24">
        <f>0.15*CRMEvols[[#This Row],[Cout (J/H) DEV]]</f>
        <v>0.22499999999999998</v>
      </c>
      <c r="L24">
        <f>0.3*CRMEvols[[#This Row],[Cout (J/H) DEV]]</f>
        <v>0.44999999999999996</v>
      </c>
    </row>
    <row r="25" spans="1:12" ht="259.2" x14ac:dyDescent="0.3">
      <c r="A25" s="36" t="s">
        <v>76</v>
      </c>
      <c r="B25" s="22" t="s">
        <v>36</v>
      </c>
      <c r="C25" s="4" t="s">
        <v>6</v>
      </c>
      <c r="D25" s="4" t="s">
        <v>7</v>
      </c>
      <c r="E25" s="4" t="s">
        <v>7</v>
      </c>
      <c r="F25" s="4" t="s">
        <v>7</v>
      </c>
      <c r="G25" s="30" t="s">
        <v>72</v>
      </c>
      <c r="I25" s="34" t="s">
        <v>71</v>
      </c>
      <c r="J25" s="31">
        <v>15</v>
      </c>
      <c r="K25">
        <f>0.15*CRMEvols[[#This Row],[Cout (J/H) DEV]]</f>
        <v>2.25</v>
      </c>
      <c r="L25">
        <f>0.3*CRMEvols[[#This Row],[Cout (J/H) DEV]]</f>
        <v>4.5</v>
      </c>
    </row>
    <row r="26" spans="1:12" ht="43.2" x14ac:dyDescent="0.3">
      <c r="A26" s="36" t="s">
        <v>76</v>
      </c>
      <c r="B26" s="20" t="s">
        <v>37</v>
      </c>
      <c r="C26" s="4" t="s">
        <v>6</v>
      </c>
      <c r="D26" s="4" t="s">
        <v>7</v>
      </c>
      <c r="E26" s="4" t="s">
        <v>7</v>
      </c>
      <c r="F26" s="4" t="s">
        <v>7</v>
      </c>
      <c r="G26" s="7" t="s">
        <v>38</v>
      </c>
      <c r="H26" s="15" t="s">
        <v>52</v>
      </c>
      <c r="I26" s="28" t="s">
        <v>69</v>
      </c>
      <c r="J26">
        <v>0.5</v>
      </c>
      <c r="K26">
        <f>0.15*CRMEvols[[#This Row],[Cout (J/H) DEV]]</f>
        <v>7.4999999999999997E-2</v>
      </c>
      <c r="L26">
        <f>0.3*CRMEvols[[#This Row],[Cout (J/H) DEV]]</f>
        <v>0.15</v>
      </c>
    </row>
    <row r="27" spans="1:12" ht="43.2" x14ac:dyDescent="0.3">
      <c r="A27" s="36" t="s">
        <v>76</v>
      </c>
      <c r="B27" s="20" t="s">
        <v>39</v>
      </c>
      <c r="C27" s="4" t="s">
        <v>6</v>
      </c>
      <c r="D27" s="4" t="s">
        <v>7</v>
      </c>
      <c r="E27" s="4" t="s">
        <v>7</v>
      </c>
      <c r="F27" s="4" t="s">
        <v>7</v>
      </c>
      <c r="G27" s="7" t="s">
        <v>40</v>
      </c>
      <c r="H27" s="15" t="s">
        <v>52</v>
      </c>
      <c r="I27" s="28" t="s">
        <v>69</v>
      </c>
      <c r="J27">
        <v>1</v>
      </c>
      <c r="K27">
        <f>0.15*CRMEvols[[#This Row],[Cout (J/H) DEV]]</f>
        <v>0.15</v>
      </c>
      <c r="L27">
        <f>0.3*CRMEvols[[#This Row],[Cout (J/H) DEV]]</f>
        <v>0.3</v>
      </c>
    </row>
    <row r="28" spans="1:12" ht="28.8" x14ac:dyDescent="0.3">
      <c r="A28" s="36" t="s">
        <v>76</v>
      </c>
      <c r="B28" s="20" t="s">
        <v>41</v>
      </c>
      <c r="C28" s="4" t="s">
        <v>6</v>
      </c>
      <c r="D28" s="4"/>
      <c r="E28" s="4"/>
      <c r="F28" s="4"/>
      <c r="G28" s="11" t="s">
        <v>42</v>
      </c>
      <c r="H28" s="17" t="s">
        <v>8</v>
      </c>
      <c r="J28">
        <v>0.1</v>
      </c>
      <c r="K28">
        <f>0.15*CRMEvols[[#This Row],[Cout (J/H) DEV]]</f>
        <v>1.4999999999999999E-2</v>
      </c>
      <c r="L28">
        <f>0.3*CRMEvols[[#This Row],[Cout (J/H) DEV]]</f>
        <v>0.03</v>
      </c>
    </row>
    <row r="29" spans="1:12" x14ac:dyDescent="0.3">
      <c r="A29" s="36" t="s">
        <v>76</v>
      </c>
      <c r="B29" s="20" t="s">
        <v>43</v>
      </c>
      <c r="C29" s="4" t="s">
        <v>6</v>
      </c>
      <c r="D29" s="4" t="s">
        <v>7</v>
      </c>
      <c r="E29" s="4" t="s">
        <v>7</v>
      </c>
      <c r="F29" s="4" t="s">
        <v>7</v>
      </c>
      <c r="H29" s="17" t="s">
        <v>46</v>
      </c>
      <c r="J29">
        <v>1.5</v>
      </c>
      <c r="K29">
        <f>0.15*CRMEvols[[#This Row],[Cout (J/H) DEV]]</f>
        <v>0.22499999999999998</v>
      </c>
      <c r="L29">
        <f>0.3*CRMEvols[[#This Row],[Cout (J/H) DEV]]</f>
        <v>0.44999999999999996</v>
      </c>
    </row>
    <row r="30" spans="1:12" ht="28.8" x14ac:dyDescent="0.3">
      <c r="A30" s="36" t="s">
        <v>76</v>
      </c>
      <c r="B30" s="20" t="s">
        <v>44</v>
      </c>
      <c r="C30" s="4" t="s">
        <v>6</v>
      </c>
      <c r="D30" s="4" t="s">
        <v>7</v>
      </c>
      <c r="E30" s="4" t="s">
        <v>7</v>
      </c>
      <c r="F30" s="4" t="s">
        <v>7</v>
      </c>
      <c r="H30" s="17" t="s">
        <v>46</v>
      </c>
      <c r="J30">
        <v>2</v>
      </c>
      <c r="K30">
        <f>0.15*CRMEvols[[#This Row],[Cout (J/H) DEV]]</f>
        <v>0.3</v>
      </c>
      <c r="L30">
        <f>0.3*CRMEvols[[#This Row],[Cout (J/H) DEV]]</f>
        <v>0.6</v>
      </c>
    </row>
    <row r="31" spans="1:12" x14ac:dyDescent="0.3">
      <c r="A31" s="36" t="s">
        <v>78</v>
      </c>
      <c r="B31" s="20" t="s">
        <v>79</v>
      </c>
      <c r="C31" s="4" t="s">
        <v>6</v>
      </c>
      <c r="D31" s="4" t="s">
        <v>7</v>
      </c>
      <c r="E31" s="4" t="s">
        <v>7</v>
      </c>
      <c r="F31" s="4" t="s">
        <v>7</v>
      </c>
      <c r="G31" s="39"/>
      <c r="H31" s="40" t="s">
        <v>46</v>
      </c>
      <c r="I31" s="41"/>
      <c r="J31" s="42">
        <v>10</v>
      </c>
      <c r="K31" s="43">
        <f>0.15*CRMEvols[[#This Row],[Cout (J/H) DEV]]</f>
        <v>1.5</v>
      </c>
      <c r="L31" s="43">
        <f>0.3*CRMEvols[[#This Row],[Cout (J/H) DEV]]</f>
        <v>3</v>
      </c>
    </row>
    <row r="32" spans="1:12" x14ac:dyDescent="0.3">
      <c r="A32" s="36" t="s">
        <v>78</v>
      </c>
      <c r="B32" s="22" t="s">
        <v>80</v>
      </c>
      <c r="C32" s="4" t="s">
        <v>6</v>
      </c>
      <c r="D32" s="4" t="s">
        <v>7</v>
      </c>
      <c r="E32" s="4" t="s">
        <v>7</v>
      </c>
      <c r="F32" s="4" t="s">
        <v>7</v>
      </c>
      <c r="G32" s="39"/>
      <c r="H32" s="40" t="s">
        <v>46</v>
      </c>
      <c r="I32" s="41"/>
      <c r="J32" s="42"/>
      <c r="K32" s="43">
        <f>0.15*CRMEvols[[#This Row],[Cout (J/H) DEV]]</f>
        <v>0</v>
      </c>
      <c r="L32" s="43">
        <f>0.3*CRMEvols[[#This Row],[Cout (J/H) DEV]]</f>
        <v>0</v>
      </c>
    </row>
    <row r="33" spans="1:12" x14ac:dyDescent="0.3">
      <c r="A33" s="36" t="s">
        <v>81</v>
      </c>
      <c r="B33" s="22" t="s">
        <v>82</v>
      </c>
      <c r="C33" s="4" t="s">
        <v>6</v>
      </c>
      <c r="D33" s="4" t="s">
        <v>7</v>
      </c>
      <c r="E33" s="4" t="s">
        <v>7</v>
      </c>
      <c r="F33" s="4" t="s">
        <v>7</v>
      </c>
      <c r="G33" s="39" t="s">
        <v>83</v>
      </c>
      <c r="H33" s="40" t="s">
        <v>46</v>
      </c>
      <c r="I33" s="41"/>
      <c r="J33" s="42">
        <v>10</v>
      </c>
      <c r="K33" s="43">
        <f>0.15*CRMEvols[[#This Row],[Cout (J/H) DEV]]</f>
        <v>1.5</v>
      </c>
      <c r="L33" s="43">
        <f>0.3*CRMEvols[[#This Row],[Cout (J/H) DEV]]</f>
        <v>3</v>
      </c>
    </row>
    <row r="34" spans="1:12" x14ac:dyDescent="0.3">
      <c r="A34" s="36" t="s">
        <v>84</v>
      </c>
      <c r="B34" s="37" t="s">
        <v>85</v>
      </c>
      <c r="C34" s="38" t="s">
        <v>6</v>
      </c>
      <c r="D34" s="38" t="s">
        <v>7</v>
      </c>
      <c r="E34" s="38" t="s">
        <v>7</v>
      </c>
      <c r="F34" s="38" t="s">
        <v>7</v>
      </c>
      <c r="G34" s="39"/>
      <c r="H34" s="40" t="s">
        <v>46</v>
      </c>
      <c r="I34" s="41"/>
      <c r="J34" s="42"/>
      <c r="K34" s="43">
        <f>0.15*CRMEvols[[#This Row],[Cout (J/H) DEV]]</f>
        <v>0</v>
      </c>
      <c r="L34" s="43">
        <f>0.3*CRMEvols[[#This Row],[Cout (J/H) DEV]]</f>
        <v>0</v>
      </c>
    </row>
  </sheetData>
  <pageMargins left="0.70866141732283472" right="0.70866141732283472" top="0.74803149606299213" bottom="0.74803149606299213" header="0.31496062992125984" footer="0.31496062992125984"/>
  <pageSetup paperSize="9" scale="70"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35F4B97B5EB44DA11992F8F3A2B321" ma:contentTypeVersion="15" ma:contentTypeDescription="Crée un document." ma:contentTypeScope="" ma:versionID="fe63f86c7a4a8088385d589fb549e77b">
  <xsd:schema xmlns:xsd="http://www.w3.org/2001/XMLSchema" xmlns:xs="http://www.w3.org/2001/XMLSchema" xmlns:p="http://schemas.microsoft.com/office/2006/metadata/properties" xmlns:ns2="ff7fb22c-9b88-4b05-ba19-b51aed7dcf37" xmlns:ns3="807fd255-0d5e-4f79-b67e-55fc59f21357" targetNamespace="http://schemas.microsoft.com/office/2006/metadata/properties" ma:root="true" ma:fieldsID="9220ada3f781c5d5316920b2be867efa" ns2:_="" ns3:_="">
    <xsd:import namespace="ff7fb22c-9b88-4b05-ba19-b51aed7dcf37"/>
    <xsd:import namespace="807fd255-0d5e-4f79-b67e-55fc59f2135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7fb22c-9b88-4b05-ba19-b51aed7dcf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alises d’images" ma:readOnly="false" ma:fieldId="{5cf76f15-5ced-4ddc-b409-7134ff3c332f}" ma:taxonomyMulti="true" ma:sspId="eb5d2cb6-58bc-4019-afb6-90c2350b397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07fd255-0d5e-4f79-b67e-55fc59f213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2" nillable="true" ma:displayName="Taxonomy Catch All Column" ma:hidden="true" ma:list="{2abd79c2-aca3-4389-9dc7-053c3b2e829b}" ma:internalName="TaxCatchAll" ma:showField="CatchAllData" ma:web="807fd255-0d5e-4f79-b67e-55fc59f213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07fd255-0d5e-4f79-b67e-55fc59f21357" xsi:nil="true"/>
    <lcf76f155ced4ddcb4097134ff3c332f xmlns="ff7fb22c-9b88-4b05-ba19-b51aed7dcf3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FC670F2-3829-4464-987D-9419A9902BB0}">
  <ds:schemaRefs>
    <ds:schemaRef ds:uri="http://schemas.microsoft.com/sharepoint/v3/contenttype/forms"/>
  </ds:schemaRefs>
</ds:datastoreItem>
</file>

<file path=customXml/itemProps2.xml><?xml version="1.0" encoding="utf-8"?>
<ds:datastoreItem xmlns:ds="http://schemas.openxmlformats.org/officeDocument/2006/customXml" ds:itemID="{43129C37-2999-494D-ABB2-BBF877DA01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7fb22c-9b88-4b05-ba19-b51aed7dcf37"/>
    <ds:schemaRef ds:uri="807fd255-0d5e-4f79-b67e-55fc59f213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ADC3EF-BACB-48BE-998A-E54F36F6C58D}">
  <ds:schemaRefs>
    <ds:schemaRef ds:uri="http://schemas.microsoft.com/office/2006/metadata/properties"/>
    <ds:schemaRef ds:uri="http://schemas.microsoft.com/office/infopath/2007/PartnerControls"/>
    <ds:schemaRef ds:uri="807fd255-0d5e-4f79-b67e-55fc59f21357"/>
    <ds:schemaRef ds:uri="ff7fb22c-9b88-4b05-ba19-b51aed7dcf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Evols CRM</vt:lpstr>
      <vt:lpstr>MoSCoW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 HAJ Hana</cp:lastModifiedBy>
  <cp:revision/>
  <dcterms:created xsi:type="dcterms:W3CDTF">2023-05-03T09:21:42Z</dcterms:created>
  <dcterms:modified xsi:type="dcterms:W3CDTF">2023-05-25T15:27:48Z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0x010100BB35F4B97B5EB44DA11992F8F3A2B321</vt:lpwstr>
  </property>
  <property fmtid="{D5CDD505-2E9C-101B-9397-08002B2CF9AE}" pid="3" name="MediaServiceImageTags">
    <vt:lpwstr/>
  </property>
</Properties>
</file>