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C878C103-FB4D-4925-B2D0-221899490343}" xr6:coauthVersionLast="47" xr6:coauthVersionMax="47" xr10:uidLastSave="{00000000-0000-0000-0000-000000000000}"/>
  <bookViews>
    <workbookView xWindow="10584" yWindow="0" windowWidth="12600" windowHeight="8892" firstSheet="7" activeTab="9" xr2:uid="{E655B03A-0615-48A1-906C-9E73CC102A05}"/>
  </bookViews>
  <sheets>
    <sheet name="SV OBF" sheetId="1" r:id="rId1"/>
    <sheet name="SV MEW" sheetId="2" r:id="rId2"/>
    <sheet name="SV PAR" sheetId="3" r:id="rId3"/>
    <sheet name="SV PAF" sheetId="4" r:id="rId4"/>
    <sheet name="SV TEF" sheetId="6" r:id="rId5"/>
    <sheet name="SV TWM" sheetId="7" r:id="rId6"/>
    <sheet name="SV SFA" sheetId="8" r:id="rId7"/>
    <sheet name="SV SCR" sheetId="9" r:id="rId8"/>
    <sheet name="SV SSP" sheetId="12" r:id="rId9"/>
    <sheet name="SV PRE" sheetId="13" r:id="rId10"/>
    <sheet name="SVP" sheetId="5" r:id="rId11"/>
    <sheet name="Helper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1" i="13"/>
  <c r="L7" i="13" l="1"/>
  <c r="K7" i="13"/>
  <c r="L6" i="13"/>
  <c r="K6" i="13"/>
  <c r="K4" i="13"/>
  <c r="K3" i="13"/>
  <c r="K2" i="13"/>
  <c r="K1" i="13"/>
  <c r="G45" i="5"/>
  <c r="G36" i="5"/>
  <c r="G37" i="5"/>
  <c r="G38" i="5"/>
  <c r="G39" i="5"/>
  <c r="G40" i="5"/>
  <c r="G41" i="5"/>
  <c r="G42" i="5"/>
  <c r="G43" i="5"/>
  <c r="G44" i="5"/>
  <c r="G2" i="12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1" i="12"/>
  <c r="G31" i="5" l="1"/>
  <c r="G32" i="5"/>
  <c r="G33" i="5"/>
  <c r="G34" i="5"/>
  <c r="G35" i="5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" i="9"/>
  <c r="C7" i="11" l="1"/>
  <c r="B7" i="11"/>
  <c r="C6" i="11"/>
  <c r="B6" i="11"/>
  <c r="B4" i="11"/>
  <c r="B3" i="11"/>
  <c r="B2" i="11"/>
  <c r="B1" i="11"/>
  <c r="G30" i="5"/>
  <c r="G29" i="5"/>
  <c r="G28" i="5"/>
  <c r="G27" i="5"/>
  <c r="G26" i="5"/>
  <c r="G25" i="5"/>
  <c r="G24" i="5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1" i="8"/>
  <c r="U6" i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1" i="7"/>
  <c r="G22" i="5"/>
  <c r="G23" i="5"/>
  <c r="G17" i="5"/>
  <c r="G18" i="5"/>
  <c r="G19" i="5"/>
  <c r="G20" i="5"/>
  <c r="G21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1" i="6"/>
  <c r="U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" i="4"/>
  <c r="T4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" i="3"/>
  <c r="G54" i="2"/>
  <c r="G53" i="2"/>
  <c r="B52" i="2"/>
  <c r="G52" i="2" s="1"/>
  <c r="G51" i="2"/>
  <c r="G50" i="2"/>
  <c r="B49" i="2"/>
  <c r="G49" i="2" s="1"/>
  <c r="B48" i="2"/>
  <c r="G48" i="2" s="1"/>
  <c r="B47" i="2"/>
  <c r="G47" i="2" s="1"/>
  <c r="B46" i="2"/>
  <c r="G46" i="2" s="1"/>
  <c r="B45" i="2"/>
  <c r="G45" i="2" s="1"/>
  <c r="G44" i="2"/>
  <c r="G43" i="2"/>
  <c r="G42" i="2"/>
  <c r="G41" i="2"/>
  <c r="B40" i="2"/>
  <c r="G40" i="2" s="1"/>
  <c r="B39" i="2"/>
  <c r="G39" i="2" s="1"/>
  <c r="B38" i="2"/>
  <c r="G38" i="2" s="1"/>
  <c r="G37" i="2"/>
  <c r="B37" i="2"/>
  <c r="B36" i="2"/>
  <c r="G36" i="2" s="1"/>
  <c r="B35" i="2"/>
  <c r="G35" i="2" s="1"/>
  <c r="B34" i="2"/>
  <c r="G34" i="2" s="1"/>
  <c r="B33" i="2"/>
  <c r="G33" i="2" s="1"/>
  <c r="B32" i="2"/>
  <c r="G32" i="2" s="1"/>
  <c r="B31" i="2"/>
  <c r="G31" i="2" s="1"/>
  <c r="B30" i="2"/>
  <c r="G30" i="2" s="1"/>
  <c r="B29" i="2"/>
  <c r="G29" i="2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G3" i="2"/>
  <c r="B3" i="2"/>
  <c r="B2" i="2"/>
  <c r="G2" i="2" s="1"/>
  <c r="B1" i="2"/>
  <c r="G1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" i="1"/>
  <c r="T6" i="1" l="1"/>
  <c r="T7" i="1"/>
  <c r="T3" i="1"/>
  <c r="T2" i="1"/>
  <c r="T1" i="1"/>
</calcChain>
</file>

<file path=xl/sharedStrings.xml><?xml version="1.0" encoding="utf-8"?>
<sst xmlns="http://schemas.openxmlformats.org/spreadsheetml/2006/main" count="4189" uniqueCount="756">
  <si>
    <t>Grass</t>
  </si>
  <si>
    <t>Common</t>
  </si>
  <si>
    <t>Gloom</t>
  </si>
  <si>
    <t>Uncommon</t>
  </si>
  <si>
    <t>Double Rare</t>
  </si>
  <si>
    <t>Rare</t>
  </si>
  <si>
    <t>Fire</t>
  </si>
  <si>
    <t>Ninetales</t>
  </si>
  <si>
    <t>Water</t>
  </si>
  <si>
    <t>Palafin</t>
  </si>
  <si>
    <t>Lightning</t>
  </si>
  <si>
    <t>Bellibolt</t>
  </si>
  <si>
    <t>Cleffa</t>
  </si>
  <si>
    <t>Psychic</t>
  </si>
  <si>
    <t>Houndstone</t>
  </si>
  <si>
    <t>Fighting</t>
  </si>
  <si>
    <t>Larvitar</t>
  </si>
  <si>
    <t>Toedscruel</t>
  </si>
  <si>
    <t>Darkness</t>
  </si>
  <si>
    <t>Houndour</t>
  </si>
  <si>
    <t>Houndoom</t>
  </si>
  <si>
    <t>Absolex</t>
  </si>
  <si>
    <t>Scizor</t>
  </si>
  <si>
    <t>Metal</t>
  </si>
  <si>
    <t>Varoom</t>
  </si>
  <si>
    <t>Pidgey</t>
  </si>
  <si>
    <t>Colorless</t>
  </si>
  <si>
    <t>Pidgeotto</t>
  </si>
  <si>
    <t>Lechonk</t>
  </si>
  <si>
    <t>Geeta</t>
  </si>
  <si>
    <t>Ortega</t>
  </si>
  <si>
    <t>Poppy</t>
  </si>
  <si>
    <t>Ryme</t>
  </si>
  <si>
    <t>Artazon</t>
  </si>
  <si>
    <t>Basic Fire Energy</t>
  </si>
  <si>
    <t>Obsidian_Flames</t>
  </si>
  <si>
    <t>Absol</t>
  </si>
  <si>
    <t>Decidueye ex</t>
  </si>
  <si>
    <t>Decidueye</t>
  </si>
  <si>
    <t>Toedscruel ex</t>
  </si>
  <si>
    <t>Victini ex</t>
  </si>
  <si>
    <t>Victini</t>
  </si>
  <si>
    <t>Eiscue ex</t>
  </si>
  <si>
    <t>Eiscue</t>
  </si>
  <si>
    <t>Tyranitar ex</t>
  </si>
  <si>
    <t>Tyranitar</t>
  </si>
  <si>
    <t>Pawmot ex</t>
  </si>
  <si>
    <t>Pawmot</t>
  </si>
  <si>
    <t>Miraidon ex</t>
  </si>
  <si>
    <t>Miraidon</t>
  </si>
  <si>
    <t>Clefable ex</t>
  </si>
  <si>
    <t>Clefable</t>
  </si>
  <si>
    <t>Vespiquen ex</t>
  </si>
  <si>
    <t>Vespiquen</t>
  </si>
  <si>
    <t>Houndstone ex</t>
  </si>
  <si>
    <t>Klawf ex</t>
  </si>
  <si>
    <t>Klawf</t>
  </si>
  <si>
    <t>Glimmora ex</t>
  </si>
  <si>
    <t>Glimmora</t>
  </si>
  <si>
    <t>Koraidon ex</t>
  </si>
  <si>
    <t>Koraidon</t>
  </si>
  <si>
    <t>Charizard ex</t>
  </si>
  <si>
    <t>Charizard</t>
  </si>
  <si>
    <t>Houndoom ex</t>
  </si>
  <si>
    <t>Absol ex</t>
  </si>
  <si>
    <t>Melmetal ex</t>
  </si>
  <si>
    <t>Melmetal</t>
  </si>
  <si>
    <t>Revavroom ex</t>
  </si>
  <si>
    <t>Revavroom</t>
  </si>
  <si>
    <t>Dragonite ex</t>
  </si>
  <si>
    <t>Dragonite</t>
  </si>
  <si>
    <t>Pidgeot ex</t>
  </si>
  <si>
    <t>Pidgeot</t>
  </si>
  <si>
    <t>Greedent ex</t>
  </si>
  <si>
    <t>Greedent</t>
  </si>
  <si>
    <t>Supporter</t>
  </si>
  <si>
    <t>Stadium</t>
  </si>
  <si>
    <t>Basic_Fire_Energy</t>
  </si>
  <si>
    <t>ex_SV</t>
  </si>
  <si>
    <t>ex_SV_Tera</t>
  </si>
  <si>
    <t>Special_Art_Pokemon_SV</t>
  </si>
  <si>
    <t>ex_SV_Tera_Full_Art</t>
  </si>
  <si>
    <t>ex_SV_Full_Art</t>
  </si>
  <si>
    <t>Full_Art_Trainer_SV</t>
  </si>
  <si>
    <t>ex_SV_Tera_Special_Art</t>
  </si>
  <si>
    <t>ex_SV_Special_Art</t>
  </si>
  <si>
    <t>Special_Art_Trainer_SV</t>
  </si>
  <si>
    <t>ex_SV_Tera_Gold</t>
  </si>
  <si>
    <t>Gold_Stadium_SV</t>
  </si>
  <si>
    <t>Gold_Energy_SV</t>
  </si>
  <si>
    <t>NVT</t>
  </si>
  <si>
    <t>Tera_Fire</t>
  </si>
  <si>
    <t>Tera_Ghost</t>
  </si>
  <si>
    <t>Tera_Dark</t>
  </si>
  <si>
    <t>Tera_Dragon</t>
  </si>
  <si>
    <t>Tera_Normal</t>
  </si>
  <si>
    <t>Tera_Electric</t>
  </si>
  <si>
    <t>Venusaur</t>
  </si>
  <si>
    <t>SV_151</t>
  </si>
  <si>
    <t>Blastoise</t>
  </si>
  <si>
    <t>Arbok</t>
  </si>
  <si>
    <t>Wigglytuff</t>
  </si>
  <si>
    <t>Alakazam</t>
  </si>
  <si>
    <t>Golem</t>
  </si>
  <si>
    <t>Kangaskhan</t>
  </si>
  <si>
    <t>Jynx</t>
  </si>
  <si>
    <t>Zapdos</t>
  </si>
  <si>
    <t>Mew</t>
  </si>
  <si>
    <t>Bulbasaur</t>
  </si>
  <si>
    <t>Ivysaur</t>
  </si>
  <si>
    <t>Charmander</t>
  </si>
  <si>
    <t>Charmeleon</t>
  </si>
  <si>
    <t>Squirtle</t>
  </si>
  <si>
    <t>Wartortle</t>
  </si>
  <si>
    <t>Caterpie</t>
  </si>
  <si>
    <t>Pikachu</t>
  </si>
  <si>
    <t>Nidoking</t>
  </si>
  <si>
    <t>Psyduck</t>
  </si>
  <si>
    <t>Poliwhirl</t>
  </si>
  <si>
    <t>Machoke</t>
  </si>
  <si>
    <t>Tangela</t>
  </si>
  <si>
    <t>Mr. Mime</t>
  </si>
  <si>
    <t>Mr_Mime</t>
  </si>
  <si>
    <t>Omanyte</t>
  </si>
  <si>
    <t>Dragonair</t>
  </si>
  <si>
    <t>Dragon</t>
  </si>
  <si>
    <t>Bill's Transfer</t>
  </si>
  <si>
    <t>Daisy's Help</t>
  </si>
  <si>
    <t>Erika's Invitation</t>
  </si>
  <si>
    <t>Giovanni's Charisma</t>
  </si>
  <si>
    <t>ex_SV_Gold</t>
  </si>
  <si>
    <t>Switch</t>
  </si>
  <si>
    <t>Item</t>
  </si>
  <si>
    <t>Gold_Item_SV</t>
  </si>
  <si>
    <t>Basic Psychic Energy</t>
  </si>
  <si>
    <t>Basic_Psychic_Energy</t>
  </si>
  <si>
    <t>Crustle</t>
  </si>
  <si>
    <t>Dottler</t>
  </si>
  <si>
    <t>Magby</t>
  </si>
  <si>
    <t>Iron Moth</t>
  </si>
  <si>
    <t>Snorunt</t>
  </si>
  <si>
    <t>Mantyke</t>
  </si>
  <si>
    <t>Vanillish</t>
  </si>
  <si>
    <t>Wimpod</t>
  </si>
  <si>
    <t>Veluza</t>
  </si>
  <si>
    <t>Plusle</t>
  </si>
  <si>
    <t>Minun</t>
  </si>
  <si>
    <t>Blitzle</t>
  </si>
  <si>
    <t>Joltik</t>
  </si>
  <si>
    <t>Espathra</t>
  </si>
  <si>
    <t>Gimmighoul</t>
  </si>
  <si>
    <t>Groudon</t>
  </si>
  <si>
    <t>Mienshao</t>
  </si>
  <si>
    <t>Minior</t>
  </si>
  <si>
    <t>Garganacl</t>
  </si>
  <si>
    <t>Slither Wing</t>
  </si>
  <si>
    <t>Garbodor</t>
  </si>
  <si>
    <t>Yveltal</t>
  </si>
  <si>
    <t>Morpeko</t>
  </si>
  <si>
    <t>Brute Bonnet</t>
  </si>
  <si>
    <t>Steelix</t>
  </si>
  <si>
    <t>Ferrothorn</t>
  </si>
  <si>
    <t>Aegislash</t>
  </si>
  <si>
    <t>Aipom</t>
  </si>
  <si>
    <t>Loudred</t>
  </si>
  <si>
    <t>Swablu</t>
  </si>
  <si>
    <t>Porygon-Z</t>
  </si>
  <si>
    <t>Cyclizar</t>
  </si>
  <si>
    <t>Iron Jugulis</t>
  </si>
  <si>
    <t>Larry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</si>
  <si>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</si>
  <si>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</si>
  <si>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</si>
  <si>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</si>
  <si>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</si>
  <si>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</si>
  <si>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</si>
  <si>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</si>
  <si>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Tulip</t>
  </si>
  <si>
    <t>Beach Court</t>
  </si>
  <si>
    <t>Counter Catcher</t>
  </si>
  <si>
    <t>Luxurious Cape</t>
  </si>
  <si>
    <t>Tool</t>
  </si>
  <si>
    <t>Reversal Energy</t>
  </si>
  <si>
    <t>Froslass ex</t>
  </si>
  <si>
    <t>Armarouge ex</t>
  </si>
  <si>
    <t>Garchomp ex</t>
  </si>
  <si>
    <t>Tsareena ex</t>
  </si>
  <si>
    <t>Golisopod ex</t>
  </si>
  <si>
    <t>Mewtwo ex</t>
  </si>
  <si>
    <t>Tapu Koko ex</t>
  </si>
  <si>
    <t>Iron Hands ex</t>
  </si>
  <si>
    <t>Cofagrigus ex</t>
  </si>
  <si>
    <t>Iron Valiant ex</t>
  </si>
  <si>
    <t>Hoopa ex</t>
  </si>
  <si>
    <t>Toxtricity ex</t>
  </si>
  <si>
    <t>Sandy Shocks ex</t>
  </si>
  <si>
    <t>Roaring Moon ex</t>
  </si>
  <si>
    <t>Aegislash ex</t>
  </si>
  <si>
    <t>Skeledirge ex</t>
  </si>
  <si>
    <t>Gholdengo ex</t>
  </si>
  <si>
    <t>Altaria ex</t>
  </si>
  <si>
    <t>Maushold ex</t>
  </si>
  <si>
    <t>Bombirdier ex</t>
  </si>
  <si>
    <t>Froslass</t>
  </si>
  <si>
    <t>Armarouge</t>
  </si>
  <si>
    <t>Garchomp</t>
  </si>
  <si>
    <t>Tsareena</t>
  </si>
  <si>
    <t>Golisopod</t>
  </si>
  <si>
    <t>Mewtwo</t>
  </si>
  <si>
    <t>Cofagrigus</t>
  </si>
  <si>
    <t>Hoopa</t>
  </si>
  <si>
    <t>Toxtricity</t>
  </si>
  <si>
    <t>Skeledirge</t>
  </si>
  <si>
    <t>Gholdengo</t>
  </si>
  <si>
    <t>Altaria</t>
  </si>
  <si>
    <t>Maushold</t>
  </si>
  <si>
    <t>Bombirdier</t>
  </si>
  <si>
    <t>Tapu_Koko</t>
  </si>
  <si>
    <t>Iron_Hands</t>
  </si>
  <si>
    <t>Iron_Valiant</t>
  </si>
  <si>
    <t>Sandy_Shocks</t>
  </si>
  <si>
    <t>Roaring_Moon</t>
  </si>
  <si>
    <t>Iron_Moth</t>
  </si>
  <si>
    <t>Slither_Wing</t>
  </si>
  <si>
    <t>Brute_Bonnet</t>
  </si>
  <si>
    <t>Porygon_Z</t>
  </si>
  <si>
    <t>Iron_Jugulis</t>
  </si>
  <si>
    <t>Paradox_Rift</t>
  </si>
  <si>
    <t>Tera_Grass</t>
  </si>
  <si>
    <t>Tera_Water</t>
  </si>
  <si>
    <t>Tera_Ice</t>
  </si>
  <si>
    <t>Tera_Fighting</t>
  </si>
  <si>
    <t>Tera_Ground</t>
  </si>
  <si>
    <t>Tera_Steel</t>
  </si>
  <si>
    <t>ex_SV_Ancient</t>
  </si>
  <si>
    <t>ex_SV_Future</t>
  </si>
  <si>
    <t>Special_Art_Pokemon_SV_Future</t>
  </si>
  <si>
    <t>Special_Art_Pokemon_SV_Ancient</t>
  </si>
  <si>
    <t>ex_SV_Future_Full_Art</t>
  </si>
  <si>
    <t>ex_SV_Ancient_Full_Art</t>
  </si>
  <si>
    <t>ex_SV_Future_Gold</t>
  </si>
  <si>
    <t>ex_SV_Ancient_Gold</t>
  </si>
  <si>
    <t>Special_Energy</t>
  </si>
  <si>
    <t>Pineco</t>
  </si>
  <si>
    <t>Forretressex</t>
  </si>
  <si>
    <t>Toedscool</t>
  </si>
  <si>
    <t>Toedscruelex</t>
  </si>
  <si>
    <t>Espathraex</t>
  </si>
  <si>
    <t>Charcadet</t>
  </si>
  <si>
    <t>Frigibax</t>
  </si>
  <si>
    <t>Raichu</t>
  </si>
  <si>
    <t>Kilowattrel</t>
  </si>
  <si>
    <t>Natu</t>
  </si>
  <si>
    <t>Xatu</t>
  </si>
  <si>
    <t>Ralts</t>
  </si>
  <si>
    <t>Kirlia</t>
  </si>
  <si>
    <t>Gardevoirex</t>
  </si>
  <si>
    <t>Mime Jr.</t>
  </si>
  <si>
    <t>Mimikyu</t>
  </si>
  <si>
    <t>Fidough</t>
  </si>
  <si>
    <t>Dachsbun</t>
  </si>
  <si>
    <t>Ceruledge</t>
  </si>
  <si>
    <t>Flittle</t>
  </si>
  <si>
    <t>Greavard</t>
  </si>
  <si>
    <t>Mankey</t>
  </si>
  <si>
    <t>Primeape</t>
  </si>
  <si>
    <t>Annihilape</t>
  </si>
  <si>
    <t>Great Tuskex</t>
  </si>
  <si>
    <t>Charizardex</t>
  </si>
  <si>
    <t>Paldean Wooper</t>
  </si>
  <si>
    <t>Paldean Clodsireex</t>
  </si>
  <si>
    <t>Maschiff</t>
  </si>
  <si>
    <t>Mabosstiff</t>
  </si>
  <si>
    <t>Iron Treadsex</t>
  </si>
  <si>
    <t>Noibat</t>
  </si>
  <si>
    <t>Noivernex</t>
  </si>
  <si>
    <t>Oinkologne</t>
  </si>
  <si>
    <t>Tandemaus</t>
  </si>
  <si>
    <t>Squawkabillyex</t>
  </si>
  <si>
    <t>Clive</t>
  </si>
  <si>
    <t>Iono</t>
  </si>
  <si>
    <t>Nemona</t>
  </si>
  <si>
    <t>Paldean Student</t>
  </si>
  <si>
    <t>Oddish</t>
  </si>
  <si>
    <t>Vileplume</t>
  </si>
  <si>
    <t>Scyther</t>
  </si>
  <si>
    <t>Hoppip</t>
  </si>
  <si>
    <t>Skiploom</t>
  </si>
  <si>
    <t>Jumpluff</t>
  </si>
  <si>
    <t>Snover</t>
  </si>
  <si>
    <t>Abomasnow</t>
  </si>
  <si>
    <t>Smoliv</t>
  </si>
  <si>
    <t>Dolliv</t>
  </si>
  <si>
    <t>Arboliva</t>
  </si>
  <si>
    <t>Capsakid</t>
  </si>
  <si>
    <t>Scovillain</t>
  </si>
  <si>
    <t>Rellor</t>
  </si>
  <si>
    <t>Paldean Tauros</t>
  </si>
  <si>
    <t>Entei</t>
  </si>
  <si>
    <t>Oricorio</t>
  </si>
  <si>
    <t>Slowpoke</t>
  </si>
  <si>
    <t>Slowbro</t>
  </si>
  <si>
    <t>Staryu</t>
  </si>
  <si>
    <t>Starmie</t>
  </si>
  <si>
    <t>Wiglett</t>
  </si>
  <si>
    <t>Wugtrio</t>
  </si>
  <si>
    <t>Finizen</t>
  </si>
  <si>
    <t>Dondozo</t>
  </si>
  <si>
    <t>Tatsugiri</t>
  </si>
  <si>
    <t>Arctibax</t>
  </si>
  <si>
    <t>Baxcalibur</t>
  </si>
  <si>
    <t>Voltorb</t>
  </si>
  <si>
    <t>Electrode</t>
  </si>
  <si>
    <t>Shinx</t>
  </si>
  <si>
    <t>Luxio</t>
  </si>
  <si>
    <t>Luxray</t>
  </si>
  <si>
    <t>Pachirisu</t>
  </si>
  <si>
    <t>Thundurus</t>
  </si>
  <si>
    <t>Toxel</t>
  </si>
  <si>
    <t>Pawmi</t>
  </si>
  <si>
    <t>Pawmo</t>
  </si>
  <si>
    <t>Wattrel</t>
  </si>
  <si>
    <t>Abra</t>
  </si>
  <si>
    <t>Kadabra</t>
  </si>
  <si>
    <t>Drifloon</t>
  </si>
  <si>
    <t>Drifblim</t>
  </si>
  <si>
    <t>Spiritomb</t>
  </si>
  <si>
    <t>Klefki</t>
  </si>
  <si>
    <t>Rabsca</t>
  </si>
  <si>
    <t>Tinkatink</t>
  </si>
  <si>
    <t>Tinkatuff</t>
  </si>
  <si>
    <t>Tinkaton</t>
  </si>
  <si>
    <t>Riolu</t>
  </si>
  <si>
    <t>Lucario</t>
  </si>
  <si>
    <t>Hawlucha</t>
  </si>
  <si>
    <t>Nacli</t>
  </si>
  <si>
    <t>Naclstack</t>
  </si>
  <si>
    <t>Glimmet</t>
  </si>
  <si>
    <t>Murkrow</t>
  </si>
  <si>
    <t>Sneasel</t>
  </si>
  <si>
    <t>Weavile</t>
  </si>
  <si>
    <t>Sableye</t>
  </si>
  <si>
    <t>Pawniard</t>
  </si>
  <si>
    <t>Bisharp</t>
  </si>
  <si>
    <t>Kingambit</t>
  </si>
  <si>
    <t>Shroodle</t>
  </si>
  <si>
    <t>Grafaiai</t>
  </si>
  <si>
    <t>Jigglypuff</t>
  </si>
  <si>
    <t>Doduo</t>
  </si>
  <si>
    <t>Dodrio</t>
  </si>
  <si>
    <t>Ditto</t>
  </si>
  <si>
    <t>Snorlax</t>
  </si>
  <si>
    <t>Wingull</t>
  </si>
  <si>
    <t>Pelipper</t>
  </si>
  <si>
    <t>Skwovet</t>
  </si>
  <si>
    <t>Flamigo</t>
  </si>
  <si>
    <t>Alakazamex</t>
  </si>
  <si>
    <t>Mewex</t>
  </si>
  <si>
    <t>Glimmoraex</t>
  </si>
  <si>
    <t>Pidgeotex</t>
  </si>
  <si>
    <t>Wigglytuffex</t>
  </si>
  <si>
    <t>Judge</t>
  </si>
  <si>
    <t>Arven</t>
  </si>
  <si>
    <t>Penny</t>
  </si>
  <si>
    <t>Wo-Chienex</t>
  </si>
  <si>
    <t>Chi-Yuex</t>
  </si>
  <si>
    <t>Chien-Paoex</t>
  </si>
  <si>
    <t>Miraidonex</t>
  </si>
  <si>
    <t>Ting-Luex</t>
  </si>
  <si>
    <t>Koraidonex</t>
  </si>
  <si>
    <t>Forretress</t>
  </si>
  <si>
    <t>Gardevoir</t>
  </si>
  <si>
    <t>Noivern</t>
  </si>
  <si>
    <t>Squawkabilly</t>
  </si>
  <si>
    <t>Great_Tusk</t>
  </si>
  <si>
    <t>Iron_Treads</t>
  </si>
  <si>
    <t>Clodsire</t>
  </si>
  <si>
    <t>Paldean_Tauros</t>
  </si>
  <si>
    <t>Mime_Jr</t>
  </si>
  <si>
    <t>Paldean_Wooper</t>
  </si>
  <si>
    <t>Wo_Chien</t>
  </si>
  <si>
    <t>Chi_Yu</t>
  </si>
  <si>
    <t>Chien_Pao</t>
  </si>
  <si>
    <t>Ting_Lu</t>
  </si>
  <si>
    <t>Shiny_Vault_SV</t>
  </si>
  <si>
    <t>ex_SV_Shiny_Full_Art</t>
  </si>
  <si>
    <t>Special_Art_Pokemon_SV_Shiny</t>
  </si>
  <si>
    <t>ex_SV_Shiny_Special_Art</t>
  </si>
  <si>
    <t>Special_Art_Trainer_SV_Poke_Ball</t>
  </si>
  <si>
    <t>ex_SV_Gold_Raised_Foil</t>
  </si>
  <si>
    <t>Tera_Bug</t>
  </si>
  <si>
    <t>Paldean_Fates</t>
  </si>
  <si>
    <t>ex_SV_Tera_Shiny_Special_Art</t>
  </si>
  <si>
    <t>ex_SV_Tera_Shiny_Full_Art</t>
  </si>
  <si>
    <t>Sprigatito</t>
  </si>
  <si>
    <t>Floragato</t>
  </si>
  <si>
    <t>Meowscaradaex</t>
  </si>
  <si>
    <t>Fuecoco</t>
  </si>
  <si>
    <t>Crocalor</t>
  </si>
  <si>
    <t>Skeledirgeex</t>
  </si>
  <si>
    <t>Quaxly</t>
  </si>
  <si>
    <t>Quaxwell</t>
  </si>
  <si>
    <t>Quaquavalex</t>
  </si>
  <si>
    <t>Meowscarada</t>
  </si>
  <si>
    <t>Quaquaval</t>
  </si>
  <si>
    <t>SV_Promo</t>
  </si>
  <si>
    <t>ex_SV_Ancient_Shiny_Full_Art</t>
  </si>
  <si>
    <t>ex_SV_Future_Shiny_Full_Art</t>
  </si>
  <si>
    <t>Shiftry</t>
  </si>
  <si>
    <t>Grotle</t>
  </si>
  <si>
    <t>Deerling</t>
  </si>
  <si>
    <t>Sawsbuck</t>
  </si>
  <si>
    <t>Litten</t>
  </si>
  <si>
    <t>Snom</t>
  </si>
  <si>
    <t>Charjabug</t>
  </si>
  <si>
    <t>Bronzor</t>
  </si>
  <si>
    <t>Reuniclus</t>
  </si>
  <si>
    <t>Cutiefly</t>
  </si>
  <si>
    <t>Relicanth</t>
  </si>
  <si>
    <t>Excadrill</t>
  </si>
  <si>
    <t>Mudsdale</t>
  </si>
  <si>
    <t>Gastly</t>
  </si>
  <si>
    <t>Metagross</t>
  </si>
  <si>
    <t>Meltan</t>
  </si>
  <si>
    <t>Lickitung</t>
  </si>
  <si>
    <t>Chatot</t>
  </si>
  <si>
    <t>Minccino</t>
  </si>
  <si>
    <t>Cinccino</t>
  </si>
  <si>
    <t>Drampa</t>
  </si>
  <si>
    <t>Awakening Drum</t>
  </si>
  <si>
    <t>Bianca's Devotion</t>
  </si>
  <si>
    <t>Ciphermaniac's Codebreaking</t>
  </si>
  <si>
    <t>Eri</t>
  </si>
  <si>
    <t>Explorer's Guidance</t>
  </si>
  <si>
    <t>Hero's Cape</t>
  </si>
  <si>
    <t>Master Ball</t>
  </si>
  <si>
    <t>Maximum Belt</t>
  </si>
  <si>
    <t>Morty's Conviction</t>
  </si>
  <si>
    <t>Prime Catcher</t>
  </si>
  <si>
    <t>Reboot Pod</t>
  </si>
  <si>
    <t>Salvatore</t>
  </si>
  <si>
    <t>Neo Upper Energy</t>
  </si>
  <si>
    <t>Torterra ex</t>
  </si>
  <si>
    <t>Torterra</t>
  </si>
  <si>
    <t>Scovillain ex</t>
  </si>
  <si>
    <t>Iron Leaves ex</t>
  </si>
  <si>
    <t>Incineroar ex</t>
  </si>
  <si>
    <t>Incineroar</t>
  </si>
  <si>
    <t>Gouging Fire ex</t>
  </si>
  <si>
    <t>Walking Wake ex</t>
  </si>
  <si>
    <t>Wugtrio ex</t>
  </si>
  <si>
    <t>Iron Crown ex</t>
  </si>
  <si>
    <t>Iron Boulder ex</t>
  </si>
  <si>
    <t>Gengar ex</t>
  </si>
  <si>
    <t>Gengar</t>
  </si>
  <si>
    <t>Farigiraf ex</t>
  </si>
  <si>
    <t>Farigiraf</t>
  </si>
  <si>
    <t>Scizor ex</t>
  </si>
  <si>
    <t>Raging Bolt ex</t>
  </si>
  <si>
    <t>Iron_Leaves</t>
  </si>
  <si>
    <t>Gouging_Fire</t>
  </si>
  <si>
    <t>Walking_Wake</t>
  </si>
  <si>
    <t>Iron_Crown</t>
  </si>
  <si>
    <t>Iron_Boulder</t>
  </si>
  <si>
    <t>Raging_Bolt</t>
  </si>
  <si>
    <t>Temporal_Forces</t>
  </si>
  <si>
    <t>Ace_Spec_SV_Ancient</t>
  </si>
  <si>
    <t>Ace_Spec_SV_Future</t>
  </si>
  <si>
    <t>Ace_Spec_SV</t>
  </si>
  <si>
    <t>Full_Art_Trainer_SV_Future</t>
  </si>
  <si>
    <t>Full_Art_Trainer_SV_Ancient</t>
  </si>
  <si>
    <t>ex_SV_Ancient_Special_Art</t>
  </si>
  <si>
    <t>ex_SV_Future_Special_Art</t>
  </si>
  <si>
    <t>Mabosstiff ex</t>
  </si>
  <si>
    <t>Sprigatito ex</t>
  </si>
  <si>
    <t>Pikachu ex</t>
  </si>
  <si>
    <t>Full_Art_Pokemon_SV</t>
  </si>
  <si>
    <t>Flutter Mane</t>
  </si>
  <si>
    <t>Flutter_Mane</t>
  </si>
  <si>
    <t>Iron Thorns</t>
  </si>
  <si>
    <t>Iron_Thorns</t>
  </si>
  <si>
    <t>Pinsir</t>
  </si>
  <si>
    <t>Sunflora</t>
  </si>
  <si>
    <t>Applin</t>
  </si>
  <si>
    <t>Dipplin</t>
  </si>
  <si>
    <t>Poltchageist</t>
  </si>
  <si>
    <t>Sinistcha</t>
  </si>
  <si>
    <t>Torkoal</t>
  </si>
  <si>
    <t>Infernape</t>
  </si>
  <si>
    <t>Phione</t>
  </si>
  <si>
    <t>Cramorant</t>
  </si>
  <si>
    <t>Heliolisk</t>
  </si>
  <si>
    <t>Chimecho</t>
  </si>
  <si>
    <t>Enamorus</t>
  </si>
  <si>
    <t>Hisuian Growlithe</t>
  </si>
  <si>
    <t>Probopass</t>
  </si>
  <si>
    <t>Timburr</t>
  </si>
  <si>
    <t>Lairon</t>
  </si>
  <si>
    <t>Chansey</t>
  </si>
  <si>
    <t>Eevee</t>
  </si>
  <si>
    <t>Caretaker</t>
  </si>
  <si>
    <t>Carmine</t>
  </si>
  <si>
    <t>Enhanced Hammer</t>
  </si>
  <si>
    <t>Hassel</t>
  </si>
  <si>
    <t>Hyper Aroma</t>
  </si>
  <si>
    <t>Kieran</t>
  </si>
  <si>
    <t>Lana's Aid</t>
  </si>
  <si>
    <t>Lucian</t>
  </si>
  <si>
    <t>Perrin</t>
  </si>
  <si>
    <t>Scoop Up Cyclone</t>
  </si>
  <si>
    <t>Secret Box</t>
  </si>
  <si>
    <t>Survival Brace</t>
  </si>
  <si>
    <t>Unfair Stamp</t>
  </si>
  <si>
    <t>Legacy Energy</t>
  </si>
  <si>
    <t>Buddy-Buddy Poffin</t>
  </si>
  <si>
    <t>Rescue Board</t>
  </si>
  <si>
    <t>Luminous Energy</t>
  </si>
  <si>
    <t>Tera_Teal_Mask</t>
  </si>
  <si>
    <t>Tera_Heartflame_Mask</t>
  </si>
  <si>
    <t>Tera_Wellspring_Mask</t>
  </si>
  <si>
    <t>Tera_Cornerstone_Mask</t>
  </si>
  <si>
    <t>Gold_Special_Energy_SV</t>
  </si>
  <si>
    <t>Sinistcha ex</t>
  </si>
  <si>
    <t>Teal Mask Ogerpon ex</t>
  </si>
  <si>
    <t>Magcargo ex</t>
  </si>
  <si>
    <t>Magcargo</t>
  </si>
  <si>
    <t>Hearthflame Mask Ogerpon ex</t>
  </si>
  <si>
    <t>Palafin ex</t>
  </si>
  <si>
    <t>Wellspring Mask Ogerpon ex</t>
  </si>
  <si>
    <t>Luxray ex</t>
  </si>
  <si>
    <t>Iron Thorns ex</t>
  </si>
  <si>
    <t>Scream Tail ex</t>
  </si>
  <si>
    <t>Scream_Tail</t>
  </si>
  <si>
    <t>Greninja ex</t>
  </si>
  <si>
    <t>Greninja</t>
  </si>
  <si>
    <t>Cornerstone Mask Ogerpon ex</t>
  </si>
  <si>
    <t>Dragapult ex</t>
  </si>
  <si>
    <t>Dragapult</t>
  </si>
  <si>
    <t>Blissey ex</t>
  </si>
  <si>
    <t>Blissey</t>
  </si>
  <si>
    <t>Bloodmoon Ursaluna ex</t>
  </si>
  <si>
    <t>Bloodmoon_Ursaluna</t>
  </si>
  <si>
    <t>Hisuian_Growlithe</t>
  </si>
  <si>
    <t>Ogerpon</t>
  </si>
  <si>
    <t>Twilight_Masquerade</t>
  </si>
  <si>
    <t>Tapu Bulu</t>
  </si>
  <si>
    <t>Horsea</t>
  </si>
  <si>
    <t>Duskull</t>
  </si>
  <si>
    <t>Dusclops</t>
  </si>
  <si>
    <t>Dusknoir</t>
  </si>
  <si>
    <t>Cresselia</t>
  </si>
  <si>
    <t>Zorua</t>
  </si>
  <si>
    <t>Cufant</t>
  </si>
  <si>
    <t>Fraxure</t>
  </si>
  <si>
    <t>Persian</t>
  </si>
  <si>
    <t>Bewear</t>
  </si>
  <si>
    <t>Cassiopeia</t>
  </si>
  <si>
    <t>Colress's Tenacity</t>
  </si>
  <si>
    <t>Dangerous Laser</t>
  </si>
  <si>
    <t>Janine's Secret Art</t>
  </si>
  <si>
    <t>Neutralization Zone</t>
  </si>
  <si>
    <t>Poké Vital A</t>
  </si>
  <si>
    <t>Powerglass</t>
  </si>
  <si>
    <t>Xerosic's Machinations</t>
  </si>
  <si>
    <t>Munkidori</t>
  </si>
  <si>
    <t>Fezandipiti</t>
  </si>
  <si>
    <t>Okidogi</t>
  </si>
  <si>
    <t>Earthen Vessel</t>
  </si>
  <si>
    <t>Basic Darkness Energy</t>
  </si>
  <si>
    <t>Basic Metal Energy</t>
  </si>
  <si>
    <t>Basic_Darkness_Energy</t>
  </si>
  <si>
    <t>Basic_Metal_Energy</t>
  </si>
  <si>
    <t>Kingdra ex</t>
  </si>
  <si>
    <t>Kingdra</t>
  </si>
  <si>
    <t>Okidogi ex</t>
  </si>
  <si>
    <t>Munkidori ex</t>
  </si>
  <si>
    <t>Fezandipiti ex</t>
  </si>
  <si>
    <t>Pecharunt ex</t>
  </si>
  <si>
    <t>Pecharunt</t>
  </si>
  <si>
    <t>Tapu_Bulu</t>
  </si>
  <si>
    <t>Shrouded_Fable</t>
  </si>
  <si>
    <t>Gold_Item_Ancient_SV</t>
  </si>
  <si>
    <t>Special_Art_Pokemon_SV_Woodblock</t>
  </si>
  <si>
    <t>ex_SV_Special_Art_Woodblock</t>
  </si>
  <si>
    <t>Teal Mask Ogerpon</t>
  </si>
  <si>
    <t>Special_Art_Pokemon_SV_Glitter</t>
  </si>
  <si>
    <t>Ledian</t>
  </si>
  <si>
    <t>Lileep</t>
  </si>
  <si>
    <t>Turtonator</t>
  </si>
  <si>
    <t>Raboot</t>
  </si>
  <si>
    <t>Lapras</t>
  </si>
  <si>
    <t>Crabominable</t>
  </si>
  <si>
    <t>Zeraora</t>
  </si>
  <si>
    <t>Milcery</t>
  </si>
  <si>
    <t>Meditite</t>
  </si>
  <si>
    <t>Medicham</t>
  </si>
  <si>
    <t>Gulpin</t>
  </si>
  <si>
    <t>Archaludon</t>
  </si>
  <si>
    <t>Noctowl</t>
  </si>
  <si>
    <t>Area Zero Underdepths</t>
  </si>
  <si>
    <t>Briar</t>
  </si>
  <si>
    <t>Crispin</t>
  </si>
  <si>
    <t>Deluxe Bomb</t>
  </si>
  <si>
    <t>Grand Tree</t>
  </si>
  <si>
    <t>Kofu</t>
  </si>
  <si>
    <t>Lacey</t>
  </si>
  <si>
    <t>Sparkling Crystal</t>
  </si>
  <si>
    <t>Bravery Charm</t>
  </si>
  <si>
    <t>Venusaur ex</t>
  </si>
  <si>
    <t>Hydrapple ex</t>
  </si>
  <si>
    <t>Hydrapple</t>
  </si>
  <si>
    <t>Cinderace ex</t>
  </si>
  <si>
    <t>Cinderace</t>
  </si>
  <si>
    <t>Blastoise ex</t>
  </si>
  <si>
    <t>Lapras ex</t>
  </si>
  <si>
    <t>Galvantula ex</t>
  </si>
  <si>
    <t>Galvantula</t>
  </si>
  <si>
    <t>Dachsbun ex</t>
  </si>
  <si>
    <t>Medicham ex</t>
  </si>
  <si>
    <t>Lucario ex</t>
  </si>
  <si>
    <t>Garganacl ex</t>
  </si>
  <si>
    <t>Orthworm ex</t>
  </si>
  <si>
    <t>Orthworm</t>
  </si>
  <si>
    <t>Terapagos ex</t>
  </si>
  <si>
    <t>Terapagos</t>
  </si>
  <si>
    <t>Stellar_Crown</t>
  </si>
  <si>
    <t>Tera_Stellar_Fire</t>
  </si>
  <si>
    <t>Tera_Stellar_Water</t>
  </si>
  <si>
    <t>Tera_Stellar_Lightning</t>
  </si>
  <si>
    <t>Tera_Stellar_Terapagos</t>
  </si>
  <si>
    <t>Exeggcute</t>
  </si>
  <si>
    <t>Vivillon</t>
  </si>
  <si>
    <t>Shiinotic</t>
  </si>
  <si>
    <t>Castform Sunny Form</t>
  </si>
  <si>
    <t>Larvesta</t>
  </si>
  <si>
    <t>Feebas</t>
  </si>
  <si>
    <t>Spheal</t>
  </si>
  <si>
    <t>Bruxish</t>
  </si>
  <si>
    <t>Cetitan</t>
  </si>
  <si>
    <t>Magneton</t>
  </si>
  <si>
    <t>Stunfisk</t>
  </si>
  <si>
    <t>Latios</t>
  </si>
  <si>
    <t>Mesprit</t>
  </si>
  <si>
    <t>Phanpy</t>
  </si>
  <si>
    <t>Vibrava</t>
  </si>
  <si>
    <t>Clobbopus</t>
  </si>
  <si>
    <t>Alolan Dugtrio</t>
  </si>
  <si>
    <t>Skarmory</t>
  </si>
  <si>
    <t>Flapple</t>
  </si>
  <si>
    <t>Appletun</t>
  </si>
  <si>
    <t>Slakoth</t>
  </si>
  <si>
    <t>Kecleon</t>
  </si>
  <si>
    <t>Braviary</t>
  </si>
  <si>
    <t>Amulet of Hope</t>
  </si>
  <si>
    <t>Brilliant Blender</t>
  </si>
  <si>
    <t>Clemont's Quick Wit</t>
  </si>
  <si>
    <t>Counter Gain</t>
  </si>
  <si>
    <t>Cyrano</t>
  </si>
  <si>
    <t>Drasna</t>
  </si>
  <si>
    <t>Drayton</t>
  </si>
  <si>
    <t>Energy Search Pro</t>
  </si>
  <si>
    <t>Gravity Mountain</t>
  </si>
  <si>
    <t>Jasmine's Gaze</t>
  </si>
  <si>
    <t>Lisia's Appeal</t>
  </si>
  <si>
    <t>Megaton Blower</t>
  </si>
  <si>
    <t>Miracle Headset</t>
  </si>
  <si>
    <t>Precious Trolley</t>
  </si>
  <si>
    <t>Scramble Switch</t>
  </si>
  <si>
    <t>Surfer</t>
  </si>
  <si>
    <t>Enriching Energy</t>
  </si>
  <si>
    <t>Night Stretcher</t>
  </si>
  <si>
    <t>Jet Energy</t>
  </si>
  <si>
    <t>Durant ex</t>
  </si>
  <si>
    <t>Durant</t>
  </si>
  <si>
    <t>Castform_Sunny_Form</t>
  </si>
  <si>
    <t>Ceruledge ex</t>
  </si>
  <si>
    <t>Milotic ex</t>
  </si>
  <si>
    <t>Milotic</t>
  </si>
  <si>
    <t>Black Kyurem ex</t>
  </si>
  <si>
    <t>Black_Kyurem</t>
  </si>
  <si>
    <t>Kilowattrel ex</t>
  </si>
  <si>
    <t>Latias ex</t>
  </si>
  <si>
    <t>Latias</t>
  </si>
  <si>
    <t>Sylveon ex</t>
  </si>
  <si>
    <t>Sylveon</t>
  </si>
  <si>
    <t>Palossand ex</t>
  </si>
  <si>
    <t>Palossand</t>
  </si>
  <si>
    <t>Flygon ex</t>
  </si>
  <si>
    <t>Flygon</t>
  </si>
  <si>
    <t>Hydreigon ex</t>
  </si>
  <si>
    <t>Hydreigon</t>
  </si>
  <si>
    <t>Alolan_Dugtrio</t>
  </si>
  <si>
    <t>Archaludon ex</t>
  </si>
  <si>
    <t>Alolan Exeggutor ex</t>
  </si>
  <si>
    <t>Alolan_Exeggutor</t>
  </si>
  <si>
    <t>Tatsugiri ex</t>
  </si>
  <si>
    <t>Slaking ex</t>
  </si>
  <si>
    <t>Slaking</t>
  </si>
  <si>
    <t>Cyclizar ex</t>
  </si>
  <si>
    <t>Flamigo ex</t>
  </si>
  <si>
    <t>Surging_Sparks</t>
  </si>
  <si>
    <t>Tera_Stellar_Psychic</t>
  </si>
  <si>
    <t>Tera_Stellar_Fighting</t>
  </si>
  <si>
    <t>Tera_Stellar_Darkness</t>
  </si>
  <si>
    <t>Tera_Stellar_Dragon</t>
  </si>
  <si>
    <t>Tera_Stellar_Colorless</t>
  </si>
  <si>
    <t>Vivillon_Fancy</t>
  </si>
  <si>
    <t>Houndstone ex Box</t>
  </si>
  <si>
    <t>Charizard ex Super-Premium Collection</t>
  </si>
  <si>
    <t>Trainer’s Toolkit 2024</t>
  </si>
  <si>
    <t>Terapagos ex Ultra-Premium Collection</t>
  </si>
  <si>
    <t>Greninja ex Ultra-Premium Collection</t>
  </si>
  <si>
    <t>Bloodmoon Ursaluna ex Box</t>
  </si>
  <si>
    <t>Ogerpon ex Premium Collection</t>
  </si>
  <si>
    <t>Squawkabilly ex</t>
  </si>
  <si>
    <t>Metal_Cards</t>
  </si>
  <si>
    <t>Teal_Mask_Ogerpon</t>
  </si>
  <si>
    <t>Leafeon</t>
  </si>
  <si>
    <t>Flareon</t>
  </si>
  <si>
    <t>Vaporeon</t>
  </si>
  <si>
    <t>Glaceon</t>
  </si>
  <si>
    <t>Jolteon</t>
  </si>
  <si>
    <t>Espeon</t>
  </si>
  <si>
    <t>Umbreon</t>
  </si>
  <si>
    <t>Amarys</t>
  </si>
  <si>
    <t>Friends in Paldea</t>
  </si>
  <si>
    <t>Larry's Skill</t>
  </si>
  <si>
    <t>Max Rod</t>
  </si>
  <si>
    <t>Treasure Tracker</t>
  </si>
  <si>
    <t>Atticus</t>
  </si>
  <si>
    <t>Brassius</t>
  </si>
  <si>
    <t>Giacomo</t>
  </si>
  <si>
    <t>Raifort</t>
  </si>
  <si>
    <t>Tyme</t>
  </si>
  <si>
    <t>Leafeon ex</t>
  </si>
  <si>
    <t>Flareon ex</t>
  </si>
  <si>
    <t>Hearthflame_Mask_Ogerpon</t>
  </si>
  <si>
    <t>Vaporeon ex</t>
  </si>
  <si>
    <t>Glaceon ex</t>
  </si>
  <si>
    <t>Wellspring_Mask_Ogerpon</t>
  </si>
  <si>
    <t>Jolteon ex</t>
  </si>
  <si>
    <t>Espeon ex</t>
  </si>
  <si>
    <t>Cornerstone_Mask_Ogerpon</t>
  </si>
  <si>
    <t>Umbreon ex</t>
  </si>
  <si>
    <t>Eevee ex</t>
  </si>
  <si>
    <t>Snorlax ex</t>
  </si>
  <si>
    <t>Lugia ex</t>
  </si>
  <si>
    <t>Lugia</t>
  </si>
  <si>
    <t>Noivern ex</t>
  </si>
  <si>
    <t>Tera_Stellar_Grass</t>
  </si>
  <si>
    <t>Prismatic_Evolutions</t>
  </si>
  <si>
    <t>ex_SV_Gold_Silhouette_Future</t>
  </si>
  <si>
    <t>ex_SV_Gold_Silhouette_Tera</t>
  </si>
  <si>
    <t>ex_SV_Gold_Silhouette_Ancient</t>
  </si>
  <si>
    <t>Special_Art_Trainer_SV_Border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</si>
</sst>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7137-16F5-4A43-B6E2-6AC46A9366E2}">
  <dimension ref="A1:U54"/>
  <sheetViews>
    <sheetView topLeftCell="O1" workbookViewId="0">
      <selection activeCell="S1" sqref="S1:U7"/>
    </sheetView>
  </sheetViews>
  <sheetFormatPr defaultRowHeight="14.4" x14ac:dyDescent="0.3"/>
  <sheetData>
    <row r="1" spans="1:21" x14ac:dyDescent="0.3">
      <c r="A1">
        <v>15</v>
      </c>
      <c r="B1" t="s">
        <v>37</v>
      </c>
      <c r="C1" t="s">
        <v>38</v>
      </c>
      <c r="D1" t="s">
        <v>0</v>
      </c>
      <c r="E1" t="s">
        <v>35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Card("Decidueye ex", Pokedex.Decidueye, Rarity.ex_SV, Types.Grass, Sets.Obsidian_Flames, 15),</v>
      </c>
      <c r="S1" t="s">
        <v>1</v>
      </c>
      <c r="T1" t="str">
        <f t="shared" ref="T1:T3" si="0">IF(OR(S1 = "Common",S1 = "Uncommon", S1 = "Rare"), "", "&lt;- DEZE")</f>
        <v/>
      </c>
    </row>
    <row r="2" spans="1:21" x14ac:dyDescent="0.3">
      <c r="A2">
        <v>22</v>
      </c>
      <c r="B2" t="s">
        <v>39</v>
      </c>
      <c r="C2" t="s">
        <v>17</v>
      </c>
      <c r="D2" t="s">
        <v>0</v>
      </c>
      <c r="E2" t="s">
        <v>35</v>
      </c>
      <c r="F2" t="s">
        <v>78</v>
      </c>
      <c r="G2" t="str">
        <f t="shared" ref="G2:G54" si="1">"new Card(""" &amp; B2 &amp; """, Pokedex." &amp; C2 &amp; ", Rarity." &amp; F2 &amp; ", Types." &amp; D2 &amp; ", Sets." &amp; E2 &amp; ", " &amp; A2 &amp; "),"</f>
        <v>new Card("Toedscruel ex", Pokedex.Toedscruel, Rarity.ex_SV, Types.Grass, Sets.Obsidian_Flames, 22),</v>
      </c>
      <c r="S2" t="s">
        <v>3</v>
      </c>
      <c r="T2" t="str">
        <f t="shared" si="0"/>
        <v/>
      </c>
    </row>
    <row r="3" spans="1:21" x14ac:dyDescent="0.3">
      <c r="A3">
        <v>33</v>
      </c>
      <c r="B3" t="s">
        <v>40</v>
      </c>
      <c r="C3" t="s">
        <v>41</v>
      </c>
      <c r="D3" t="s">
        <v>6</v>
      </c>
      <c r="E3" t="s">
        <v>35</v>
      </c>
      <c r="F3" t="s">
        <v>78</v>
      </c>
      <c r="G3" t="str">
        <f t="shared" si="1"/>
        <v>new Card("Victini ex", Pokedex.Victini, Rarity.ex_SV, Types.Fire, Sets.Obsidian_Flames, 33),</v>
      </c>
      <c r="S3" t="s">
        <v>5</v>
      </c>
      <c r="T3" t="str">
        <f t="shared" si="0"/>
        <v/>
      </c>
    </row>
    <row r="4" spans="1:21" x14ac:dyDescent="0.3">
      <c r="A4">
        <v>42</v>
      </c>
      <c r="B4" t="s">
        <v>42</v>
      </c>
      <c r="C4" t="s">
        <v>43</v>
      </c>
      <c r="D4" t="s">
        <v>91</v>
      </c>
      <c r="E4" t="s">
        <v>35</v>
      </c>
      <c r="F4" t="s">
        <v>79</v>
      </c>
      <c r="G4" t="str">
        <f t="shared" si="1"/>
        <v>new Card("Eiscue ex", Pokedex.Eiscue, Rarity.ex_SV_Tera, Types.Tera_Fire, Sets.Obsidian_Flames, 42),</v>
      </c>
      <c r="S4" t="s">
        <v>4</v>
      </c>
      <c r="T4" t="str">
        <f>IF(OR(S4 = "Common",S4 = "Uncommon", S4 = "Rare"), "", "&lt;- DEZE")</f>
        <v>&lt;- DEZE</v>
      </c>
    </row>
    <row r="5" spans="1:21" x14ac:dyDescent="0.3">
      <c r="A5">
        <v>66</v>
      </c>
      <c r="B5" t="s">
        <v>44</v>
      </c>
      <c r="C5" t="s">
        <v>45</v>
      </c>
      <c r="D5" t="s">
        <v>96</v>
      </c>
      <c r="E5" t="s">
        <v>35</v>
      </c>
      <c r="F5" t="s">
        <v>79</v>
      </c>
      <c r="G5" t="str">
        <f t="shared" si="1"/>
        <v>new Card("Tyranitar ex", Pokedex.Tyranitar, Rarity.ex_SV_Tera, Types.Tera_Electric, Sets.Obsidian_Flames, 66),</v>
      </c>
    </row>
    <row r="6" spans="1:21" x14ac:dyDescent="0.3">
      <c r="A6">
        <v>73</v>
      </c>
      <c r="B6" t="s">
        <v>46</v>
      </c>
      <c r="C6" t="s">
        <v>47</v>
      </c>
      <c r="D6" t="s">
        <v>10</v>
      </c>
      <c r="E6" t="s">
        <v>35</v>
      </c>
      <c r="F6" t="s">
        <v>78</v>
      </c>
      <c r="G6" t="str">
        <f t="shared" si="1"/>
        <v>new Card("Pawmot ex", Pokedex.Pawmot, Rarity.ex_SV, Types.Lightning, Sets.Obsidian_Flames, 73),</v>
      </c>
      <c r="S6" t="s">
        <v>21</v>
      </c>
      <c r="T6" t="str">
        <f>IF(RIGHT(S6, 2) = "ex", LEFT(S6, LEN(S6) - 2) &amp; " ex", S6)</f>
        <v>Absol ex</v>
      </c>
      <c r="U6" t="str">
        <f>SUBSTITUTE(IF(RIGHT(S6, 2) = "ex", LEFT(S6, LEN(S6) - 2), S6), " ", "_")</f>
        <v>Absol</v>
      </c>
    </row>
    <row r="7" spans="1:21" x14ac:dyDescent="0.3">
      <c r="A7">
        <v>79</v>
      </c>
      <c r="B7" t="s">
        <v>48</v>
      </c>
      <c r="C7" t="s">
        <v>49</v>
      </c>
      <c r="D7" t="s">
        <v>10</v>
      </c>
      <c r="E7" t="s">
        <v>35</v>
      </c>
      <c r="F7" t="s">
        <v>78</v>
      </c>
      <c r="G7" t="str">
        <f t="shared" si="1"/>
        <v>new Card("Miraidon ex", Pokedex.Miraidon, Rarity.ex_SV, Types.Lightning, Sets.Obsidian_Flames, 79),</v>
      </c>
      <c r="S7" t="s">
        <v>36</v>
      </c>
      <c r="T7" t="str">
        <f>IF(RIGHT(S7, 2) = "ex", LEFT(S7, LEN(S7) - 2) &amp; " ex", S7)</f>
        <v>Absol</v>
      </c>
      <c r="U7" t="str">
        <f>SUBSTITUTE(IF(RIGHT(S7, 2) = "ex", LEFT(S7, LEN(S7) - 2), S7), " ", "_")</f>
        <v>Absol</v>
      </c>
    </row>
    <row r="8" spans="1:21" x14ac:dyDescent="0.3">
      <c r="A8">
        <v>82</v>
      </c>
      <c r="B8" t="s">
        <v>50</v>
      </c>
      <c r="C8" t="s">
        <v>51</v>
      </c>
      <c r="D8" t="s">
        <v>13</v>
      </c>
      <c r="E8" t="s">
        <v>35</v>
      </c>
      <c r="F8" t="s">
        <v>78</v>
      </c>
      <c r="G8" t="str">
        <f t="shared" si="1"/>
        <v>new Card("Clefable ex", Pokedex.Clefable, Rarity.ex_SV, Types.Psychic, Sets.Obsidian_Flames, 82),</v>
      </c>
    </row>
    <row r="9" spans="1:21" x14ac:dyDescent="0.3">
      <c r="A9">
        <v>96</v>
      </c>
      <c r="B9" t="s">
        <v>52</v>
      </c>
      <c r="C9" t="s">
        <v>53</v>
      </c>
      <c r="D9" t="s">
        <v>92</v>
      </c>
      <c r="E9" t="s">
        <v>35</v>
      </c>
      <c r="F9" t="s">
        <v>79</v>
      </c>
      <c r="G9" t="str">
        <f t="shared" si="1"/>
        <v>new Card("Vespiquen ex", Pokedex.Vespiquen, Rarity.ex_SV_Tera, Types.Tera_Ghost, Sets.Obsidian_Flames, 96),</v>
      </c>
    </row>
    <row r="10" spans="1:21" x14ac:dyDescent="0.3">
      <c r="A10">
        <v>102</v>
      </c>
      <c r="B10" t="s">
        <v>54</v>
      </c>
      <c r="C10" t="s">
        <v>14</v>
      </c>
      <c r="D10" t="s">
        <v>13</v>
      </c>
      <c r="E10" t="s">
        <v>35</v>
      </c>
      <c r="F10" t="s">
        <v>78</v>
      </c>
      <c r="G10" t="str">
        <f t="shared" si="1"/>
        <v>new Card("Houndstone ex", Pokedex.Houndstone, Rarity.ex_SV, Types.Psychic, Sets.Obsidian_Flames, 102),</v>
      </c>
    </row>
    <row r="11" spans="1:21" x14ac:dyDescent="0.3">
      <c r="A11">
        <v>120</v>
      </c>
      <c r="B11" t="s">
        <v>55</v>
      </c>
      <c r="C11" t="s">
        <v>56</v>
      </c>
      <c r="D11" t="s">
        <v>15</v>
      </c>
      <c r="E11" t="s">
        <v>35</v>
      </c>
      <c r="F11" t="s">
        <v>78</v>
      </c>
      <c r="G11" t="str">
        <f t="shared" si="1"/>
        <v>new Card("Klawf ex", Pokedex.Klawf, Rarity.ex_SV, Types.Fighting, Sets.Obsidian_Flames, 120),</v>
      </c>
    </row>
    <row r="12" spans="1:21" x14ac:dyDescent="0.3">
      <c r="A12">
        <v>123</v>
      </c>
      <c r="B12" t="s">
        <v>57</v>
      </c>
      <c r="C12" t="s">
        <v>58</v>
      </c>
      <c r="D12" t="s">
        <v>15</v>
      </c>
      <c r="E12" t="s">
        <v>35</v>
      </c>
      <c r="F12" t="s">
        <v>78</v>
      </c>
      <c r="G12" t="str">
        <f t="shared" si="1"/>
        <v>new Card("Glimmora ex", Pokedex.Glimmora, Rarity.ex_SV, Types.Fighting, Sets.Obsidian_Flames, 123),</v>
      </c>
    </row>
    <row r="13" spans="1:21" x14ac:dyDescent="0.3">
      <c r="A13">
        <v>124</v>
      </c>
      <c r="B13" t="s">
        <v>59</v>
      </c>
      <c r="C13" t="s">
        <v>60</v>
      </c>
      <c r="D13" t="s">
        <v>15</v>
      </c>
      <c r="E13" t="s">
        <v>35</v>
      </c>
      <c r="F13" t="s">
        <v>78</v>
      </c>
      <c r="G13" t="str">
        <f t="shared" si="1"/>
        <v>new Card("Koraidon ex", Pokedex.Koraidon, Rarity.ex_SV, Types.Fighting, Sets.Obsidian_Flames, 124),</v>
      </c>
    </row>
    <row r="14" spans="1:21" x14ac:dyDescent="0.3">
      <c r="A14">
        <v>125</v>
      </c>
      <c r="B14" t="s">
        <v>61</v>
      </c>
      <c r="C14" t="s">
        <v>62</v>
      </c>
      <c r="D14" t="s">
        <v>93</v>
      </c>
      <c r="E14" t="s">
        <v>35</v>
      </c>
      <c r="F14" t="s">
        <v>79</v>
      </c>
      <c r="G14" t="str">
        <f t="shared" si="1"/>
        <v>new Card("Charizard ex", Pokedex.Charizard, Rarity.ex_SV_Tera, Types.Tera_Dark, Sets.Obsidian_Flames, 125),</v>
      </c>
    </row>
    <row r="15" spans="1:21" x14ac:dyDescent="0.3">
      <c r="A15">
        <v>134</v>
      </c>
      <c r="B15" t="s">
        <v>63</v>
      </c>
      <c r="C15" t="s">
        <v>20</v>
      </c>
      <c r="D15" t="s">
        <v>18</v>
      </c>
      <c r="E15" t="s">
        <v>35</v>
      </c>
      <c r="F15" t="s">
        <v>78</v>
      </c>
      <c r="G15" t="str">
        <f t="shared" si="1"/>
        <v>new Card("Houndoom ex", Pokedex.Houndoom, Rarity.ex_SV, Types.Darkness, Sets.Obsidian_Flames, 134),</v>
      </c>
    </row>
    <row r="16" spans="1:21" x14ac:dyDescent="0.3">
      <c r="A16">
        <v>135</v>
      </c>
      <c r="B16" t="s">
        <v>64</v>
      </c>
      <c r="C16" t="s">
        <v>36</v>
      </c>
      <c r="D16" t="s">
        <v>18</v>
      </c>
      <c r="E16" t="s">
        <v>35</v>
      </c>
      <c r="F16" t="s">
        <v>78</v>
      </c>
      <c r="G16" t="str">
        <f t="shared" si="1"/>
        <v>new Card("Absol ex", Pokedex.Absol, Rarity.ex_SV, Types.Darkness, Sets.Obsidian_Flames, 135),</v>
      </c>
    </row>
    <row r="17" spans="1:7" x14ac:dyDescent="0.3">
      <c r="A17">
        <v>153</v>
      </c>
      <c r="B17" t="s">
        <v>65</v>
      </c>
      <c r="C17" t="s">
        <v>66</v>
      </c>
      <c r="D17" t="s">
        <v>23</v>
      </c>
      <c r="E17" t="s">
        <v>35</v>
      </c>
      <c r="F17" t="s">
        <v>78</v>
      </c>
      <c r="G17" t="str">
        <f t="shared" si="1"/>
        <v>new Card("Melmetal ex", Pokedex.Melmetal, Rarity.ex_SV, Types.Metal, Sets.Obsidian_Flames, 153),</v>
      </c>
    </row>
    <row r="18" spans="1:7" x14ac:dyDescent="0.3">
      <c r="A18">
        <v>156</v>
      </c>
      <c r="B18" t="s">
        <v>67</v>
      </c>
      <c r="C18" t="s">
        <v>68</v>
      </c>
      <c r="D18" t="s">
        <v>23</v>
      </c>
      <c r="E18" t="s">
        <v>35</v>
      </c>
      <c r="F18" t="s">
        <v>78</v>
      </c>
      <c r="G18" t="str">
        <f t="shared" si="1"/>
        <v>new Card("Revavroom ex", Pokedex.Revavroom, Rarity.ex_SV, Types.Metal, Sets.Obsidian_Flames, 156),</v>
      </c>
    </row>
    <row r="19" spans="1:7" x14ac:dyDescent="0.3">
      <c r="A19">
        <v>159</v>
      </c>
      <c r="B19" t="s">
        <v>69</v>
      </c>
      <c r="C19" t="s">
        <v>70</v>
      </c>
      <c r="D19" t="s">
        <v>94</v>
      </c>
      <c r="E19" t="s">
        <v>35</v>
      </c>
      <c r="F19" t="s">
        <v>79</v>
      </c>
      <c r="G19" t="str">
        <f t="shared" si="1"/>
        <v>new Card("Dragonite ex", Pokedex.Dragonite, Rarity.ex_SV_Tera, Types.Tera_Dragon, Sets.Obsidian_Flames, 159),</v>
      </c>
    </row>
    <row r="20" spans="1:7" x14ac:dyDescent="0.3">
      <c r="A20">
        <v>164</v>
      </c>
      <c r="B20" t="s">
        <v>71</v>
      </c>
      <c r="C20" t="s">
        <v>72</v>
      </c>
      <c r="D20" t="s">
        <v>26</v>
      </c>
      <c r="E20" t="s">
        <v>35</v>
      </c>
      <c r="F20" t="s">
        <v>78</v>
      </c>
      <c r="G20" t="str">
        <f t="shared" si="1"/>
        <v>new Card("Pidgeot ex", Pokedex.Pidgeot, Rarity.ex_SV, Types.Colorless, Sets.Obsidian_Flames, 164),</v>
      </c>
    </row>
    <row r="21" spans="1:7" x14ac:dyDescent="0.3">
      <c r="A21">
        <v>179</v>
      </c>
      <c r="B21" t="s">
        <v>73</v>
      </c>
      <c r="C21" t="s">
        <v>74</v>
      </c>
      <c r="D21" t="s">
        <v>95</v>
      </c>
      <c r="E21" t="s">
        <v>35</v>
      </c>
      <c r="F21" t="s">
        <v>79</v>
      </c>
      <c r="G21" t="str">
        <f t="shared" si="1"/>
        <v>new Card("Greedent ex", Pokedex.Greedent, Rarity.ex_SV_Tera, Types.Tera_Normal, Sets.Obsidian_Flames, 179),</v>
      </c>
    </row>
    <row r="22" spans="1:7" x14ac:dyDescent="0.3">
      <c r="A22">
        <v>198</v>
      </c>
      <c r="B22" t="s">
        <v>2</v>
      </c>
      <c r="C22" t="s">
        <v>2</v>
      </c>
      <c r="D22" t="s">
        <v>0</v>
      </c>
      <c r="E22" t="s">
        <v>35</v>
      </c>
      <c r="F22" t="s">
        <v>80</v>
      </c>
      <c r="G22" t="str">
        <f t="shared" si="1"/>
        <v>new Card("Gloom", Pokedex.Gloom, Rarity.Special_Art_Pokemon_SV, Types.Grass, Sets.Obsidian_Flames, 198),</v>
      </c>
    </row>
    <row r="23" spans="1:7" x14ac:dyDescent="0.3">
      <c r="A23">
        <v>199</v>
      </c>
      <c r="B23" t="s">
        <v>7</v>
      </c>
      <c r="C23" t="s">
        <v>7</v>
      </c>
      <c r="D23" t="s">
        <v>6</v>
      </c>
      <c r="E23" t="s">
        <v>35</v>
      </c>
      <c r="F23" t="s">
        <v>80</v>
      </c>
      <c r="G23" t="str">
        <f t="shared" si="1"/>
        <v>new Card("Ninetales", Pokedex.Ninetales, Rarity.Special_Art_Pokemon_SV, Types.Fire, Sets.Obsidian_Flames, 199),</v>
      </c>
    </row>
    <row r="24" spans="1:7" x14ac:dyDescent="0.3">
      <c r="A24">
        <v>200</v>
      </c>
      <c r="B24" t="s">
        <v>9</v>
      </c>
      <c r="C24" t="s">
        <v>9</v>
      </c>
      <c r="D24" t="s">
        <v>8</v>
      </c>
      <c r="E24" t="s">
        <v>35</v>
      </c>
      <c r="F24" t="s">
        <v>80</v>
      </c>
      <c r="G24" t="str">
        <f t="shared" si="1"/>
        <v>new Card("Palafin", Pokedex.Palafin, Rarity.Special_Art_Pokemon_SV, Types.Water, Sets.Obsidian_Flames, 200),</v>
      </c>
    </row>
    <row r="25" spans="1:7" x14ac:dyDescent="0.3">
      <c r="A25">
        <v>201</v>
      </c>
      <c r="B25" t="s">
        <v>11</v>
      </c>
      <c r="C25" t="s">
        <v>11</v>
      </c>
      <c r="D25" t="s">
        <v>10</v>
      </c>
      <c r="E25" t="s">
        <v>35</v>
      </c>
      <c r="F25" t="s">
        <v>80</v>
      </c>
      <c r="G25" t="str">
        <f t="shared" si="1"/>
        <v>new Card("Bellibolt", Pokedex.Bellibolt, Rarity.Special_Art_Pokemon_SV, Types.Lightning, Sets.Obsidian_Flames, 201),</v>
      </c>
    </row>
    <row r="26" spans="1:7" x14ac:dyDescent="0.3">
      <c r="A26">
        <v>202</v>
      </c>
      <c r="B26" t="s">
        <v>12</v>
      </c>
      <c r="C26" t="s">
        <v>12</v>
      </c>
      <c r="D26" t="s">
        <v>13</v>
      </c>
      <c r="E26" t="s">
        <v>35</v>
      </c>
      <c r="F26" t="s">
        <v>80</v>
      </c>
      <c r="G26" t="str">
        <f t="shared" si="1"/>
        <v>new Card("Cleffa", Pokedex.Cleffa, Rarity.Special_Art_Pokemon_SV, Types.Psychic, Sets.Obsidian_Flames, 202),</v>
      </c>
    </row>
    <row r="27" spans="1:7" x14ac:dyDescent="0.3">
      <c r="A27">
        <v>203</v>
      </c>
      <c r="B27" t="s">
        <v>16</v>
      </c>
      <c r="C27" t="s">
        <v>16</v>
      </c>
      <c r="D27" t="s">
        <v>15</v>
      </c>
      <c r="E27" t="s">
        <v>35</v>
      </c>
      <c r="F27" t="s">
        <v>80</v>
      </c>
      <c r="G27" t="str">
        <f t="shared" si="1"/>
        <v>new Card("Larvitar", Pokedex.Larvitar, Rarity.Special_Art_Pokemon_SV, Types.Fighting, Sets.Obsidian_Flames, 203),</v>
      </c>
    </row>
    <row r="28" spans="1:7" x14ac:dyDescent="0.3">
      <c r="A28">
        <v>204</v>
      </c>
      <c r="B28" t="s">
        <v>19</v>
      </c>
      <c r="C28" t="s">
        <v>19</v>
      </c>
      <c r="D28" t="s">
        <v>18</v>
      </c>
      <c r="E28" t="s">
        <v>35</v>
      </c>
      <c r="F28" t="s">
        <v>80</v>
      </c>
      <c r="G28" t="str">
        <f t="shared" si="1"/>
        <v>new Card("Houndour", Pokedex.Houndour, Rarity.Special_Art_Pokemon_SV, Types.Darkness, Sets.Obsidian_Flames, 204),</v>
      </c>
    </row>
    <row r="29" spans="1:7" x14ac:dyDescent="0.3">
      <c r="A29">
        <v>205</v>
      </c>
      <c r="B29" t="s">
        <v>22</v>
      </c>
      <c r="C29" t="s">
        <v>22</v>
      </c>
      <c r="D29" t="s">
        <v>23</v>
      </c>
      <c r="E29" t="s">
        <v>35</v>
      </c>
      <c r="F29" t="s">
        <v>80</v>
      </c>
      <c r="G29" t="str">
        <f t="shared" si="1"/>
        <v>new Card("Scizor", Pokedex.Scizor, Rarity.Special_Art_Pokemon_SV, Types.Metal, Sets.Obsidian_Flames, 205),</v>
      </c>
    </row>
    <row r="30" spans="1:7" x14ac:dyDescent="0.3">
      <c r="A30">
        <v>206</v>
      </c>
      <c r="B30" t="s">
        <v>24</v>
      </c>
      <c r="C30" t="s">
        <v>24</v>
      </c>
      <c r="D30" t="s">
        <v>23</v>
      </c>
      <c r="E30" t="s">
        <v>35</v>
      </c>
      <c r="F30" t="s">
        <v>80</v>
      </c>
      <c r="G30" t="str">
        <f t="shared" si="1"/>
        <v>new Card("Varoom", Pokedex.Varoom, Rarity.Special_Art_Pokemon_SV, Types.Metal, Sets.Obsidian_Flames, 206),</v>
      </c>
    </row>
    <row r="31" spans="1:7" x14ac:dyDescent="0.3">
      <c r="A31">
        <v>207</v>
      </c>
      <c r="B31" t="s">
        <v>25</v>
      </c>
      <c r="C31" t="s">
        <v>25</v>
      </c>
      <c r="D31" t="s">
        <v>26</v>
      </c>
      <c r="E31" t="s">
        <v>35</v>
      </c>
      <c r="F31" t="s">
        <v>80</v>
      </c>
      <c r="G31" t="str">
        <f t="shared" si="1"/>
        <v>new Card("Pidgey", Pokedex.Pidgey, Rarity.Special_Art_Pokemon_SV, Types.Colorless, Sets.Obsidian_Flames, 207),</v>
      </c>
    </row>
    <row r="32" spans="1:7" x14ac:dyDescent="0.3">
      <c r="A32">
        <v>208</v>
      </c>
      <c r="B32" t="s">
        <v>27</v>
      </c>
      <c r="C32" t="s">
        <v>27</v>
      </c>
      <c r="D32" t="s">
        <v>26</v>
      </c>
      <c r="E32" t="s">
        <v>35</v>
      </c>
      <c r="F32" t="s">
        <v>80</v>
      </c>
      <c r="G32" t="str">
        <f t="shared" si="1"/>
        <v>new Card("Pidgeotto", Pokedex.Pidgeotto, Rarity.Special_Art_Pokemon_SV, Types.Colorless, Sets.Obsidian_Flames, 208),</v>
      </c>
    </row>
    <row r="33" spans="1:7" x14ac:dyDescent="0.3">
      <c r="A33">
        <v>209</v>
      </c>
      <c r="B33" t="s">
        <v>28</v>
      </c>
      <c r="C33" t="s">
        <v>28</v>
      </c>
      <c r="D33" t="s">
        <v>26</v>
      </c>
      <c r="E33" t="s">
        <v>35</v>
      </c>
      <c r="F33" t="s">
        <v>80</v>
      </c>
      <c r="G33" t="str">
        <f t="shared" si="1"/>
        <v>new Card("Lechonk", Pokedex.Lechonk, Rarity.Special_Art_Pokemon_SV, Types.Colorless, Sets.Obsidian_Flames, 209),</v>
      </c>
    </row>
    <row r="34" spans="1:7" x14ac:dyDescent="0.3">
      <c r="A34">
        <v>210</v>
      </c>
      <c r="B34" t="s">
        <v>42</v>
      </c>
      <c r="C34" t="s">
        <v>43</v>
      </c>
      <c r="D34" t="s">
        <v>91</v>
      </c>
      <c r="E34" t="s">
        <v>35</v>
      </c>
      <c r="F34" t="s">
        <v>81</v>
      </c>
      <c r="G34" t="str">
        <f t="shared" si="1"/>
        <v>new Card("Eiscue ex", Pokedex.Eiscue, Rarity.ex_SV_Tera_Full_Art, Types.Tera_Fire, Sets.Obsidian_Flames, 210),</v>
      </c>
    </row>
    <row r="35" spans="1:7" x14ac:dyDescent="0.3">
      <c r="A35">
        <v>211</v>
      </c>
      <c r="B35" t="s">
        <v>44</v>
      </c>
      <c r="C35" t="s">
        <v>45</v>
      </c>
      <c r="D35" t="s">
        <v>96</v>
      </c>
      <c r="E35" t="s">
        <v>35</v>
      </c>
      <c r="F35" t="s">
        <v>81</v>
      </c>
      <c r="G35" t="str">
        <f t="shared" si="1"/>
        <v>new Card("Tyranitar ex", Pokedex.Tyranitar, Rarity.ex_SV_Tera_Full_Art, Types.Tera_Electric, Sets.Obsidian_Flames, 211),</v>
      </c>
    </row>
    <row r="36" spans="1:7" x14ac:dyDescent="0.3">
      <c r="A36">
        <v>212</v>
      </c>
      <c r="B36" t="s">
        <v>52</v>
      </c>
      <c r="C36" t="s">
        <v>53</v>
      </c>
      <c r="D36" t="s">
        <v>92</v>
      </c>
      <c r="E36" t="s">
        <v>35</v>
      </c>
      <c r="F36" t="s">
        <v>81</v>
      </c>
      <c r="G36" t="str">
        <f t="shared" si="1"/>
        <v>new Card("Vespiquen ex", Pokedex.Vespiquen, Rarity.ex_SV_Tera_Full_Art, Types.Tera_Ghost, Sets.Obsidian_Flames, 212),</v>
      </c>
    </row>
    <row r="37" spans="1:7" x14ac:dyDescent="0.3">
      <c r="A37">
        <v>213</v>
      </c>
      <c r="B37" t="s">
        <v>57</v>
      </c>
      <c r="C37" t="s">
        <v>58</v>
      </c>
      <c r="D37" t="s">
        <v>15</v>
      </c>
      <c r="E37" t="s">
        <v>35</v>
      </c>
      <c r="F37" t="s">
        <v>82</v>
      </c>
      <c r="G37" t="str">
        <f t="shared" si="1"/>
        <v>new Card("Glimmora ex", Pokedex.Glimmora, Rarity.ex_SV_Full_Art, Types.Fighting, Sets.Obsidian_Flames, 213),</v>
      </c>
    </row>
    <row r="38" spans="1:7" x14ac:dyDescent="0.3">
      <c r="A38">
        <v>214</v>
      </c>
      <c r="B38" t="s">
        <v>64</v>
      </c>
      <c r="C38" t="s">
        <v>36</v>
      </c>
      <c r="D38" t="s">
        <v>18</v>
      </c>
      <c r="E38" t="s">
        <v>35</v>
      </c>
      <c r="F38" t="s">
        <v>82</v>
      </c>
      <c r="G38" t="str">
        <f t="shared" si="1"/>
        <v>new Card("Absol ex", Pokedex.Absol, Rarity.ex_SV_Full_Art, Types.Darkness, Sets.Obsidian_Flames, 214),</v>
      </c>
    </row>
    <row r="39" spans="1:7" x14ac:dyDescent="0.3">
      <c r="A39">
        <v>215</v>
      </c>
      <c r="B39" t="s">
        <v>61</v>
      </c>
      <c r="C39" t="s">
        <v>62</v>
      </c>
      <c r="D39" t="s">
        <v>93</v>
      </c>
      <c r="E39" t="s">
        <v>35</v>
      </c>
      <c r="F39" t="s">
        <v>81</v>
      </c>
      <c r="G39" t="str">
        <f t="shared" si="1"/>
        <v>new Card("Charizard ex", Pokedex.Charizard, Rarity.ex_SV_Tera_Full_Art, Types.Tera_Dark, Sets.Obsidian_Flames, 215),</v>
      </c>
    </row>
    <row r="40" spans="1:7" x14ac:dyDescent="0.3">
      <c r="A40">
        <v>216</v>
      </c>
      <c r="B40" t="s">
        <v>67</v>
      </c>
      <c r="C40" t="s">
        <v>68</v>
      </c>
      <c r="D40" t="s">
        <v>23</v>
      </c>
      <c r="E40" t="s">
        <v>35</v>
      </c>
      <c r="F40" t="s">
        <v>82</v>
      </c>
      <c r="G40" t="str">
        <f t="shared" si="1"/>
        <v>new Card("Revavroom ex", Pokedex.Revavroom, Rarity.ex_SV_Full_Art, Types.Metal, Sets.Obsidian_Flames, 216),</v>
      </c>
    </row>
    <row r="41" spans="1:7" x14ac:dyDescent="0.3">
      <c r="A41">
        <v>217</v>
      </c>
      <c r="B41" t="s">
        <v>71</v>
      </c>
      <c r="C41" t="s">
        <v>72</v>
      </c>
      <c r="D41" t="s">
        <v>26</v>
      </c>
      <c r="E41" t="s">
        <v>35</v>
      </c>
      <c r="F41" t="s">
        <v>82</v>
      </c>
      <c r="G41" t="str">
        <f t="shared" si="1"/>
        <v>new Card("Pidgeot ex", Pokedex.Pidgeot, Rarity.ex_SV_Full_Art, Types.Colorless, Sets.Obsidian_Flames, 217),</v>
      </c>
    </row>
    <row r="42" spans="1:7" x14ac:dyDescent="0.3">
      <c r="A42">
        <v>218</v>
      </c>
      <c r="B42" t="s">
        <v>29</v>
      </c>
      <c r="C42" t="s">
        <v>90</v>
      </c>
      <c r="D42" t="s">
        <v>75</v>
      </c>
      <c r="E42" t="s">
        <v>35</v>
      </c>
      <c r="F42" t="s">
        <v>83</v>
      </c>
      <c r="G42" t="str">
        <f t="shared" si="1"/>
        <v>new Card("Geeta", Pokedex.NVT, Rarity.Full_Art_Trainer_SV, Types.Supporter, Sets.Obsidian_Flames, 218),</v>
      </c>
    </row>
    <row r="43" spans="1:7" x14ac:dyDescent="0.3">
      <c r="A43">
        <v>219</v>
      </c>
      <c r="B43" t="s">
        <v>30</v>
      </c>
      <c r="C43" t="s">
        <v>90</v>
      </c>
      <c r="D43" t="s">
        <v>75</v>
      </c>
      <c r="E43" t="s">
        <v>35</v>
      </c>
      <c r="F43" t="s">
        <v>83</v>
      </c>
      <c r="G43" t="str">
        <f t="shared" si="1"/>
        <v>new Card("Ortega", Pokedex.NVT, Rarity.Full_Art_Trainer_SV, Types.Supporter, Sets.Obsidian_Flames, 219),</v>
      </c>
    </row>
    <row r="44" spans="1:7" x14ac:dyDescent="0.3">
      <c r="A44">
        <v>220</v>
      </c>
      <c r="B44" t="s">
        <v>31</v>
      </c>
      <c r="C44" t="s">
        <v>90</v>
      </c>
      <c r="D44" t="s">
        <v>75</v>
      </c>
      <c r="E44" t="s">
        <v>35</v>
      </c>
      <c r="F44" t="s">
        <v>83</v>
      </c>
      <c r="G44" t="str">
        <f t="shared" si="1"/>
        <v>new Card("Poppy", Pokedex.NVT, Rarity.Full_Art_Trainer_SV, Types.Supporter, Sets.Obsidian_Flames, 220),</v>
      </c>
    </row>
    <row r="45" spans="1:7" x14ac:dyDescent="0.3">
      <c r="A45">
        <v>221</v>
      </c>
      <c r="B45" t="s">
        <v>32</v>
      </c>
      <c r="C45" t="s">
        <v>90</v>
      </c>
      <c r="D45" t="s">
        <v>75</v>
      </c>
      <c r="E45" t="s">
        <v>35</v>
      </c>
      <c r="F45" t="s">
        <v>83</v>
      </c>
      <c r="G45" t="str">
        <f t="shared" si="1"/>
        <v>new Card("Ryme", Pokedex.NVT, Rarity.Full_Art_Trainer_SV, Types.Supporter, Sets.Obsidian_Flames, 221),</v>
      </c>
    </row>
    <row r="46" spans="1:7" x14ac:dyDescent="0.3">
      <c r="A46">
        <v>222</v>
      </c>
      <c r="B46" t="s">
        <v>42</v>
      </c>
      <c r="C46" t="s">
        <v>43</v>
      </c>
      <c r="D46" t="s">
        <v>91</v>
      </c>
      <c r="E46" t="s">
        <v>35</v>
      </c>
      <c r="F46" t="s">
        <v>84</v>
      </c>
      <c r="G46" t="str">
        <f t="shared" si="1"/>
        <v>new Card("Eiscue ex", Pokedex.Eiscue, Rarity.ex_SV_Tera_Special_Art, Types.Tera_Fire, Sets.Obsidian_Flames, 222),</v>
      </c>
    </row>
    <row r="47" spans="1:7" x14ac:dyDescent="0.3">
      <c r="A47">
        <v>223</v>
      </c>
      <c r="B47" t="s">
        <v>61</v>
      </c>
      <c r="C47" t="s">
        <v>62</v>
      </c>
      <c r="D47" t="s">
        <v>93</v>
      </c>
      <c r="E47" t="s">
        <v>35</v>
      </c>
      <c r="F47" t="s">
        <v>84</v>
      </c>
      <c r="G47" t="str">
        <f t="shared" si="1"/>
        <v>new Card("Charizard ex", Pokedex.Charizard, Rarity.ex_SV_Tera_Special_Art, Types.Tera_Dark, Sets.Obsidian_Flames, 223),</v>
      </c>
    </row>
    <row r="48" spans="1:7" x14ac:dyDescent="0.3">
      <c r="A48">
        <v>224</v>
      </c>
      <c r="B48" t="s">
        <v>67</v>
      </c>
      <c r="C48" t="s">
        <v>68</v>
      </c>
      <c r="D48" t="s">
        <v>23</v>
      </c>
      <c r="E48" t="s">
        <v>35</v>
      </c>
      <c r="F48" t="s">
        <v>85</v>
      </c>
      <c r="G48" t="str">
        <f t="shared" si="1"/>
        <v>new Card("Revavroom ex", Pokedex.Revavroom, Rarity.ex_SV_Special_Art, Types.Metal, Sets.Obsidian_Flames, 224),</v>
      </c>
    </row>
    <row r="49" spans="1:7" x14ac:dyDescent="0.3">
      <c r="A49">
        <v>225</v>
      </c>
      <c r="B49" t="s">
        <v>71</v>
      </c>
      <c r="C49" t="s">
        <v>72</v>
      </c>
      <c r="D49" t="s">
        <v>26</v>
      </c>
      <c r="E49" t="s">
        <v>35</v>
      </c>
      <c r="F49" t="s">
        <v>85</v>
      </c>
      <c r="G49" t="str">
        <f t="shared" si="1"/>
        <v>new Card("Pidgeot ex", Pokedex.Pidgeot, Rarity.ex_SV_Special_Art, Types.Colorless, Sets.Obsidian_Flames, 225),</v>
      </c>
    </row>
    <row r="50" spans="1:7" x14ac:dyDescent="0.3">
      <c r="A50">
        <v>226</v>
      </c>
      <c r="B50" t="s">
        <v>29</v>
      </c>
      <c r="C50" t="s">
        <v>90</v>
      </c>
      <c r="D50" t="s">
        <v>75</v>
      </c>
      <c r="E50" t="s">
        <v>35</v>
      </c>
      <c r="F50" t="s">
        <v>86</v>
      </c>
      <c r="G50" t="str">
        <f t="shared" si="1"/>
        <v>new Card("Geeta", Pokedex.NVT, Rarity.Special_Art_Trainer_SV, Types.Supporter, Sets.Obsidian_Flames, 226),</v>
      </c>
    </row>
    <row r="51" spans="1:7" x14ac:dyDescent="0.3">
      <c r="A51">
        <v>227</v>
      </c>
      <c r="B51" t="s">
        <v>31</v>
      </c>
      <c r="C51" t="s">
        <v>90</v>
      </c>
      <c r="D51" t="s">
        <v>75</v>
      </c>
      <c r="E51" t="s">
        <v>35</v>
      </c>
      <c r="F51" t="s">
        <v>86</v>
      </c>
      <c r="G51" t="str">
        <f t="shared" si="1"/>
        <v>new Card("Poppy", Pokedex.NVT, Rarity.Special_Art_Trainer_SV, Types.Supporter, Sets.Obsidian_Flames, 227),</v>
      </c>
    </row>
    <row r="52" spans="1:7" x14ac:dyDescent="0.3">
      <c r="A52">
        <v>228</v>
      </c>
      <c r="B52" t="s">
        <v>61</v>
      </c>
      <c r="C52" t="s">
        <v>62</v>
      </c>
      <c r="D52" t="s">
        <v>93</v>
      </c>
      <c r="E52" t="s">
        <v>35</v>
      </c>
      <c r="F52" t="s">
        <v>87</v>
      </c>
      <c r="G52" t="str">
        <f t="shared" si="1"/>
        <v>new Card("Charizard ex", Pokedex.Charizard, Rarity.ex_SV_Tera_Gold, Types.Tera_Dark, Sets.Obsidian_Flames, 228),</v>
      </c>
    </row>
    <row r="53" spans="1:7" x14ac:dyDescent="0.3">
      <c r="A53">
        <v>229</v>
      </c>
      <c r="B53" t="s">
        <v>33</v>
      </c>
      <c r="C53" t="s">
        <v>90</v>
      </c>
      <c r="D53" t="s">
        <v>76</v>
      </c>
      <c r="E53" t="s">
        <v>35</v>
      </c>
      <c r="F53" t="s">
        <v>88</v>
      </c>
      <c r="G53" t="str">
        <f t="shared" si="1"/>
        <v>new Card("Artazon", Pokedex.NVT, Rarity.Gold_Stadium_SV, Types.Stadium, Sets.Obsidian_Flames, 229),</v>
      </c>
    </row>
    <row r="54" spans="1:7" x14ac:dyDescent="0.3">
      <c r="A54">
        <v>230</v>
      </c>
      <c r="B54" t="s">
        <v>34</v>
      </c>
      <c r="C54" t="s">
        <v>90</v>
      </c>
      <c r="D54" t="s">
        <v>77</v>
      </c>
      <c r="E54" t="s">
        <v>35</v>
      </c>
      <c r="F54" t="s">
        <v>89</v>
      </c>
      <c r="G54" t="str">
        <f t="shared" si="1"/>
        <v>new Card("Basic Fire Energy", Pokedex.NVT, Rarity.Gold_Energy_SV, Types.Basic_Fire_Energy, Sets.Obsidian_Flames, 230),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167-E9A2-49D0-8EAC-D962881281E3}">
  <dimension ref="A1:L80"/>
  <sheetViews>
    <sheetView tabSelected="1" topLeftCell="A67" workbookViewId="0">
      <selection activeCell="D73" sqref="D73"/>
    </sheetView>
  </sheetViews>
  <sheetFormatPr defaultRowHeight="14.4" x14ac:dyDescent="0.3"/>
  <sheetData>
    <row r="1" spans="1:12" x14ac:dyDescent="0.3">
      <c r="A1">
        <v>6</v>
      </c>
      <c r="B1" t="s">
        <v>735</v>
      </c>
      <c r="C1" t="s">
        <v>718</v>
      </c>
      <c r="D1" t="s">
        <v>750</v>
      </c>
      <c r="E1" t="s">
        <v>751</v>
      </c>
      <c r="F1" t="s">
        <v>79</v>
      </c>
      <c r="G1" t="str">
        <f>"new Card(""" &amp; B1 &amp; """, Pokedex." &amp; C1 &amp; ", Rarity." &amp; F1 &amp; ", Types." &amp; D1 &amp; ", Sets." &amp; E1 &amp; ", " &amp; A1 &amp; "),"</f>
        <v>new Card("Leafeon ex", Pokedex.Leafeon, Rarity.ex_SV_Tera, Types.Tera_Stellar_Grass, Sets.Prismatic_Evolutions, 6),</v>
      </c>
      <c r="J1" t="s">
        <v>1</v>
      </c>
      <c r="K1" t="str">
        <f t="shared" ref="K1:K3" si="0">IF(OR(J1 = "Common",J1 = "Uncommon", J1 = "Rare"), "", "&lt;- DEZE")</f>
        <v/>
      </c>
    </row>
    <row r="2" spans="1:12" x14ac:dyDescent="0.3">
      <c r="A2">
        <v>11</v>
      </c>
      <c r="B2" t="s">
        <v>610</v>
      </c>
      <c r="C2" t="s">
        <v>611</v>
      </c>
      <c r="D2" t="s">
        <v>0</v>
      </c>
      <c r="E2" t="s">
        <v>751</v>
      </c>
      <c r="F2" t="s">
        <v>78</v>
      </c>
      <c r="G2" t="str">
        <f t="shared" ref="G2:G65" si="1">"new Card(""" &amp; B2 &amp; """, Pokedex." &amp; C2 &amp; ", Rarity." &amp; F2 &amp; ", Types." &amp; D2 &amp; ", Sets." &amp; E2 &amp; ", " &amp; A2 &amp; "),"</f>
        <v>new Card("Hydrapple ex", Pokedex.Hydrapple, Rarity.ex_SV, Types.Grass, Sets.Prismatic_Evolutions, 11),</v>
      </c>
      <c r="J2" t="s">
        <v>3</v>
      </c>
      <c r="K2" t="str">
        <f t="shared" si="0"/>
        <v/>
      </c>
    </row>
    <row r="3" spans="1:12" x14ac:dyDescent="0.3">
      <c r="A3">
        <v>12</v>
      </c>
      <c r="B3" t="s">
        <v>524</v>
      </c>
      <c r="C3" t="s">
        <v>717</v>
      </c>
      <c r="D3" t="s">
        <v>518</v>
      </c>
      <c r="E3" t="s">
        <v>751</v>
      </c>
      <c r="F3" t="s">
        <v>79</v>
      </c>
      <c r="G3" t="str">
        <f t="shared" si="1"/>
        <v>new Card("Teal Mask Ogerpon ex", Pokedex.Teal_Mask_Ogerpon, Rarity.ex_SV_Tera, Types.Tera_Teal_Mask, Sets.Prismatic_Evolutions, 12),</v>
      </c>
      <c r="J3" t="s">
        <v>5</v>
      </c>
      <c r="K3" t="str">
        <f t="shared" si="0"/>
        <v/>
      </c>
    </row>
    <row r="4" spans="1:12" x14ac:dyDescent="0.3">
      <c r="A4">
        <v>14</v>
      </c>
      <c r="B4" t="s">
        <v>736</v>
      </c>
      <c r="C4" t="s">
        <v>719</v>
      </c>
      <c r="D4" t="s">
        <v>627</v>
      </c>
      <c r="E4" t="s">
        <v>751</v>
      </c>
      <c r="F4" t="s">
        <v>79</v>
      </c>
      <c r="G4" t="str">
        <f t="shared" si="1"/>
        <v>new Card("Flareon ex", Pokedex.Flareon, Rarity.ex_SV_Tera, Types.Tera_Stellar_Fire, Sets.Prismatic_Evolutions, 14),</v>
      </c>
      <c r="J4" t="s">
        <v>4</v>
      </c>
      <c r="K4" t="str">
        <f>IF(OR(J4 = "Common",J4 = "Uncommon", J4 = "Rare"), "", "&lt;- DEZE")</f>
        <v>&lt;- DEZE</v>
      </c>
    </row>
    <row r="5" spans="1:12" x14ac:dyDescent="0.3">
      <c r="A5">
        <v>17</v>
      </c>
      <c r="B5" t="s">
        <v>527</v>
      </c>
      <c r="C5" t="s">
        <v>737</v>
      </c>
      <c r="D5" t="s">
        <v>519</v>
      </c>
      <c r="E5" t="s">
        <v>751</v>
      </c>
      <c r="F5" t="s">
        <v>79</v>
      </c>
      <c r="G5" t="str">
        <f t="shared" si="1"/>
        <v>new Card("Hearthflame Mask Ogerpon ex", Pokedex.Hearthflame_Mask_Ogerpon, Rarity.ex_SV_Tera, Types.Tera_Heartflame_Mask, Sets.Prismatic_Evolutions, 17),</v>
      </c>
    </row>
    <row r="6" spans="1:12" x14ac:dyDescent="0.3">
      <c r="A6">
        <v>23</v>
      </c>
      <c r="B6" t="s">
        <v>738</v>
      </c>
      <c r="C6" t="s">
        <v>720</v>
      </c>
      <c r="D6" t="s">
        <v>628</v>
      </c>
      <c r="E6" t="s">
        <v>751</v>
      </c>
      <c r="F6" t="s">
        <v>79</v>
      </c>
      <c r="G6" t="str">
        <f t="shared" si="1"/>
        <v>new Card("Vaporeon ex", Pokedex.Vaporeon, Rarity.ex_SV_Tera, Types.Tera_Stellar_Water, Sets.Prismatic_Evolutions, 23),</v>
      </c>
      <c r="J6" t="s">
        <v>21</v>
      </c>
      <c r="K6" t="str">
        <f>IF(RIGHT(J6, 2) = "ex", LEFT(J6, LEN(J6) - 2) &amp; " ex", J6)</f>
        <v>Absol ex</v>
      </c>
      <c r="L6" t="str">
        <f>SUBSTITUTE(IF(RIGHT(J6, 2) = "ex", LEFT(J6, LEN(J6) - 2), J6), " ", "_")</f>
        <v>Absol</v>
      </c>
    </row>
    <row r="7" spans="1:12" x14ac:dyDescent="0.3">
      <c r="A7">
        <v>26</v>
      </c>
      <c r="B7" t="s">
        <v>739</v>
      </c>
      <c r="C7" t="s">
        <v>721</v>
      </c>
      <c r="D7" t="s">
        <v>628</v>
      </c>
      <c r="E7" t="s">
        <v>751</v>
      </c>
      <c r="F7" t="s">
        <v>79</v>
      </c>
      <c r="G7" t="str">
        <f t="shared" si="1"/>
        <v>new Card("Glaceon ex", Pokedex.Glaceon, Rarity.ex_SV_Tera, Types.Tera_Stellar_Water, Sets.Prismatic_Evolutions, 26),</v>
      </c>
      <c r="J7" t="s">
        <v>36</v>
      </c>
      <c r="K7" t="str">
        <f>IF(RIGHT(J7, 2) = "ex", LEFT(J7, LEN(J7) - 2) &amp; " ex", J7)</f>
        <v>Absol</v>
      </c>
      <c r="L7" t="str">
        <f>SUBSTITUTE(IF(RIGHT(J7, 2) = "ex", LEFT(J7, LEN(J7) - 2), J7), " ", "_")</f>
        <v>Absol</v>
      </c>
    </row>
    <row r="8" spans="1:12" x14ac:dyDescent="0.3">
      <c r="A8">
        <v>27</v>
      </c>
      <c r="B8" t="s">
        <v>529</v>
      </c>
      <c r="C8" t="s">
        <v>740</v>
      </c>
      <c r="D8" t="s">
        <v>520</v>
      </c>
      <c r="E8" t="s">
        <v>751</v>
      </c>
      <c r="F8" t="s">
        <v>79</v>
      </c>
      <c r="G8" t="str">
        <f t="shared" si="1"/>
        <v>new Card("Wellspring Mask Ogerpon ex", Pokedex.Wellspring_Mask_Ogerpon, Rarity.ex_SV_Tera, Types.Tera_Wellspring_Mask, Sets.Prismatic_Evolutions, 27),</v>
      </c>
    </row>
    <row r="9" spans="1:12" x14ac:dyDescent="0.3">
      <c r="A9">
        <v>28</v>
      </c>
      <c r="B9" t="s">
        <v>476</v>
      </c>
      <c r="C9" t="s">
        <v>115</v>
      </c>
      <c r="D9" t="s">
        <v>10</v>
      </c>
      <c r="E9" t="s">
        <v>751</v>
      </c>
      <c r="F9" t="s">
        <v>78</v>
      </c>
      <c r="G9" t="str">
        <f t="shared" si="1"/>
        <v>new Card("Pikachu ex", Pokedex.Pikachu, Rarity.ex_SV, Types.Lightning, Sets.Prismatic_Evolutions, 28),</v>
      </c>
    </row>
    <row r="10" spans="1:12" x14ac:dyDescent="0.3">
      <c r="A10">
        <v>30</v>
      </c>
      <c r="B10" t="s">
        <v>741</v>
      </c>
      <c r="C10" t="s">
        <v>722</v>
      </c>
      <c r="D10" t="s">
        <v>629</v>
      </c>
      <c r="E10" t="s">
        <v>751</v>
      </c>
      <c r="F10" t="s">
        <v>79</v>
      </c>
      <c r="G10" t="str">
        <f t="shared" si="1"/>
        <v>new Card("Jolteon ex", Pokedex.Jolteon, Rarity.ex_SV_Tera, Types.Tera_Stellar_Lightning, Sets.Prismatic_Evolutions, 30),</v>
      </c>
    </row>
    <row r="11" spans="1:12" x14ac:dyDescent="0.3">
      <c r="A11">
        <v>31</v>
      </c>
      <c r="B11" t="s">
        <v>191</v>
      </c>
      <c r="C11" t="s">
        <v>219</v>
      </c>
      <c r="D11" t="s">
        <v>10</v>
      </c>
      <c r="E11" t="s">
        <v>751</v>
      </c>
      <c r="F11" t="s">
        <v>236</v>
      </c>
      <c r="G11" t="str">
        <f t="shared" si="1"/>
        <v>new Card("Iron Hands ex", Pokedex.Iron_Hands, Rarity.ex_SV_Future, Types.Lightning, Sets.Prismatic_Evolutions, 31),</v>
      </c>
    </row>
    <row r="12" spans="1:12" x14ac:dyDescent="0.3">
      <c r="A12">
        <v>32</v>
      </c>
      <c r="B12" t="s">
        <v>531</v>
      </c>
      <c r="C12" t="s">
        <v>481</v>
      </c>
      <c r="D12" t="s">
        <v>10</v>
      </c>
      <c r="E12" t="s">
        <v>751</v>
      </c>
      <c r="F12" t="s">
        <v>236</v>
      </c>
      <c r="G12" t="str">
        <f t="shared" si="1"/>
        <v>new Card("Iron Thorns ex", Pokedex.Iron_Thorns, Rarity.ex_SV_Future, Types.Lightning, Sets.Prismatic_Evolutions, 32),</v>
      </c>
    </row>
    <row r="13" spans="1:12" x14ac:dyDescent="0.3">
      <c r="A13">
        <v>34</v>
      </c>
      <c r="B13" t="s">
        <v>742</v>
      </c>
      <c r="C13" t="s">
        <v>723</v>
      </c>
      <c r="D13" t="s">
        <v>702</v>
      </c>
      <c r="E13" t="s">
        <v>751</v>
      </c>
      <c r="F13" t="s">
        <v>79</v>
      </c>
      <c r="G13" t="str">
        <f t="shared" si="1"/>
        <v>new Card("Espeon ex", Pokedex.Espeon, Rarity.ex_SV_Tera, Types.Tera_Stellar_Psychic, Sets.Prismatic_Evolutions, 34),</v>
      </c>
    </row>
    <row r="14" spans="1:12" x14ac:dyDescent="0.3">
      <c r="A14">
        <v>41</v>
      </c>
      <c r="B14" t="s">
        <v>684</v>
      </c>
      <c r="C14" t="s">
        <v>685</v>
      </c>
      <c r="D14" t="s">
        <v>702</v>
      </c>
      <c r="E14" t="s">
        <v>751</v>
      </c>
      <c r="F14" t="s">
        <v>79</v>
      </c>
      <c r="G14" t="str">
        <f t="shared" si="1"/>
        <v>new Card("Sylveon ex", Pokedex.Sylveon, Rarity.ex_SV_Tera, Types.Tera_Stellar_Psychic, Sets.Prismatic_Evolutions, 41),</v>
      </c>
    </row>
    <row r="15" spans="1:12" x14ac:dyDescent="0.3">
      <c r="A15">
        <v>51</v>
      </c>
      <c r="B15" t="s">
        <v>620</v>
      </c>
      <c r="C15" t="s">
        <v>334</v>
      </c>
      <c r="D15" t="s">
        <v>15</v>
      </c>
      <c r="E15" t="s">
        <v>751</v>
      </c>
      <c r="F15" t="s">
        <v>78</v>
      </c>
      <c r="G15" t="str">
        <f t="shared" si="1"/>
        <v>new Card("Lucario ex", Pokedex.Lucario, Rarity.ex_SV, Types.Fighting, Sets.Prismatic_Evolutions, 51),</v>
      </c>
    </row>
    <row r="16" spans="1:12" x14ac:dyDescent="0.3">
      <c r="A16">
        <v>56</v>
      </c>
      <c r="B16" t="s">
        <v>196</v>
      </c>
      <c r="C16" t="s">
        <v>221</v>
      </c>
      <c r="D16" t="s">
        <v>15</v>
      </c>
      <c r="E16" t="s">
        <v>751</v>
      </c>
      <c r="F16" t="s">
        <v>235</v>
      </c>
      <c r="G16" t="str">
        <f t="shared" si="1"/>
        <v>new Card("Sandy Shocks ex", Pokedex.Sandy_Shocks, Rarity.ex_SV_Ancient, Types.Fighting, Sets.Prismatic_Evolutions, 56),</v>
      </c>
    </row>
    <row r="17" spans="1:7" x14ac:dyDescent="0.3">
      <c r="A17">
        <v>58</v>
      </c>
      <c r="B17" t="s">
        <v>536</v>
      </c>
      <c r="C17" t="s">
        <v>743</v>
      </c>
      <c r="D17" t="s">
        <v>521</v>
      </c>
      <c r="E17" t="s">
        <v>751</v>
      </c>
      <c r="F17" t="s">
        <v>79</v>
      </c>
      <c r="G17" t="str">
        <f t="shared" si="1"/>
        <v>new Card("Cornerstone Mask Ogerpon ex", Pokedex.Cornerstone_Mask_Ogerpon, Rarity.ex_SV_Tera, Types.Tera_Cornerstone_Mask, Sets.Prismatic_Evolutions, 58),</v>
      </c>
    </row>
    <row r="18" spans="1:7" x14ac:dyDescent="0.3">
      <c r="A18">
        <v>60</v>
      </c>
      <c r="B18" t="s">
        <v>744</v>
      </c>
      <c r="C18" t="s">
        <v>724</v>
      </c>
      <c r="D18" t="s">
        <v>704</v>
      </c>
      <c r="E18" t="s">
        <v>751</v>
      </c>
      <c r="F18" t="s">
        <v>79</v>
      </c>
      <c r="G18" t="str">
        <f t="shared" si="1"/>
        <v>new Card("Umbreon ex", Pokedex.Umbreon, Rarity.ex_SV_Tera, Types.Tera_Stellar_Darkness, Sets.Prismatic_Evolutions, 60),</v>
      </c>
    </row>
    <row r="19" spans="1:7" x14ac:dyDescent="0.3">
      <c r="A19">
        <v>64</v>
      </c>
      <c r="B19" t="s">
        <v>44</v>
      </c>
      <c r="C19" t="s">
        <v>45</v>
      </c>
      <c r="D19" t="s">
        <v>18</v>
      </c>
      <c r="E19" t="s">
        <v>751</v>
      </c>
      <c r="F19" t="s">
        <v>78</v>
      </c>
      <c r="G19" t="str">
        <f t="shared" si="1"/>
        <v>new Card("Tyranitar ex", Pokedex.Tyranitar, Rarity.ex_SV, Types.Darkness, Sets.Prismatic_Evolutions, 64),</v>
      </c>
    </row>
    <row r="20" spans="1:7" x14ac:dyDescent="0.3">
      <c r="A20">
        <v>73</v>
      </c>
      <c r="B20" t="s">
        <v>537</v>
      </c>
      <c r="C20" t="s">
        <v>538</v>
      </c>
      <c r="D20" t="s">
        <v>94</v>
      </c>
      <c r="E20" t="s">
        <v>751</v>
      </c>
      <c r="F20" t="s">
        <v>79</v>
      </c>
      <c r="G20" t="str">
        <f t="shared" si="1"/>
        <v>new Card("Dragapult ex", Pokedex.Dragapult, Rarity.ex_SV_Tera, Types.Tera_Dragon, Sets.Prismatic_Evolutions, 73),</v>
      </c>
    </row>
    <row r="21" spans="1:7" x14ac:dyDescent="0.3">
      <c r="A21">
        <v>75</v>
      </c>
      <c r="B21" t="s">
        <v>745</v>
      </c>
      <c r="C21" t="s">
        <v>500</v>
      </c>
      <c r="D21" t="s">
        <v>706</v>
      </c>
      <c r="E21" t="s">
        <v>751</v>
      </c>
      <c r="F21" t="s">
        <v>79</v>
      </c>
      <c r="G21" t="str">
        <f t="shared" si="1"/>
        <v>new Card("Eevee ex", Pokedex.Eevee, Rarity.ex_SV_Tera, Types.Tera_Stellar_Colorless, Sets.Prismatic_Evolutions, 75),</v>
      </c>
    </row>
    <row r="22" spans="1:7" x14ac:dyDescent="0.3">
      <c r="A22">
        <v>76</v>
      </c>
      <c r="B22" t="s">
        <v>746</v>
      </c>
      <c r="C22" t="s">
        <v>352</v>
      </c>
      <c r="D22" t="s">
        <v>26</v>
      </c>
      <c r="E22" t="s">
        <v>751</v>
      </c>
      <c r="F22" t="s">
        <v>78</v>
      </c>
      <c r="G22" t="str">
        <f t="shared" si="1"/>
        <v>new Card("Snorlax ex", Pokedex.Snorlax, Rarity.ex_SV, Types.Colorless, Sets.Prismatic_Evolutions, 76),</v>
      </c>
    </row>
    <row r="23" spans="1:7" x14ac:dyDescent="0.3">
      <c r="A23">
        <v>82</v>
      </c>
      <c r="B23" t="s">
        <v>747</v>
      </c>
      <c r="C23" t="s">
        <v>748</v>
      </c>
      <c r="D23" t="s">
        <v>26</v>
      </c>
      <c r="E23" t="s">
        <v>751</v>
      </c>
      <c r="F23" t="s">
        <v>78</v>
      </c>
      <c r="G23" t="str">
        <f t="shared" si="1"/>
        <v>new Card("Lugia ex", Pokedex.Lugia, Rarity.ex_SV, Types.Colorless, Sets.Prismatic_Evolutions, 82),</v>
      </c>
    </row>
    <row r="24" spans="1:7" x14ac:dyDescent="0.3">
      <c r="A24">
        <v>91</v>
      </c>
      <c r="B24" t="s">
        <v>749</v>
      </c>
      <c r="C24" t="s">
        <v>373</v>
      </c>
      <c r="D24" t="s">
        <v>26</v>
      </c>
      <c r="E24" t="s">
        <v>751</v>
      </c>
      <c r="F24" t="s">
        <v>78</v>
      </c>
      <c r="G24" t="str">
        <f t="shared" si="1"/>
        <v>new Card("Noivern ex", Pokedex.Noivern, Rarity.ex_SV, Types.Colorless, Sets.Prismatic_Evolutions, 91),</v>
      </c>
    </row>
    <row r="25" spans="1:7" x14ac:dyDescent="0.3">
      <c r="A25">
        <v>92</v>
      </c>
      <c r="B25" t="s">
        <v>624</v>
      </c>
      <c r="C25" t="s">
        <v>625</v>
      </c>
      <c r="D25" t="s">
        <v>630</v>
      </c>
      <c r="E25" t="s">
        <v>751</v>
      </c>
      <c r="F25" t="s">
        <v>79</v>
      </c>
      <c r="G25" t="str">
        <f t="shared" si="1"/>
        <v>new Card("Terapagos ex", Pokedex.Terapagos, Rarity.ex_SV_Tera, Types.Tera_Stellar_Terapagos, Sets.Prismatic_Evolutions, 92),</v>
      </c>
    </row>
    <row r="26" spans="1:7" x14ac:dyDescent="0.3">
      <c r="A26">
        <v>116</v>
      </c>
      <c r="B26" t="s">
        <v>728</v>
      </c>
      <c r="C26" t="s">
        <v>90</v>
      </c>
      <c r="D26" t="s">
        <v>132</v>
      </c>
      <c r="E26" t="s">
        <v>751</v>
      </c>
      <c r="F26" t="s">
        <v>469</v>
      </c>
      <c r="G26" t="str">
        <f t="shared" si="1"/>
        <v>new Card("Max Rod", Pokedex.NVT, Rarity.Ace_Spec_SV, Types.Item, Sets.Prismatic_Evolutions, 116),</v>
      </c>
    </row>
    <row r="27" spans="1:7" x14ac:dyDescent="0.3">
      <c r="A27">
        <v>117</v>
      </c>
      <c r="B27" t="s">
        <v>437</v>
      </c>
      <c r="C27" t="s">
        <v>90</v>
      </c>
      <c r="D27" t="s">
        <v>182</v>
      </c>
      <c r="E27" t="s">
        <v>751</v>
      </c>
      <c r="F27" t="s">
        <v>469</v>
      </c>
      <c r="G27" t="str">
        <f t="shared" si="1"/>
        <v>new Card("Maximum Belt", Pokedex.NVT, Rarity.Ace_Spec_SV, Types.Tool, Sets.Prismatic_Evolutions, 117),</v>
      </c>
    </row>
    <row r="28" spans="1:7" x14ac:dyDescent="0.3">
      <c r="A28">
        <v>119</v>
      </c>
      <c r="B28" t="s">
        <v>439</v>
      </c>
      <c r="C28" t="s">
        <v>90</v>
      </c>
      <c r="D28" t="s">
        <v>132</v>
      </c>
      <c r="E28" t="s">
        <v>751</v>
      </c>
      <c r="F28" t="s">
        <v>469</v>
      </c>
      <c r="G28" t="str">
        <f t="shared" si="1"/>
        <v>new Card("Prime Catcher", Pokedex.NVT, Rarity.Ace_Spec_SV, Types.Item, Sets.Prismatic_Evolutions, 119),</v>
      </c>
    </row>
    <row r="29" spans="1:7" x14ac:dyDescent="0.3">
      <c r="A29">
        <v>128</v>
      </c>
      <c r="B29" t="s">
        <v>510</v>
      </c>
      <c r="C29" t="s">
        <v>90</v>
      </c>
      <c r="D29" t="s">
        <v>132</v>
      </c>
      <c r="E29" t="s">
        <v>751</v>
      </c>
      <c r="F29" t="s">
        <v>469</v>
      </c>
      <c r="G29" t="str">
        <f t="shared" si="1"/>
        <v>new Card("Scoop Up Cyclone", Pokedex.NVT, Rarity.Ace_Spec_SV, Types.Item, Sets.Prismatic_Evolutions, 128),</v>
      </c>
    </row>
    <row r="30" spans="1:7" x14ac:dyDescent="0.3">
      <c r="A30">
        <v>129</v>
      </c>
      <c r="B30" t="s">
        <v>607</v>
      </c>
      <c r="C30" t="s">
        <v>90</v>
      </c>
      <c r="D30" t="s">
        <v>182</v>
      </c>
      <c r="E30" t="s">
        <v>751</v>
      </c>
      <c r="F30" t="s">
        <v>469</v>
      </c>
      <c r="G30" t="str">
        <f t="shared" si="1"/>
        <v>new Card("Sparkling Crystal", Pokedex.NVT, Rarity.Ace_Spec_SV, Types.Tool, Sets.Prismatic_Evolutions, 129),</v>
      </c>
    </row>
    <row r="31" spans="1:7" x14ac:dyDescent="0.3">
      <c r="A31">
        <v>131</v>
      </c>
      <c r="B31" t="s">
        <v>729</v>
      </c>
      <c r="C31" t="s">
        <v>90</v>
      </c>
      <c r="D31" t="s">
        <v>132</v>
      </c>
      <c r="E31" t="s">
        <v>751</v>
      </c>
      <c r="F31" t="s">
        <v>469</v>
      </c>
      <c r="G31" t="str">
        <f t="shared" si="1"/>
        <v>new Card("Treasure Tracker", Pokedex.NVT, Rarity.Ace_Spec_SV, Types.Item, Sets.Prismatic_Evolutions, 131),</v>
      </c>
    </row>
    <row r="32" spans="1:7" x14ac:dyDescent="0.3">
      <c r="A32">
        <v>132</v>
      </c>
      <c r="B32" t="s">
        <v>725</v>
      </c>
      <c r="C32" t="s">
        <v>90</v>
      </c>
      <c r="D32" t="s">
        <v>75</v>
      </c>
      <c r="E32" t="s">
        <v>751</v>
      </c>
      <c r="F32" t="s">
        <v>83</v>
      </c>
      <c r="G32" t="str">
        <f t="shared" si="1"/>
        <v>new Card("Amarys", Pokedex.NVT, Rarity.Full_Art_Trainer_SV, Types.Supporter, Sets.Prismatic_Evolutions, 132),</v>
      </c>
    </row>
    <row r="33" spans="1:7" x14ac:dyDescent="0.3">
      <c r="A33">
        <v>133</v>
      </c>
      <c r="B33" t="s">
        <v>730</v>
      </c>
      <c r="C33" t="s">
        <v>90</v>
      </c>
      <c r="D33" t="s">
        <v>75</v>
      </c>
      <c r="E33" t="s">
        <v>751</v>
      </c>
      <c r="F33" t="s">
        <v>83</v>
      </c>
      <c r="G33" t="str">
        <f t="shared" si="1"/>
        <v>new Card("Atticus", Pokedex.NVT, Rarity.Full_Art_Trainer_SV, Types.Supporter, Sets.Prismatic_Evolutions, 133),</v>
      </c>
    </row>
    <row r="34" spans="1:7" x14ac:dyDescent="0.3">
      <c r="A34">
        <v>134</v>
      </c>
      <c r="B34" t="s">
        <v>730</v>
      </c>
      <c r="C34" t="s">
        <v>90</v>
      </c>
      <c r="D34" t="s">
        <v>75</v>
      </c>
      <c r="E34" t="s">
        <v>751</v>
      </c>
      <c r="F34" t="s">
        <v>83</v>
      </c>
      <c r="G34" t="str">
        <f t="shared" si="1"/>
        <v>new Card("Atticus", Pokedex.NVT, Rarity.Full_Art_Trainer_SV, Types.Supporter, Sets.Prismatic_Evolutions, 134),</v>
      </c>
    </row>
    <row r="35" spans="1:7" x14ac:dyDescent="0.3">
      <c r="A35">
        <v>135</v>
      </c>
      <c r="B35" t="s">
        <v>731</v>
      </c>
      <c r="C35" t="s">
        <v>90</v>
      </c>
      <c r="D35" t="s">
        <v>75</v>
      </c>
      <c r="E35" t="s">
        <v>751</v>
      </c>
      <c r="F35" t="s">
        <v>83</v>
      </c>
      <c r="G35" t="str">
        <f t="shared" si="1"/>
        <v>new Card("Brassius", Pokedex.NVT, Rarity.Full_Art_Trainer_SV, Types.Supporter, Sets.Prismatic_Evolutions, 135),</v>
      </c>
    </row>
    <row r="36" spans="1:7" x14ac:dyDescent="0.3">
      <c r="A36">
        <v>136</v>
      </c>
      <c r="B36" t="s">
        <v>433</v>
      </c>
      <c r="C36" t="s">
        <v>90</v>
      </c>
      <c r="D36" t="s">
        <v>75</v>
      </c>
      <c r="E36" t="s">
        <v>751</v>
      </c>
      <c r="F36" t="s">
        <v>83</v>
      </c>
      <c r="G36" t="str">
        <f t="shared" si="1"/>
        <v>new Card("Eri", Pokedex.NVT, Rarity.Full_Art_Trainer_SV, Types.Supporter, Sets.Prismatic_Evolutions, 136),</v>
      </c>
    </row>
    <row r="37" spans="1:7" x14ac:dyDescent="0.3">
      <c r="A37">
        <v>137</v>
      </c>
      <c r="B37" t="s">
        <v>726</v>
      </c>
      <c r="C37" t="s">
        <v>90</v>
      </c>
      <c r="D37" t="s">
        <v>75</v>
      </c>
      <c r="E37" t="s">
        <v>751</v>
      </c>
      <c r="F37" t="s">
        <v>83</v>
      </c>
      <c r="G37" t="str">
        <f t="shared" si="1"/>
        <v>new Card("Friends in Paldea", Pokedex.NVT, Rarity.Full_Art_Trainer_SV, Types.Supporter, Sets.Prismatic_Evolutions, 137),</v>
      </c>
    </row>
    <row r="38" spans="1:7" x14ac:dyDescent="0.3">
      <c r="A38">
        <v>138</v>
      </c>
      <c r="B38" t="s">
        <v>732</v>
      </c>
      <c r="C38" t="s">
        <v>90</v>
      </c>
      <c r="D38" t="s">
        <v>75</v>
      </c>
      <c r="E38" t="s">
        <v>751</v>
      </c>
      <c r="F38" t="s">
        <v>83</v>
      </c>
      <c r="G38" t="str">
        <f t="shared" si="1"/>
        <v>new Card("Giacomo", Pokedex.NVT, Rarity.Full_Art_Trainer_SV, Types.Supporter, Sets.Prismatic_Evolutions, 138),</v>
      </c>
    </row>
    <row r="39" spans="1:7" x14ac:dyDescent="0.3">
      <c r="A39">
        <v>139</v>
      </c>
      <c r="B39" t="s">
        <v>727</v>
      </c>
      <c r="C39" t="s">
        <v>90</v>
      </c>
      <c r="D39" t="s">
        <v>75</v>
      </c>
      <c r="E39" t="s">
        <v>751</v>
      </c>
      <c r="F39" t="s">
        <v>83</v>
      </c>
      <c r="G39" t="str">
        <f t="shared" si="1"/>
        <v>new Card("Larry's Skill", Pokedex.NVT, Rarity.Full_Art_Trainer_SV, Types.Supporter, Sets.Prismatic_Evolutions, 139),</v>
      </c>
    </row>
    <row r="40" spans="1:7" x14ac:dyDescent="0.3">
      <c r="A40">
        <v>140</v>
      </c>
      <c r="B40" t="s">
        <v>170</v>
      </c>
      <c r="C40" t="s">
        <v>90</v>
      </c>
      <c r="D40" t="s">
        <v>75</v>
      </c>
      <c r="E40" t="s">
        <v>751</v>
      </c>
      <c r="F40" t="s">
        <v>83</v>
      </c>
      <c r="G40" t="str">
        <f t="shared" si="1"/>
        <v>new Card("Mela", Pokedex.NVT, Rarity.Full_Art_Trainer_SV, Types.Supporter, Sets.Prismatic_Evolutions, 140),</v>
      </c>
    </row>
    <row r="41" spans="1:7" x14ac:dyDescent="0.3">
      <c r="A41">
        <v>141</v>
      </c>
      <c r="B41" t="s">
        <v>30</v>
      </c>
      <c r="C41" t="s">
        <v>90</v>
      </c>
      <c r="D41" t="s">
        <v>75</v>
      </c>
      <c r="E41" t="s">
        <v>751</v>
      </c>
      <c r="F41" t="s">
        <v>83</v>
      </c>
      <c r="G41" t="str">
        <f t="shared" si="1"/>
        <v>new Card("Ortega", Pokedex.NVT, Rarity.Full_Art_Trainer_SV, Types.Supporter, Sets.Prismatic_Evolutions, 141),</v>
      </c>
    </row>
    <row r="42" spans="1:7" x14ac:dyDescent="0.3">
      <c r="A42">
        <v>142</v>
      </c>
      <c r="B42" t="s">
        <v>733</v>
      </c>
      <c r="C42" t="s">
        <v>90</v>
      </c>
      <c r="D42" t="s">
        <v>75</v>
      </c>
      <c r="E42" t="s">
        <v>751</v>
      </c>
      <c r="F42" t="s">
        <v>83</v>
      </c>
      <c r="G42" t="str">
        <f t="shared" si="1"/>
        <v>new Card("Raifort", Pokedex.NVT, Rarity.Full_Art_Trainer_SV, Types.Supporter, Sets.Prismatic_Evolutions, 142),</v>
      </c>
    </row>
    <row r="43" spans="1:7" x14ac:dyDescent="0.3">
      <c r="A43">
        <v>143</v>
      </c>
      <c r="B43" t="s">
        <v>734</v>
      </c>
      <c r="C43" t="s">
        <v>90</v>
      </c>
      <c r="D43" t="s">
        <v>75</v>
      </c>
      <c r="E43" t="s">
        <v>751</v>
      </c>
      <c r="F43" t="s">
        <v>83</v>
      </c>
      <c r="G43" t="str">
        <f t="shared" si="1"/>
        <v>new Card("Tyme", Pokedex.NVT, Rarity.Full_Art_Trainer_SV, Types.Supporter, Sets.Prismatic_Evolutions, 143),</v>
      </c>
    </row>
    <row r="44" spans="1:7" x14ac:dyDescent="0.3">
      <c r="A44">
        <v>144</v>
      </c>
      <c r="B44" t="s">
        <v>735</v>
      </c>
      <c r="C44" t="s">
        <v>718</v>
      </c>
      <c r="D44" t="s">
        <v>750</v>
      </c>
      <c r="E44" t="s">
        <v>751</v>
      </c>
      <c r="F44" t="s">
        <v>84</v>
      </c>
      <c r="G44" t="str">
        <f t="shared" si="1"/>
        <v>new Card("Leafeon ex", Pokedex.Leafeon, Rarity.ex_SV_Tera_Special_Art, Types.Tera_Stellar_Grass, Sets.Prismatic_Evolutions, 144),</v>
      </c>
    </row>
    <row r="45" spans="1:7" x14ac:dyDescent="0.3">
      <c r="A45">
        <v>145</v>
      </c>
      <c r="B45" t="s">
        <v>524</v>
      </c>
      <c r="C45" t="s">
        <v>717</v>
      </c>
      <c r="D45" t="s">
        <v>518</v>
      </c>
      <c r="E45" t="s">
        <v>751</v>
      </c>
      <c r="F45" t="s">
        <v>84</v>
      </c>
      <c r="G45" t="str">
        <f t="shared" si="1"/>
        <v>new Card("Teal Mask Ogerpon ex", Pokedex.Teal_Mask_Ogerpon, Rarity.ex_SV_Tera_Special_Art, Types.Tera_Teal_Mask, Sets.Prismatic_Evolutions, 145),</v>
      </c>
    </row>
    <row r="46" spans="1:7" x14ac:dyDescent="0.3">
      <c r="A46">
        <v>146</v>
      </c>
      <c r="B46" t="s">
        <v>736</v>
      </c>
      <c r="C46" t="s">
        <v>719</v>
      </c>
      <c r="D46" t="s">
        <v>627</v>
      </c>
      <c r="E46" t="s">
        <v>751</v>
      </c>
      <c r="F46" t="s">
        <v>84</v>
      </c>
      <c r="G46" t="str">
        <f t="shared" si="1"/>
        <v>new Card("Flareon ex", Pokedex.Flareon, Rarity.ex_SV_Tera_Special_Art, Types.Tera_Stellar_Fire, Sets.Prismatic_Evolutions, 146),</v>
      </c>
    </row>
    <row r="47" spans="1:7" x14ac:dyDescent="0.3">
      <c r="A47">
        <v>147</v>
      </c>
      <c r="B47" t="s">
        <v>676</v>
      </c>
      <c r="C47" t="s">
        <v>262</v>
      </c>
      <c r="D47" t="s">
        <v>627</v>
      </c>
      <c r="E47" t="s">
        <v>751</v>
      </c>
      <c r="F47" t="s">
        <v>84</v>
      </c>
      <c r="G47" t="str">
        <f t="shared" si="1"/>
        <v>new Card("Ceruledge ex", Pokedex.Ceruledge, Rarity.ex_SV_Tera_Special_Art, Types.Tera_Stellar_Fire, Sets.Prismatic_Evolutions, 147),</v>
      </c>
    </row>
    <row r="48" spans="1:7" x14ac:dyDescent="0.3">
      <c r="A48">
        <v>148</v>
      </c>
      <c r="B48" t="s">
        <v>527</v>
      </c>
      <c r="C48" t="s">
        <v>737</v>
      </c>
      <c r="D48" t="s">
        <v>519</v>
      </c>
      <c r="E48" t="s">
        <v>751</v>
      </c>
      <c r="F48" t="s">
        <v>84</v>
      </c>
      <c r="G48" t="str">
        <f t="shared" si="1"/>
        <v>new Card("Hearthflame Mask Ogerpon ex", Pokedex.Hearthflame_Mask_Ogerpon, Rarity.ex_SV_Tera_Special_Art, Types.Tera_Heartflame_Mask, Sets.Prismatic_Evolutions, 148),</v>
      </c>
    </row>
    <row r="49" spans="1:7" x14ac:dyDescent="0.3">
      <c r="A49">
        <v>149</v>
      </c>
      <c r="B49" t="s">
        <v>738</v>
      </c>
      <c r="C49" t="s">
        <v>720</v>
      </c>
      <c r="D49" t="s">
        <v>628</v>
      </c>
      <c r="E49" t="s">
        <v>751</v>
      </c>
      <c r="F49" t="s">
        <v>84</v>
      </c>
      <c r="G49" t="str">
        <f t="shared" si="1"/>
        <v>new Card("Vaporeon ex", Pokedex.Vaporeon, Rarity.ex_SV_Tera_Special_Art, Types.Tera_Stellar_Water, Sets.Prismatic_Evolutions, 149),</v>
      </c>
    </row>
    <row r="50" spans="1:7" x14ac:dyDescent="0.3">
      <c r="A50">
        <v>150</v>
      </c>
      <c r="B50" t="s">
        <v>739</v>
      </c>
      <c r="C50" t="s">
        <v>721</v>
      </c>
      <c r="D50" t="s">
        <v>628</v>
      </c>
      <c r="E50" t="s">
        <v>751</v>
      </c>
      <c r="F50" t="s">
        <v>84</v>
      </c>
      <c r="G50" t="str">
        <f t="shared" si="1"/>
        <v>new Card("Glaceon ex", Pokedex.Glaceon, Rarity.ex_SV_Tera_Special_Art, Types.Tera_Stellar_Water, Sets.Prismatic_Evolutions, 150),</v>
      </c>
    </row>
    <row r="51" spans="1:7" x14ac:dyDescent="0.3">
      <c r="A51">
        <v>151</v>
      </c>
      <c r="B51" t="s">
        <v>528</v>
      </c>
      <c r="C51" t="s">
        <v>9</v>
      </c>
      <c r="D51" t="s">
        <v>8</v>
      </c>
      <c r="E51" t="s">
        <v>751</v>
      </c>
      <c r="F51" t="s">
        <v>85</v>
      </c>
      <c r="G51" t="str">
        <f t="shared" si="1"/>
        <v>new Card("Palafin ex", Pokedex.Palafin, Rarity.ex_SV_Special_Art, Types.Water, Sets.Prismatic_Evolutions, 151),</v>
      </c>
    </row>
    <row r="52" spans="1:7" x14ac:dyDescent="0.3">
      <c r="A52">
        <v>152</v>
      </c>
      <c r="B52" t="s">
        <v>529</v>
      </c>
      <c r="C52" t="s">
        <v>740</v>
      </c>
      <c r="D52" t="s">
        <v>520</v>
      </c>
      <c r="E52" t="s">
        <v>751</v>
      </c>
      <c r="F52" t="s">
        <v>84</v>
      </c>
      <c r="G52" t="str">
        <f t="shared" si="1"/>
        <v>new Card("Wellspring Mask Ogerpon ex", Pokedex.Wellspring_Mask_Ogerpon, Rarity.ex_SV_Tera_Special_Art, Types.Tera_Wellspring_Mask, Sets.Prismatic_Evolutions, 152),</v>
      </c>
    </row>
    <row r="53" spans="1:7" x14ac:dyDescent="0.3">
      <c r="A53">
        <v>153</v>
      </c>
      <c r="B53" t="s">
        <v>741</v>
      </c>
      <c r="C53" t="s">
        <v>722</v>
      </c>
      <c r="D53" t="s">
        <v>629</v>
      </c>
      <c r="E53" t="s">
        <v>751</v>
      </c>
      <c r="F53" t="s">
        <v>84</v>
      </c>
      <c r="G53" t="str">
        <f t="shared" si="1"/>
        <v>new Card("Jolteon ex", Pokedex.Jolteon, Rarity.ex_SV_Tera_Special_Art, Types.Tera_Stellar_Lightning, Sets.Prismatic_Evolutions, 153),</v>
      </c>
    </row>
    <row r="54" spans="1:7" x14ac:dyDescent="0.3">
      <c r="A54">
        <v>154</v>
      </c>
      <c r="B54" t="s">
        <v>191</v>
      </c>
      <c r="C54" t="s">
        <v>219</v>
      </c>
      <c r="D54" t="s">
        <v>10</v>
      </c>
      <c r="E54" t="s">
        <v>751</v>
      </c>
      <c r="F54" t="s">
        <v>473</v>
      </c>
      <c r="G54" t="str">
        <f t="shared" si="1"/>
        <v>new Card("Iron Hands ex", Pokedex.Iron_Hands, Rarity.ex_SV_Future_Special_Art, Types.Lightning, Sets.Prismatic_Evolutions, 154),</v>
      </c>
    </row>
    <row r="55" spans="1:7" x14ac:dyDescent="0.3">
      <c r="A55">
        <v>155</v>
      </c>
      <c r="B55" t="s">
        <v>742</v>
      </c>
      <c r="C55" t="s">
        <v>723</v>
      </c>
      <c r="D55" t="s">
        <v>702</v>
      </c>
      <c r="E55" t="s">
        <v>751</v>
      </c>
      <c r="F55" t="s">
        <v>84</v>
      </c>
      <c r="G55" t="str">
        <f t="shared" si="1"/>
        <v>new Card("Espeon ex", Pokedex.Espeon, Rarity.ex_SV_Tera_Special_Art, Types.Tera_Stellar_Psychic, Sets.Prismatic_Evolutions, 155),</v>
      </c>
    </row>
    <row r="56" spans="1:7" x14ac:dyDescent="0.3">
      <c r="A56">
        <v>156</v>
      </c>
      <c r="B56" t="s">
        <v>684</v>
      </c>
      <c r="C56" t="s">
        <v>685</v>
      </c>
      <c r="D56" t="s">
        <v>702</v>
      </c>
      <c r="E56" t="s">
        <v>751</v>
      </c>
      <c r="F56" t="s">
        <v>84</v>
      </c>
      <c r="G56" t="str">
        <f t="shared" si="1"/>
        <v>new Card("Sylveon ex", Pokedex.Sylveon, Rarity.ex_SV_Tera_Special_Art, Types.Tera_Stellar_Psychic, Sets.Prismatic_Evolutions, 156),</v>
      </c>
    </row>
    <row r="57" spans="1:7" x14ac:dyDescent="0.3">
      <c r="A57">
        <v>157</v>
      </c>
      <c r="B57" t="s">
        <v>193</v>
      </c>
      <c r="C57" t="s">
        <v>220</v>
      </c>
      <c r="D57" t="s">
        <v>13</v>
      </c>
      <c r="E57" t="s">
        <v>751</v>
      </c>
      <c r="F57" t="s">
        <v>473</v>
      </c>
      <c r="G57" t="str">
        <f t="shared" si="1"/>
        <v>new Card("Iron Valiant ex", Pokedex.Iron_Valiant, Rarity.ex_SV_Future_Special_Art, Types.Psychic, Sets.Prismatic_Evolutions, 157),</v>
      </c>
    </row>
    <row r="58" spans="1:7" x14ac:dyDescent="0.3">
      <c r="A58">
        <v>158</v>
      </c>
      <c r="B58" t="s">
        <v>452</v>
      </c>
      <c r="C58" t="s">
        <v>463</v>
      </c>
      <c r="D58" t="s">
        <v>13</v>
      </c>
      <c r="E58" t="s">
        <v>751</v>
      </c>
      <c r="F58" t="s">
        <v>473</v>
      </c>
      <c r="G58" t="str">
        <f t="shared" si="1"/>
        <v>new Card("Iron Crown ex", Pokedex.Iron_Crown, Rarity.ex_SV_Future_Special_Art, Types.Psychic, Sets.Prismatic_Evolutions, 158),</v>
      </c>
    </row>
    <row r="59" spans="1:7" x14ac:dyDescent="0.3">
      <c r="A59">
        <v>159</v>
      </c>
      <c r="B59" t="s">
        <v>196</v>
      </c>
      <c r="C59" t="s">
        <v>221</v>
      </c>
      <c r="D59" t="s">
        <v>15</v>
      </c>
      <c r="E59" t="s">
        <v>751</v>
      </c>
      <c r="F59" t="s">
        <v>472</v>
      </c>
      <c r="G59" t="str">
        <f t="shared" si="1"/>
        <v>new Card("Sandy Shocks ex", Pokedex.Sandy_Shocks, Rarity.ex_SV_Ancient_Special_Art, Types.Fighting, Sets.Prismatic_Evolutions, 159),</v>
      </c>
    </row>
    <row r="60" spans="1:7" x14ac:dyDescent="0.3">
      <c r="A60">
        <v>160</v>
      </c>
      <c r="B60" t="s">
        <v>536</v>
      </c>
      <c r="C60" t="s">
        <v>743</v>
      </c>
      <c r="D60" t="s">
        <v>521</v>
      </c>
      <c r="E60" t="s">
        <v>751</v>
      </c>
      <c r="F60" t="s">
        <v>84</v>
      </c>
      <c r="G60" t="str">
        <f t="shared" si="1"/>
        <v>new Card("Cornerstone Mask Ogerpon ex", Pokedex.Cornerstone_Mask_Ogerpon, Rarity.ex_SV_Tera_Special_Art, Types.Tera_Cornerstone_Mask, Sets.Prismatic_Evolutions, 160),</v>
      </c>
    </row>
    <row r="61" spans="1:7" x14ac:dyDescent="0.3">
      <c r="A61">
        <v>161</v>
      </c>
      <c r="B61" t="s">
        <v>744</v>
      </c>
      <c r="C61" t="s">
        <v>724</v>
      </c>
      <c r="D61" t="s">
        <v>704</v>
      </c>
      <c r="E61" t="s">
        <v>751</v>
      </c>
      <c r="F61" t="s">
        <v>84</v>
      </c>
      <c r="G61" t="str">
        <f t="shared" si="1"/>
        <v>new Card("Umbreon ex", Pokedex.Umbreon, Rarity.ex_SV_Tera_Special_Art, Types.Tera_Stellar_Darkness, Sets.Prismatic_Evolutions, 161),</v>
      </c>
    </row>
    <row r="62" spans="1:7" x14ac:dyDescent="0.3">
      <c r="A62">
        <v>162</v>
      </c>
      <c r="B62" t="s">
        <v>197</v>
      </c>
      <c r="C62" t="s">
        <v>222</v>
      </c>
      <c r="D62" t="s">
        <v>18</v>
      </c>
      <c r="E62" t="s">
        <v>751</v>
      </c>
      <c r="F62" t="s">
        <v>472</v>
      </c>
      <c r="G62" t="str">
        <f t="shared" si="1"/>
        <v>new Card("Roaring Moon ex", Pokedex.Roaring_Moon, Rarity.ex_SV_Ancient_Special_Art, Types.Darkness, Sets.Prismatic_Evolutions, 162),</v>
      </c>
    </row>
    <row r="63" spans="1:7" x14ac:dyDescent="0.3">
      <c r="A63">
        <v>163</v>
      </c>
      <c r="B63" t="s">
        <v>578</v>
      </c>
      <c r="C63" t="s">
        <v>579</v>
      </c>
      <c r="D63" t="s">
        <v>18</v>
      </c>
      <c r="E63" t="s">
        <v>751</v>
      </c>
      <c r="F63" t="s">
        <v>85</v>
      </c>
      <c r="G63" t="str">
        <f t="shared" si="1"/>
        <v>new Card("Pecharunt ex", Pokedex.Pecharunt, Rarity.ex_SV_Special_Art, Types.Darkness, Sets.Prismatic_Evolutions, 163),</v>
      </c>
    </row>
    <row r="64" spans="1:7" x14ac:dyDescent="0.3">
      <c r="A64">
        <v>164</v>
      </c>
      <c r="B64" t="s">
        <v>200</v>
      </c>
      <c r="C64" t="s">
        <v>214</v>
      </c>
      <c r="D64" t="s">
        <v>23</v>
      </c>
      <c r="E64" t="s">
        <v>751</v>
      </c>
      <c r="F64" t="s">
        <v>85</v>
      </c>
      <c r="G64" t="str">
        <f t="shared" si="1"/>
        <v>new Card("Gholdengo ex", Pokedex.Gholdengo, Rarity.ex_SV_Special_Art, Types.Metal, Sets.Prismatic_Evolutions, 164),</v>
      </c>
    </row>
    <row r="65" spans="1:7" x14ac:dyDescent="0.3">
      <c r="A65">
        <v>165</v>
      </c>
      <c r="B65" t="s">
        <v>537</v>
      </c>
      <c r="C65" t="s">
        <v>538</v>
      </c>
      <c r="D65" t="s">
        <v>94</v>
      </c>
      <c r="E65" t="s">
        <v>751</v>
      </c>
      <c r="F65" t="s">
        <v>84</v>
      </c>
      <c r="G65" t="str">
        <f t="shared" si="1"/>
        <v>new Card("Dragapult ex", Pokedex.Dragapult, Rarity.ex_SV_Tera_Special_Art, Types.Tera_Dragon, Sets.Prismatic_Evolutions, 165),</v>
      </c>
    </row>
    <row r="66" spans="1:7" x14ac:dyDescent="0.3">
      <c r="A66">
        <v>166</v>
      </c>
      <c r="B66" t="s">
        <v>459</v>
      </c>
      <c r="C66" t="s">
        <v>465</v>
      </c>
      <c r="D66" t="s">
        <v>125</v>
      </c>
      <c r="E66" t="s">
        <v>751</v>
      </c>
      <c r="F66" t="s">
        <v>472</v>
      </c>
      <c r="G66" t="str">
        <f t="shared" ref="G66:G80" si="2">"new Card(""" &amp; B66 &amp; """, Pokedex." &amp; C66 &amp; ", Rarity." &amp; F66 &amp; ", Types." &amp; D66 &amp; ", Sets." &amp; E66 &amp; ", " &amp; A66 &amp; "),"</f>
        <v>new Card("Raging Bolt ex", Pokedex.Raging_Bolt, Rarity.ex_SV_Ancient_Special_Art, Types.Dragon, Sets.Prismatic_Evolutions, 166),</v>
      </c>
    </row>
    <row r="67" spans="1:7" x14ac:dyDescent="0.3">
      <c r="A67">
        <v>167</v>
      </c>
      <c r="B67" t="s">
        <v>745</v>
      </c>
      <c r="C67" t="s">
        <v>500</v>
      </c>
      <c r="D67" t="s">
        <v>706</v>
      </c>
      <c r="E67" t="s">
        <v>751</v>
      </c>
      <c r="F67" t="s">
        <v>84</v>
      </c>
      <c r="G67" t="str">
        <f t="shared" si="2"/>
        <v>new Card("Eevee ex", Pokedex.Eevee, Rarity.ex_SV_Tera_Special_Art, Types.Tera_Stellar_Colorless, Sets.Prismatic_Evolutions, 167),</v>
      </c>
    </row>
    <row r="68" spans="1:7" x14ac:dyDescent="0.3">
      <c r="A68">
        <v>168</v>
      </c>
      <c r="B68" t="s">
        <v>541</v>
      </c>
      <c r="C68" t="s">
        <v>542</v>
      </c>
      <c r="D68" t="s">
        <v>26</v>
      </c>
      <c r="E68" t="s">
        <v>751</v>
      </c>
      <c r="F68" t="s">
        <v>85</v>
      </c>
      <c r="G68" t="str">
        <f t="shared" si="2"/>
        <v>new Card("Bloodmoon Ursaluna ex", Pokedex.Bloodmoon_Ursaluna, Rarity.ex_SV_Special_Art, Types.Colorless, Sets.Prismatic_Evolutions, 168),</v>
      </c>
    </row>
    <row r="69" spans="1:7" x14ac:dyDescent="0.3">
      <c r="A69">
        <v>169</v>
      </c>
      <c r="B69" t="s">
        <v>624</v>
      </c>
      <c r="C69" t="s">
        <v>625</v>
      </c>
      <c r="D69" t="s">
        <v>630</v>
      </c>
      <c r="E69" t="s">
        <v>751</v>
      </c>
      <c r="F69" t="s">
        <v>84</v>
      </c>
      <c r="G69" t="str">
        <f t="shared" si="2"/>
        <v>new Card("Terapagos ex", Pokedex.Terapagos, Rarity.ex_SV_Tera_Special_Art, Types.Tera_Stellar_Terapagos, Sets.Prismatic_Evolutions, 169),</v>
      </c>
    </row>
    <row r="70" spans="1:7" x14ac:dyDescent="0.3">
      <c r="A70">
        <v>170</v>
      </c>
      <c r="B70" t="s">
        <v>725</v>
      </c>
      <c r="C70" t="s">
        <v>90</v>
      </c>
      <c r="D70" t="s">
        <v>75</v>
      </c>
      <c r="E70" t="s">
        <v>751</v>
      </c>
      <c r="F70" t="s">
        <v>755</v>
      </c>
      <c r="G70" t="str">
        <f t="shared" si="2"/>
        <v>new Card("Amarys", Pokedex.NVT, Rarity.Special_Art_Trainer_SV_Border, Types.Supporter, Sets.Prismatic_Evolutions, 170),</v>
      </c>
    </row>
    <row r="71" spans="1:7" x14ac:dyDescent="0.3">
      <c r="A71">
        <v>171</v>
      </c>
      <c r="B71" t="s">
        <v>602</v>
      </c>
      <c r="C71" t="s">
        <v>90</v>
      </c>
      <c r="D71" t="s">
        <v>75</v>
      </c>
      <c r="E71" t="s">
        <v>751</v>
      </c>
      <c r="F71" t="s">
        <v>755</v>
      </c>
      <c r="G71" t="str">
        <f t="shared" si="2"/>
        <v>new Card("Crispin", Pokedex.NVT, Rarity.Special_Art_Trainer_SV_Border, Types.Supporter, Sets.Prismatic_Evolutions, 171),</v>
      </c>
    </row>
    <row r="72" spans="1:7" x14ac:dyDescent="0.3">
      <c r="A72">
        <v>172</v>
      </c>
      <c r="B72" t="s">
        <v>660</v>
      </c>
      <c r="C72" t="s">
        <v>90</v>
      </c>
      <c r="D72" t="s">
        <v>75</v>
      </c>
      <c r="E72" t="s">
        <v>751</v>
      </c>
      <c r="F72" t="s">
        <v>755</v>
      </c>
      <c r="G72" t="str">
        <f t="shared" si="2"/>
        <v>new Card("Drayton", Pokedex.NVT, Rarity.Special_Art_Trainer_SV_Border, Types.Supporter, Sets.Prismatic_Evolutions, 172),</v>
      </c>
    </row>
    <row r="73" spans="1:7" x14ac:dyDescent="0.3">
      <c r="A73">
        <v>173</v>
      </c>
      <c r="B73" t="s">
        <v>560</v>
      </c>
      <c r="C73" t="s">
        <v>90</v>
      </c>
      <c r="D73" t="s">
        <v>75</v>
      </c>
      <c r="E73" t="s">
        <v>751</v>
      </c>
      <c r="F73" t="s">
        <v>86</v>
      </c>
      <c r="G73" t="str">
        <f t="shared" si="2"/>
        <v>new Card("Janine's Secret Art", Pokedex.NVT, Rarity.Special_Art_Trainer_SV, Types.Supporter, Sets.Prismatic_Evolutions, 173),</v>
      </c>
    </row>
    <row r="74" spans="1:7" x14ac:dyDescent="0.3">
      <c r="A74">
        <v>174</v>
      </c>
      <c r="B74" t="s">
        <v>506</v>
      </c>
      <c r="C74" t="s">
        <v>90</v>
      </c>
      <c r="D74" t="s">
        <v>75</v>
      </c>
      <c r="E74" t="s">
        <v>751</v>
      </c>
      <c r="F74" t="s">
        <v>86</v>
      </c>
      <c r="G74" t="str">
        <f t="shared" si="2"/>
        <v>new Card("Kieran", Pokedex.NVT, Rarity.Special_Art_Trainer_SV, Types.Supporter, Sets.Prismatic_Evolutions, 174),</v>
      </c>
    </row>
    <row r="75" spans="1:7" x14ac:dyDescent="0.3">
      <c r="A75">
        <v>175</v>
      </c>
      <c r="B75" t="s">
        <v>606</v>
      </c>
      <c r="C75" t="s">
        <v>90</v>
      </c>
      <c r="D75" t="s">
        <v>75</v>
      </c>
      <c r="E75" t="s">
        <v>751</v>
      </c>
      <c r="F75" t="s">
        <v>755</v>
      </c>
      <c r="G75" t="str">
        <f t="shared" si="2"/>
        <v>new Card("Lacey", Pokedex.NVT, Rarity.Special_Art_Trainer_SV_Border, Types.Supporter, Sets.Prismatic_Evolutions, 175),</v>
      </c>
    </row>
    <row r="76" spans="1:7" x14ac:dyDescent="0.3">
      <c r="A76">
        <v>176</v>
      </c>
      <c r="B76" t="s">
        <v>446</v>
      </c>
      <c r="C76" t="s">
        <v>460</v>
      </c>
      <c r="D76" t="s">
        <v>0</v>
      </c>
      <c r="E76" t="s">
        <v>751</v>
      </c>
      <c r="F76" t="s">
        <v>752</v>
      </c>
      <c r="G76" t="str">
        <f t="shared" si="2"/>
        <v>new Card("Iron Leaves ex", Pokedex.Iron_Leaves, Rarity.ex_SV_Gold_Silhouette_Future, Types.Grass, Sets.Prismatic_Evolutions, 176),</v>
      </c>
    </row>
    <row r="77" spans="1:7" x14ac:dyDescent="0.3">
      <c r="A77">
        <v>177</v>
      </c>
      <c r="B77" t="s">
        <v>524</v>
      </c>
      <c r="C77" t="s">
        <v>717</v>
      </c>
      <c r="D77" t="s">
        <v>518</v>
      </c>
      <c r="E77" t="s">
        <v>751</v>
      </c>
      <c r="F77" t="s">
        <v>753</v>
      </c>
      <c r="G77" t="str">
        <f t="shared" si="2"/>
        <v>new Card("Teal Mask Ogerpon ex", Pokedex.Teal_Mask_Ogerpon, Rarity.ex_SV_Gold_Silhouette_Tera, Types.Tera_Teal_Mask, Sets.Prismatic_Evolutions, 177),</v>
      </c>
    </row>
    <row r="78" spans="1:7" x14ac:dyDescent="0.3">
      <c r="A78">
        <v>178</v>
      </c>
      <c r="B78" t="s">
        <v>450</v>
      </c>
      <c r="C78" t="s">
        <v>462</v>
      </c>
      <c r="D78" t="s">
        <v>8</v>
      </c>
      <c r="E78" t="s">
        <v>751</v>
      </c>
      <c r="F78" t="s">
        <v>754</v>
      </c>
      <c r="G78" t="str">
        <f t="shared" si="2"/>
        <v>new Card("Walking Wake ex", Pokedex.Walking_Wake, Rarity.ex_SV_Gold_Silhouette_Ancient, Types.Water, Sets.Prismatic_Evolutions, 178),</v>
      </c>
    </row>
    <row r="79" spans="1:7" x14ac:dyDescent="0.3">
      <c r="A79">
        <v>179</v>
      </c>
      <c r="B79" t="s">
        <v>476</v>
      </c>
      <c r="C79" t="s">
        <v>115</v>
      </c>
      <c r="D79" t="s">
        <v>629</v>
      </c>
      <c r="E79" t="s">
        <v>751</v>
      </c>
      <c r="F79" t="s">
        <v>753</v>
      </c>
      <c r="G79" t="str">
        <f t="shared" si="2"/>
        <v>new Card("Pikachu ex", Pokedex.Pikachu, Rarity.ex_SV_Gold_Silhouette_Tera, Types.Tera_Stellar_Lightning, Sets.Prismatic_Evolutions, 179),</v>
      </c>
    </row>
    <row r="80" spans="1:7" x14ac:dyDescent="0.3">
      <c r="A80">
        <v>180</v>
      </c>
      <c r="B80" t="s">
        <v>624</v>
      </c>
      <c r="C80" t="s">
        <v>625</v>
      </c>
      <c r="D80" t="s">
        <v>630</v>
      </c>
      <c r="E80" t="s">
        <v>751</v>
      </c>
      <c r="F80" t="s">
        <v>753</v>
      </c>
      <c r="G80" t="str">
        <f t="shared" si="2"/>
        <v>new Card("Terapagos ex", Pokedex.Terapagos, Rarity.ex_SV_Gold_Silhouette_Tera, Types.Tera_Stellar_Terapagos, Sets.Prismatic_Evolutions, 180),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96F9-1156-44CE-8686-B127A4E0F488}">
  <dimension ref="A1:O45"/>
  <sheetViews>
    <sheetView topLeftCell="A32" workbookViewId="0">
      <selection activeCell="G48" sqref="G48"/>
    </sheetView>
  </sheetViews>
  <sheetFormatPr defaultRowHeight="14.4" x14ac:dyDescent="0.3"/>
  <sheetData>
    <row r="1" spans="1:7" x14ac:dyDescent="0.3">
      <c r="A1">
        <v>69</v>
      </c>
      <c r="B1" t="s">
        <v>260</v>
      </c>
      <c r="C1" t="s">
        <v>260</v>
      </c>
      <c r="D1" t="s">
        <v>13</v>
      </c>
      <c r="E1" t="s">
        <v>406</v>
      </c>
      <c r="F1" t="s">
        <v>385</v>
      </c>
      <c r="G1" t="str">
        <f t="shared" ref="G1:G45" si="0">"new Card(""" &amp; B1 &amp; """, Pokedex." &amp; C1 &amp; ", Rarity." &amp; F1 &amp; ", Types." &amp; D1 &amp; ", Sets." &amp; E1 &amp; ", " &amp; A1 &amp; "),"</f>
        <v>new Card("Fidough", Pokedex.Fidough, Rarity.Shiny_Vault_SV, Types.Psychic, Sets.SV_Promo, 69),</v>
      </c>
    </row>
    <row r="2" spans="1:7" x14ac:dyDescent="0.3">
      <c r="A2">
        <v>70</v>
      </c>
      <c r="B2" t="s">
        <v>264</v>
      </c>
      <c r="C2" t="s">
        <v>264</v>
      </c>
      <c r="D2" t="s">
        <v>13</v>
      </c>
      <c r="E2" t="s">
        <v>406</v>
      </c>
      <c r="F2" t="s">
        <v>385</v>
      </c>
      <c r="G2" t="str">
        <f t="shared" si="0"/>
        <v>new Card("Greavard", Pokedex.Greavard, Rarity.Shiny_Vault_SV, Types.Psychic, Sets.SV_Promo, 70),</v>
      </c>
    </row>
    <row r="3" spans="1:7" x14ac:dyDescent="0.3">
      <c r="A3">
        <v>71</v>
      </c>
      <c r="B3" t="s">
        <v>272</v>
      </c>
      <c r="C3" t="s">
        <v>272</v>
      </c>
      <c r="D3" t="s">
        <v>18</v>
      </c>
      <c r="E3" t="s">
        <v>406</v>
      </c>
      <c r="F3" t="s">
        <v>385</v>
      </c>
      <c r="G3" t="str">
        <f t="shared" si="0"/>
        <v>new Card("Maschiff", Pokedex.Maschiff, Rarity.Shiny_Vault_SV, Types.Darkness, Sets.SV_Promo, 71),</v>
      </c>
    </row>
    <row r="4" spans="1:7" x14ac:dyDescent="0.3">
      <c r="A4">
        <v>72</v>
      </c>
      <c r="B4" t="s">
        <v>268</v>
      </c>
      <c r="C4" t="s">
        <v>375</v>
      </c>
      <c r="D4" t="s">
        <v>15</v>
      </c>
      <c r="E4" t="s">
        <v>406</v>
      </c>
      <c r="F4" t="s">
        <v>407</v>
      </c>
      <c r="G4" t="str">
        <f t="shared" si="0"/>
        <v>new Card("Great Tuskex", Pokedex.Great_Tusk, Rarity.ex_SV_Ancient_Shiny_Full_Art, Types.Fighting, Sets.SV_Promo, 72),</v>
      </c>
    </row>
    <row r="5" spans="1:7" x14ac:dyDescent="0.3">
      <c r="A5">
        <v>73</v>
      </c>
      <c r="B5" t="s">
        <v>274</v>
      </c>
      <c r="C5" t="s">
        <v>376</v>
      </c>
      <c r="D5" t="s">
        <v>23</v>
      </c>
      <c r="E5" t="s">
        <v>406</v>
      </c>
      <c r="F5" t="s">
        <v>408</v>
      </c>
      <c r="G5" t="str">
        <f t="shared" si="0"/>
        <v>new Card("Iron Treadsex", Pokedex.Iron_Treads, Rarity.ex_SV_Future_Shiny_Full_Art, Types.Metal, Sets.SV_Promo, 73),</v>
      </c>
    </row>
    <row r="6" spans="1:7" x14ac:dyDescent="0.3">
      <c r="A6">
        <v>74</v>
      </c>
      <c r="B6" t="s">
        <v>269</v>
      </c>
      <c r="C6" t="s">
        <v>62</v>
      </c>
      <c r="D6" t="s">
        <v>93</v>
      </c>
      <c r="E6" t="s">
        <v>406</v>
      </c>
      <c r="F6" t="s">
        <v>394</v>
      </c>
      <c r="G6" t="str">
        <f t="shared" si="0"/>
        <v>new Card("Charizardex", Pokedex.Charizard, Rarity.ex_SV_Tera_Shiny_Full_Art, Types.Tera_Dark, Sets.SV_Promo, 74),</v>
      </c>
    </row>
    <row r="7" spans="1:7" x14ac:dyDescent="0.3">
      <c r="A7">
        <v>75</v>
      </c>
      <c r="B7" t="s">
        <v>259</v>
      </c>
      <c r="C7" t="s">
        <v>259</v>
      </c>
      <c r="D7" t="s">
        <v>13</v>
      </c>
      <c r="E7" t="s">
        <v>406</v>
      </c>
      <c r="F7" t="s">
        <v>387</v>
      </c>
      <c r="G7" t="str">
        <f t="shared" si="0"/>
        <v>new Card("Mimikyu", Pokedex.Mimikyu, Rarity.Special_Art_Pokemon_SV_Shiny, Types.Psychic, Sets.SV_Promo, 75),</v>
      </c>
    </row>
    <row r="8" spans="1:7" x14ac:dyDescent="0.3">
      <c r="A8">
        <v>76</v>
      </c>
      <c r="B8" t="s">
        <v>395</v>
      </c>
      <c r="C8" t="s">
        <v>395</v>
      </c>
      <c r="D8" t="s">
        <v>0</v>
      </c>
      <c r="E8" t="s">
        <v>406</v>
      </c>
      <c r="F8" t="s">
        <v>385</v>
      </c>
      <c r="G8" t="str">
        <f t="shared" si="0"/>
        <v>new Card("Sprigatito", Pokedex.Sprigatito, Rarity.Shiny_Vault_SV, Types.Grass, Sets.SV_Promo, 76),</v>
      </c>
    </row>
    <row r="9" spans="1:7" x14ac:dyDescent="0.3">
      <c r="A9">
        <v>77</v>
      </c>
      <c r="B9" t="s">
        <v>396</v>
      </c>
      <c r="C9" t="s">
        <v>396</v>
      </c>
      <c r="D9" t="s">
        <v>0</v>
      </c>
      <c r="E9" t="s">
        <v>406</v>
      </c>
      <c r="F9" t="s">
        <v>385</v>
      </c>
      <c r="G9" t="str">
        <f t="shared" si="0"/>
        <v>new Card("Floragato", Pokedex.Floragato, Rarity.Shiny_Vault_SV, Types.Grass, Sets.SV_Promo, 77),</v>
      </c>
    </row>
    <row r="10" spans="1:7" x14ac:dyDescent="0.3">
      <c r="A10">
        <v>78</v>
      </c>
      <c r="B10" t="s">
        <v>397</v>
      </c>
      <c r="C10" t="s">
        <v>404</v>
      </c>
      <c r="D10" t="s">
        <v>0</v>
      </c>
      <c r="E10" t="s">
        <v>406</v>
      </c>
      <c r="F10" t="s">
        <v>386</v>
      </c>
      <c r="G10" t="str">
        <f t="shared" si="0"/>
        <v>new Card("Meowscaradaex", Pokedex.Meowscarada, Rarity.ex_SV_Shiny_Full_Art, Types.Grass, Sets.SV_Promo, 78),</v>
      </c>
    </row>
    <row r="11" spans="1:7" x14ac:dyDescent="0.3">
      <c r="A11">
        <v>79</v>
      </c>
      <c r="B11" t="s">
        <v>398</v>
      </c>
      <c r="C11" t="s">
        <v>398</v>
      </c>
      <c r="D11" t="s">
        <v>6</v>
      </c>
      <c r="E11" t="s">
        <v>406</v>
      </c>
      <c r="F11" t="s">
        <v>385</v>
      </c>
      <c r="G11" t="str">
        <f t="shared" si="0"/>
        <v>new Card("Fuecoco", Pokedex.Fuecoco, Rarity.Shiny_Vault_SV, Types.Fire, Sets.SV_Promo, 79),</v>
      </c>
    </row>
    <row r="12" spans="1:7" x14ac:dyDescent="0.3">
      <c r="A12">
        <v>80</v>
      </c>
      <c r="B12" t="s">
        <v>399</v>
      </c>
      <c r="C12" t="s">
        <v>399</v>
      </c>
      <c r="D12" t="s">
        <v>6</v>
      </c>
      <c r="E12" t="s">
        <v>406</v>
      </c>
      <c r="F12" t="s">
        <v>385</v>
      </c>
      <c r="G12" t="str">
        <f t="shared" si="0"/>
        <v>new Card("Crocalor", Pokedex.Crocalor, Rarity.Shiny_Vault_SV, Types.Fire, Sets.SV_Promo, 80),</v>
      </c>
    </row>
    <row r="13" spans="1:7" x14ac:dyDescent="0.3">
      <c r="A13">
        <v>81</v>
      </c>
      <c r="B13" t="s">
        <v>400</v>
      </c>
      <c r="C13" t="s">
        <v>213</v>
      </c>
      <c r="D13" t="s">
        <v>6</v>
      </c>
      <c r="E13" t="s">
        <v>406</v>
      </c>
      <c r="F13" t="s">
        <v>386</v>
      </c>
      <c r="G13" t="str">
        <f t="shared" si="0"/>
        <v>new Card("Skeledirgeex", Pokedex.Skeledirge, Rarity.ex_SV_Shiny_Full_Art, Types.Fire, Sets.SV_Promo, 81),</v>
      </c>
    </row>
    <row r="14" spans="1:7" x14ac:dyDescent="0.3">
      <c r="A14">
        <v>82</v>
      </c>
      <c r="B14" t="s">
        <v>401</v>
      </c>
      <c r="C14" t="s">
        <v>401</v>
      </c>
      <c r="D14" t="s">
        <v>8</v>
      </c>
      <c r="E14" t="s">
        <v>406</v>
      </c>
      <c r="F14" t="s">
        <v>385</v>
      </c>
      <c r="G14" t="str">
        <f t="shared" si="0"/>
        <v>new Card("Quaxly", Pokedex.Quaxly, Rarity.Shiny_Vault_SV, Types.Water, Sets.SV_Promo, 82),</v>
      </c>
    </row>
    <row r="15" spans="1:7" x14ac:dyDescent="0.3">
      <c r="A15">
        <v>83</v>
      </c>
      <c r="B15" t="s">
        <v>402</v>
      </c>
      <c r="C15" t="s">
        <v>402</v>
      </c>
      <c r="D15" t="s">
        <v>8</v>
      </c>
      <c r="E15" t="s">
        <v>406</v>
      </c>
      <c r="F15" t="s">
        <v>385</v>
      </c>
      <c r="G15" t="str">
        <f t="shared" si="0"/>
        <v>new Card("Quaxwell", Pokedex.Quaxwell, Rarity.Shiny_Vault_SV, Types.Water, Sets.SV_Promo, 83),</v>
      </c>
    </row>
    <row r="16" spans="1:7" x14ac:dyDescent="0.3">
      <c r="A16">
        <v>84</v>
      </c>
      <c r="B16" t="s">
        <v>403</v>
      </c>
      <c r="C16" t="s">
        <v>405</v>
      </c>
      <c r="D16" t="s">
        <v>8</v>
      </c>
      <c r="E16" t="s">
        <v>406</v>
      </c>
      <c r="F16" t="s">
        <v>386</v>
      </c>
      <c r="G16" t="str">
        <f t="shared" si="0"/>
        <v>new Card("Quaquavalex", Pokedex.Quaquaval, Rarity.ex_SV_Shiny_Full_Art, Types.Water, Sets.SV_Promo, 84),</v>
      </c>
    </row>
    <row r="17" spans="1:7" x14ac:dyDescent="0.3">
      <c r="A17">
        <v>86</v>
      </c>
      <c r="B17" t="s">
        <v>474</v>
      </c>
      <c r="C17" t="s">
        <v>273</v>
      </c>
      <c r="D17" t="s">
        <v>18</v>
      </c>
      <c r="E17" t="s">
        <v>406</v>
      </c>
      <c r="F17" t="s">
        <v>78</v>
      </c>
      <c r="G17" t="str">
        <f t="shared" si="0"/>
        <v>new Card("Mabosstiff ex", Pokedex.Mabosstiff, Rarity.ex_SV, Types.Darkness, Sets.SV_Promo, 86),</v>
      </c>
    </row>
    <row r="18" spans="1:7" x14ac:dyDescent="0.3">
      <c r="A18">
        <v>103</v>
      </c>
      <c r="B18" t="s">
        <v>63</v>
      </c>
      <c r="C18" t="s">
        <v>20</v>
      </c>
      <c r="D18" t="s">
        <v>18</v>
      </c>
      <c r="E18" t="s">
        <v>406</v>
      </c>
      <c r="F18" t="s">
        <v>78</v>
      </c>
      <c r="G18" t="str">
        <f t="shared" si="0"/>
        <v>new Card("Houndoom ex", Pokedex.Houndoom, Rarity.ex_SV, Types.Darkness, Sets.SV_Promo, 103),</v>
      </c>
    </row>
    <row r="19" spans="1:7" x14ac:dyDescent="0.3">
      <c r="A19">
        <v>104</v>
      </c>
      <c r="B19" t="s">
        <v>65</v>
      </c>
      <c r="C19" t="s">
        <v>66</v>
      </c>
      <c r="D19" t="s">
        <v>23</v>
      </c>
      <c r="E19" t="s">
        <v>406</v>
      </c>
      <c r="F19" t="s">
        <v>78</v>
      </c>
      <c r="G19" t="str">
        <f t="shared" si="0"/>
        <v>new Card("Melmetal ex", Pokedex.Melmetal, Rarity.ex_SV, Types.Metal, Sets.SV_Promo, 104),</v>
      </c>
    </row>
    <row r="20" spans="1:7" x14ac:dyDescent="0.3">
      <c r="A20">
        <v>87</v>
      </c>
      <c r="B20" t="s">
        <v>475</v>
      </c>
      <c r="C20" t="s">
        <v>395</v>
      </c>
      <c r="D20" t="s">
        <v>0</v>
      </c>
      <c r="E20" t="s">
        <v>406</v>
      </c>
      <c r="F20" t="s">
        <v>78</v>
      </c>
      <c r="G20" t="str">
        <f t="shared" si="0"/>
        <v>new Card("Sprigatito ex", Pokedex.Sprigatito, Rarity.ex_SV, Types.Grass, Sets.SV_Promo, 87),</v>
      </c>
    </row>
    <row r="21" spans="1:7" x14ac:dyDescent="0.3">
      <c r="A21">
        <v>88</v>
      </c>
      <c r="B21" t="s">
        <v>476</v>
      </c>
      <c r="C21" t="s">
        <v>115</v>
      </c>
      <c r="D21" t="s">
        <v>10</v>
      </c>
      <c r="E21" t="s">
        <v>406</v>
      </c>
      <c r="F21" t="s">
        <v>477</v>
      </c>
      <c r="G21" t="str">
        <f t="shared" si="0"/>
        <v>new Card("Pikachu ex", Pokedex.Pikachu, Rarity.Full_Art_Pokemon_SV, Types.Lightning, Sets.SV_Promo, 88),</v>
      </c>
    </row>
    <row r="22" spans="1:7" x14ac:dyDescent="0.3">
      <c r="A22">
        <v>97</v>
      </c>
      <c r="B22" t="s">
        <v>478</v>
      </c>
      <c r="C22" t="s">
        <v>479</v>
      </c>
      <c r="D22" t="s">
        <v>13</v>
      </c>
      <c r="E22" t="s">
        <v>406</v>
      </c>
      <c r="F22" t="s">
        <v>238</v>
      </c>
      <c r="G22" t="str">
        <f t="shared" si="0"/>
        <v>new Card("Flutter Mane", Pokedex.Flutter_Mane, Rarity.Special_Art_Pokemon_SV_Ancient, Types.Psychic, Sets.SV_Promo, 97),</v>
      </c>
    </row>
    <row r="23" spans="1:7" x14ac:dyDescent="0.3">
      <c r="A23">
        <v>98</v>
      </c>
      <c r="B23" t="s">
        <v>480</v>
      </c>
      <c r="C23" t="s">
        <v>481</v>
      </c>
      <c r="D23" t="s">
        <v>10</v>
      </c>
      <c r="E23" t="s">
        <v>406</v>
      </c>
      <c r="F23" t="s">
        <v>237</v>
      </c>
      <c r="G23" t="str">
        <f t="shared" si="0"/>
        <v>new Card("Iron Thorns", Pokedex.Iron_Thorns, Rarity.Special_Art_Pokemon_SV_Future, Types.Lightning, Sets.SV_Promo, 98),</v>
      </c>
    </row>
    <row r="24" spans="1:7" x14ac:dyDescent="0.3">
      <c r="A24">
        <v>129</v>
      </c>
      <c r="B24" t="s">
        <v>579</v>
      </c>
      <c r="C24" t="s">
        <v>579</v>
      </c>
      <c r="D24" t="s">
        <v>18</v>
      </c>
      <c r="E24" t="s">
        <v>406</v>
      </c>
      <c r="F24" t="s">
        <v>80</v>
      </c>
      <c r="G24" t="str">
        <f t="shared" si="0"/>
        <v>new Card("Pecharunt", Pokedex.Pecharunt, Rarity.Special_Art_Pokemon_SV, Types.Darkness, Sets.SV_Promo, 129),</v>
      </c>
    </row>
    <row r="25" spans="1:7" x14ac:dyDescent="0.3">
      <c r="A25">
        <v>130</v>
      </c>
      <c r="B25" t="s">
        <v>345</v>
      </c>
      <c r="C25" t="s">
        <v>345</v>
      </c>
      <c r="D25" t="s">
        <v>23</v>
      </c>
      <c r="E25" t="s">
        <v>406</v>
      </c>
      <c r="F25" t="s">
        <v>583</v>
      </c>
      <c r="G25" t="str">
        <f t="shared" si="0"/>
        <v>new Card("Kingambit", Pokedex.Kingambit, Rarity.Special_Art_Pokemon_SV_Woodblock, Types.Metal, Sets.SV_Promo, 130),</v>
      </c>
    </row>
    <row r="26" spans="1:7" x14ac:dyDescent="0.3">
      <c r="A26">
        <v>131</v>
      </c>
      <c r="B26" t="s">
        <v>573</v>
      </c>
      <c r="C26" t="s">
        <v>574</v>
      </c>
      <c r="D26" t="s">
        <v>8</v>
      </c>
      <c r="E26" t="s">
        <v>406</v>
      </c>
      <c r="F26" t="s">
        <v>584</v>
      </c>
      <c r="G26" t="str">
        <f t="shared" si="0"/>
        <v>new Card("Kingdra ex", Pokedex.Kingdra, Rarity.ex_SV_Special_Art_Woodblock, Types.Water, Sets.SV_Promo, 131),</v>
      </c>
    </row>
    <row r="27" spans="1:7" x14ac:dyDescent="0.3">
      <c r="A27">
        <v>132</v>
      </c>
      <c r="B27" t="s">
        <v>534</v>
      </c>
      <c r="C27" t="s">
        <v>535</v>
      </c>
      <c r="D27" t="s">
        <v>8</v>
      </c>
      <c r="E27" t="s">
        <v>406</v>
      </c>
      <c r="F27" t="s">
        <v>584</v>
      </c>
      <c r="G27" t="str">
        <f t="shared" si="0"/>
        <v>new Card("Greninja ex", Pokedex.Greninja, Rarity.ex_SV_Special_Art_Woodblock, Types.Water, Sets.SV_Promo, 132),</v>
      </c>
    </row>
    <row r="28" spans="1:7" x14ac:dyDescent="0.3">
      <c r="A28">
        <v>142</v>
      </c>
      <c r="B28" t="s">
        <v>40</v>
      </c>
      <c r="C28" t="s">
        <v>41</v>
      </c>
      <c r="D28" t="s">
        <v>6</v>
      </c>
      <c r="E28" t="s">
        <v>406</v>
      </c>
      <c r="F28" t="s">
        <v>78</v>
      </c>
      <c r="G28" t="str">
        <f t="shared" si="0"/>
        <v>new Card("Victini ex", Pokedex.Victini, Rarity.ex_SV, Types.Fire, Sets.SV_Promo, 142),</v>
      </c>
    </row>
    <row r="29" spans="1:7" x14ac:dyDescent="0.3">
      <c r="A29">
        <v>143</v>
      </c>
      <c r="B29" t="s">
        <v>48</v>
      </c>
      <c r="C29" t="s">
        <v>49</v>
      </c>
      <c r="D29" t="s">
        <v>10</v>
      </c>
      <c r="E29" t="s">
        <v>406</v>
      </c>
      <c r="F29" t="s">
        <v>78</v>
      </c>
      <c r="G29" t="str">
        <f t="shared" si="0"/>
        <v>new Card("Miraidon ex", Pokedex.Miraidon, Rarity.ex_SV, Types.Lightning, Sets.SV_Promo, 143),</v>
      </c>
    </row>
    <row r="30" spans="1:7" x14ac:dyDescent="0.3">
      <c r="A30">
        <v>123</v>
      </c>
      <c r="B30" t="s">
        <v>585</v>
      </c>
      <c r="C30" t="s">
        <v>717</v>
      </c>
      <c r="D30" t="s">
        <v>0</v>
      </c>
      <c r="E30" t="s">
        <v>406</v>
      </c>
      <c r="F30" t="s">
        <v>586</v>
      </c>
      <c r="G30" t="str">
        <f t="shared" si="0"/>
        <v>new Card("Teal Mask Ogerpon", Pokedex.Teal_Mask_Ogerpon, Rarity.Special_Art_Pokemon_SV_Glitter, Types.Grass, Sets.SV_Promo, 123),</v>
      </c>
    </row>
    <row r="31" spans="1:7" x14ac:dyDescent="0.3">
      <c r="A31">
        <v>141</v>
      </c>
      <c r="B31" t="s">
        <v>599</v>
      </c>
      <c r="C31" t="s">
        <v>599</v>
      </c>
      <c r="D31" t="s">
        <v>26</v>
      </c>
      <c r="E31" t="s">
        <v>406</v>
      </c>
      <c r="F31" t="s">
        <v>80</v>
      </c>
      <c r="G31" t="str">
        <f t="shared" si="0"/>
        <v>new Card("Noctowl", Pokedex.Noctowl, Rarity.Special_Art_Pokemon_SV, Types.Colorless, Sets.SV_Promo, 141),</v>
      </c>
    </row>
    <row r="32" spans="1:7" x14ac:dyDescent="0.3">
      <c r="A32">
        <v>144</v>
      </c>
      <c r="B32" t="s">
        <v>449</v>
      </c>
      <c r="C32" t="s">
        <v>461</v>
      </c>
      <c r="D32" t="s">
        <v>6</v>
      </c>
      <c r="E32" t="s">
        <v>406</v>
      </c>
      <c r="F32" t="s">
        <v>235</v>
      </c>
      <c r="G32" t="str">
        <f t="shared" si="0"/>
        <v>new Card("Gouging Fire ex", Pokedex.Gouging_Fire, Rarity.ex_SV_Ancient, Types.Fire, Sets.SV_Promo, 144),</v>
      </c>
    </row>
    <row r="33" spans="1:15" x14ac:dyDescent="0.3">
      <c r="A33">
        <v>145</v>
      </c>
      <c r="B33" t="s">
        <v>459</v>
      </c>
      <c r="C33" t="s">
        <v>465</v>
      </c>
      <c r="D33" t="s">
        <v>125</v>
      </c>
      <c r="E33" t="s">
        <v>406</v>
      </c>
      <c r="F33" t="s">
        <v>235</v>
      </c>
      <c r="G33" t="str">
        <f t="shared" si="0"/>
        <v>new Card("Raging Bolt ex", Pokedex.Raging_Bolt, Rarity.ex_SV_Ancient, Types.Dragon, Sets.SV_Promo, 145),</v>
      </c>
    </row>
    <row r="34" spans="1:15" x14ac:dyDescent="0.3">
      <c r="A34">
        <v>146</v>
      </c>
      <c r="B34" t="s">
        <v>452</v>
      </c>
      <c r="C34" t="s">
        <v>463</v>
      </c>
      <c r="D34" t="s">
        <v>13</v>
      </c>
      <c r="E34" t="s">
        <v>406</v>
      </c>
      <c r="F34" t="s">
        <v>236</v>
      </c>
      <c r="G34" t="str">
        <f t="shared" si="0"/>
        <v>new Card("Iron Crown ex", Pokedex.Iron_Crown, Rarity.ex_SV_Future, Types.Psychic, Sets.SV_Promo, 146),</v>
      </c>
    </row>
    <row r="35" spans="1:15" x14ac:dyDescent="0.3">
      <c r="A35">
        <v>147</v>
      </c>
      <c r="B35" t="s">
        <v>453</v>
      </c>
      <c r="C35" t="s">
        <v>464</v>
      </c>
      <c r="D35" t="s">
        <v>15</v>
      </c>
      <c r="E35" t="s">
        <v>406</v>
      </c>
      <c r="F35" t="s">
        <v>236</v>
      </c>
      <c r="G35" t="str">
        <f t="shared" si="0"/>
        <v>new Card("Iron Boulder ex", Pokedex.Iron_Boulder, Rarity.ex_SV_Future, Types.Fighting, Sets.SV_Promo, 147),</v>
      </c>
    </row>
    <row r="36" spans="1:15" x14ac:dyDescent="0.3">
      <c r="A36">
        <v>162</v>
      </c>
      <c r="B36" t="s">
        <v>54</v>
      </c>
      <c r="C36" t="s">
        <v>14</v>
      </c>
      <c r="D36" t="s">
        <v>13</v>
      </c>
      <c r="E36" t="s">
        <v>406</v>
      </c>
      <c r="F36" t="s">
        <v>78</v>
      </c>
      <c r="G36" t="str">
        <f t="shared" si="0"/>
        <v>new Card("Houndstone ex", Pokedex.Houndstone, Rarity.ex_SV, Types.Psychic, Sets.SV_Promo, 162),</v>
      </c>
      <c r="O36" t="s">
        <v>708</v>
      </c>
    </row>
    <row r="37" spans="1:15" x14ac:dyDescent="0.3">
      <c r="A37">
        <v>161</v>
      </c>
      <c r="B37" t="s">
        <v>61</v>
      </c>
      <c r="C37" t="s">
        <v>62</v>
      </c>
      <c r="D37" t="s">
        <v>6</v>
      </c>
      <c r="E37" t="s">
        <v>406</v>
      </c>
      <c r="F37" t="s">
        <v>78</v>
      </c>
      <c r="G37" t="str">
        <f t="shared" si="0"/>
        <v>new Card("Charizard ex", Pokedex.Charizard, Rarity.ex_SV, Types.Fire, Sets.SV_Promo, 161),</v>
      </c>
      <c r="O37" t="s">
        <v>709</v>
      </c>
    </row>
    <row r="38" spans="1:15" x14ac:dyDescent="0.3">
      <c r="A38">
        <v>160</v>
      </c>
      <c r="B38" t="s">
        <v>715</v>
      </c>
      <c r="C38" t="s">
        <v>374</v>
      </c>
      <c r="D38" t="s">
        <v>26</v>
      </c>
      <c r="E38" t="s">
        <v>406</v>
      </c>
      <c r="F38" t="s">
        <v>78</v>
      </c>
      <c r="G38" t="str">
        <f t="shared" si="0"/>
        <v>new Card("Squawkabilly ex", Pokedex.Squawkabilly, Rarity.ex_SV, Types.Colorless, Sets.SV_Promo, 160),</v>
      </c>
      <c r="O38" t="s">
        <v>710</v>
      </c>
    </row>
    <row r="39" spans="1:15" x14ac:dyDescent="0.3">
      <c r="A39">
        <v>163</v>
      </c>
      <c r="B39" t="s">
        <v>612</v>
      </c>
      <c r="C39" t="s">
        <v>613</v>
      </c>
      <c r="D39" t="s">
        <v>627</v>
      </c>
      <c r="E39" t="s">
        <v>406</v>
      </c>
      <c r="F39" t="s">
        <v>87</v>
      </c>
      <c r="G39" t="str">
        <f t="shared" si="0"/>
        <v>new Card("Cinderace ex", Pokedex.Cinderace, Rarity.ex_SV_Tera_Gold, Types.Tera_Stellar_Fire, Sets.SV_Promo, 163),</v>
      </c>
      <c r="O39" t="s">
        <v>711</v>
      </c>
    </row>
    <row r="40" spans="1:15" x14ac:dyDescent="0.3">
      <c r="A40">
        <v>164</v>
      </c>
      <c r="B40" t="s">
        <v>615</v>
      </c>
      <c r="C40" t="s">
        <v>591</v>
      </c>
      <c r="D40" t="s">
        <v>628</v>
      </c>
      <c r="E40" t="s">
        <v>406</v>
      </c>
      <c r="F40" t="s">
        <v>87</v>
      </c>
      <c r="G40" t="str">
        <f t="shared" si="0"/>
        <v>new Card("Lapras ex", Pokedex.Lapras, Rarity.ex_SV_Tera_Gold, Types.Tera_Stellar_Water, Sets.SV_Promo, 164),</v>
      </c>
      <c r="O40" t="s">
        <v>712</v>
      </c>
    </row>
    <row r="41" spans="1:15" x14ac:dyDescent="0.3">
      <c r="A41">
        <v>165</v>
      </c>
      <c r="B41" t="s">
        <v>624</v>
      </c>
      <c r="C41" t="s">
        <v>625</v>
      </c>
      <c r="D41" t="s">
        <v>630</v>
      </c>
      <c r="E41" t="s">
        <v>406</v>
      </c>
      <c r="F41" t="s">
        <v>81</v>
      </c>
      <c r="G41" t="str">
        <f t="shared" si="0"/>
        <v>new Card("Terapagos ex", Pokedex.Terapagos, Rarity.ex_SV_Tera_Full_Art, Types.Tera_Stellar_Terapagos, Sets.SV_Promo, 165),</v>
      </c>
      <c r="O41" t="s">
        <v>713</v>
      </c>
    </row>
    <row r="42" spans="1:15" x14ac:dyDescent="0.3">
      <c r="A42">
        <v>6</v>
      </c>
      <c r="B42" t="s">
        <v>534</v>
      </c>
      <c r="C42" t="s">
        <v>535</v>
      </c>
      <c r="D42" t="s">
        <v>15</v>
      </c>
      <c r="E42" t="s">
        <v>716</v>
      </c>
      <c r="F42" t="s">
        <v>23</v>
      </c>
      <c r="G42" t="str">
        <f t="shared" si="0"/>
        <v>new Card("Greninja ex", Pokedex.Greninja, Rarity.Metal, Types.Fighting, Sets.Metal_Cards, 6),</v>
      </c>
      <c r="O42" t="s">
        <v>714</v>
      </c>
    </row>
    <row r="43" spans="1:15" x14ac:dyDescent="0.3">
      <c r="A43">
        <v>177</v>
      </c>
      <c r="B43" t="s">
        <v>541</v>
      </c>
      <c r="C43" t="s">
        <v>542</v>
      </c>
      <c r="D43" t="s">
        <v>26</v>
      </c>
      <c r="E43" t="s">
        <v>406</v>
      </c>
      <c r="F43" t="s">
        <v>78</v>
      </c>
      <c r="G43" t="str">
        <f t="shared" si="0"/>
        <v>new Card("Bloodmoon Ursaluna ex", Pokedex.Bloodmoon_Ursaluna, Rarity.ex_SV, Types.Colorless, Sets.SV_Promo, 177),</v>
      </c>
    </row>
    <row r="44" spans="1:15" x14ac:dyDescent="0.3">
      <c r="A44">
        <v>166</v>
      </c>
      <c r="B44" t="s">
        <v>524</v>
      </c>
      <c r="C44" t="s">
        <v>717</v>
      </c>
      <c r="D44" t="s">
        <v>518</v>
      </c>
      <c r="E44" t="s">
        <v>406</v>
      </c>
      <c r="F44" t="s">
        <v>81</v>
      </c>
      <c r="G44" t="str">
        <f t="shared" si="0"/>
        <v>new Card("Teal Mask Ogerpon ex", Pokedex.Teal_Mask_Ogerpon, Rarity.ex_SV_Tera_Full_Art, Types.Tera_Teal_Mask, Sets.SV_Promo, 166),</v>
      </c>
    </row>
    <row r="45" spans="1:15" x14ac:dyDescent="0.3">
      <c r="A45">
        <v>159</v>
      </c>
      <c r="B45" t="s">
        <v>640</v>
      </c>
      <c r="C45" t="s">
        <v>640</v>
      </c>
      <c r="D45" t="s">
        <v>10</v>
      </c>
      <c r="E45" t="s">
        <v>406</v>
      </c>
      <c r="F45" t="s">
        <v>80</v>
      </c>
      <c r="G45" t="str">
        <f t="shared" si="0"/>
        <v>new Card("Magneton", Pokedex.Magneton, Rarity.Special_Art_Pokemon_SV, Types.Lightning, Sets.SV_Promo, 159),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EFC-8A47-4896-9112-37C6F31202C5}">
  <dimension ref="A1:C7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</v>
      </c>
      <c r="B1" t="str">
        <f t="shared" ref="B1:B3" si="0">IF(OR(A1 = "Common",A1 = "Uncommon", A1 = "Rare"), "", "&lt;- DEZE")</f>
        <v/>
      </c>
    </row>
    <row r="2" spans="1:3" x14ac:dyDescent="0.3">
      <c r="A2" t="s">
        <v>3</v>
      </c>
      <c r="B2" t="str">
        <f t="shared" si="0"/>
        <v/>
      </c>
    </row>
    <row r="3" spans="1:3" x14ac:dyDescent="0.3">
      <c r="A3" t="s">
        <v>5</v>
      </c>
      <c r="B3" t="str">
        <f t="shared" si="0"/>
        <v/>
      </c>
    </row>
    <row r="4" spans="1:3" x14ac:dyDescent="0.3">
      <c r="A4" t="s">
        <v>4</v>
      </c>
      <c r="B4" t="str">
        <f>IF(OR(A4 = "Common",A4 = "Uncommon", A4 = "Rare"), "", "&lt;- DEZE")</f>
        <v>&lt;- DEZE</v>
      </c>
    </row>
    <row r="6" spans="1:3" x14ac:dyDescent="0.3">
      <c r="A6" t="s">
        <v>21</v>
      </c>
      <c r="B6" t="str">
        <f>IF(RIGHT(A6, 2) = "ex", LEFT(A6, LEN(A6) - 2) &amp; " ex", A6)</f>
        <v>Absol ex</v>
      </c>
      <c r="C6" t="str">
        <f>SUBSTITUTE(IF(RIGHT(A6, 2) = "ex", LEFT(A6, LEN(A6) - 2), A6), " ", "_")</f>
        <v>Absol</v>
      </c>
    </row>
    <row r="7" spans="1:3" x14ac:dyDescent="0.3">
      <c r="A7" t="s">
        <v>36</v>
      </c>
      <c r="B7" t="str">
        <f>IF(RIGHT(A7, 2) = "ex", LEFT(A7, LEN(A7) - 2) &amp; " ex", A7)</f>
        <v>Absol</v>
      </c>
      <c r="C7" t="str">
        <f>SUBSTITUTE(IF(RIGHT(A7, 2) = "ex", LEFT(A7, LEN(A7) - 2), A7), " ", "_")</f>
        <v>Absol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27A4-BBFA-47B2-86E7-84A7B3EE6939}">
  <dimension ref="A1:G5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>
        <v>3</v>
      </c>
      <c r="B1" t="str">
        <f>C1 &amp; " ex"</f>
        <v>Venusaur ex</v>
      </c>
      <c r="C1" t="s">
        <v>97</v>
      </c>
      <c r="D1" t="s">
        <v>0</v>
      </c>
      <c r="E1" t="s">
        <v>98</v>
      </c>
      <c r="F1" t="s">
        <v>78</v>
      </c>
      <c r="G1" t="str">
        <f t="shared" ref="G1:G32" si="0">"new Card(""" &amp; B1 &amp; """, Pokedex." &amp; C1 &amp; ", Rarity." &amp; F1 &amp; ", Types." &amp; D1 &amp; ", Sets." &amp; E1 &amp; ", " &amp; A1 &amp; "),"</f>
        <v>new Card("Venusaur ex", Pokedex.Venusaur, Rarity.ex_SV, Types.Grass, Sets.SV_151, 3),</v>
      </c>
    </row>
    <row r="2" spans="1:7" x14ac:dyDescent="0.3">
      <c r="A2">
        <v>6</v>
      </c>
      <c r="B2" t="str">
        <f t="shared" ref="B2:B12" si="1">C2 &amp; " ex"</f>
        <v>Charizard ex</v>
      </c>
      <c r="C2" t="s">
        <v>62</v>
      </c>
      <c r="D2" t="s">
        <v>6</v>
      </c>
      <c r="E2" t="s">
        <v>98</v>
      </c>
      <c r="F2" t="s">
        <v>78</v>
      </c>
      <c r="G2" t="str">
        <f t="shared" si="0"/>
        <v>new Card("Charizard ex", Pokedex.Charizard, Rarity.ex_SV, Types.Fire, Sets.SV_151, 6),</v>
      </c>
    </row>
    <row r="3" spans="1:7" x14ac:dyDescent="0.3">
      <c r="A3">
        <v>9</v>
      </c>
      <c r="B3" t="str">
        <f t="shared" si="1"/>
        <v>Blastoise ex</v>
      </c>
      <c r="C3" t="s">
        <v>99</v>
      </c>
      <c r="D3" t="s">
        <v>8</v>
      </c>
      <c r="E3" t="s">
        <v>98</v>
      </c>
      <c r="F3" t="s">
        <v>78</v>
      </c>
      <c r="G3" t="str">
        <f t="shared" si="0"/>
        <v>new Card("Blastoise ex", Pokedex.Blastoise, Rarity.ex_SV, Types.Water, Sets.SV_151, 9),</v>
      </c>
    </row>
    <row r="4" spans="1:7" x14ac:dyDescent="0.3">
      <c r="A4">
        <v>24</v>
      </c>
      <c r="B4" t="str">
        <f t="shared" si="1"/>
        <v>Arbok ex</v>
      </c>
      <c r="C4" t="s">
        <v>100</v>
      </c>
      <c r="D4" t="s">
        <v>18</v>
      </c>
      <c r="E4" t="s">
        <v>98</v>
      </c>
      <c r="F4" t="s">
        <v>78</v>
      </c>
      <c r="G4" t="str">
        <f t="shared" si="0"/>
        <v>new Card("Arbok ex", Pokedex.Arbok, Rarity.ex_SV, Types.Darkness, Sets.SV_151, 24),</v>
      </c>
    </row>
    <row r="5" spans="1:7" x14ac:dyDescent="0.3">
      <c r="A5">
        <v>38</v>
      </c>
      <c r="B5" t="str">
        <f t="shared" si="1"/>
        <v>Ninetales ex</v>
      </c>
      <c r="C5" t="s">
        <v>7</v>
      </c>
      <c r="D5" t="s">
        <v>6</v>
      </c>
      <c r="E5" t="s">
        <v>98</v>
      </c>
      <c r="F5" t="s">
        <v>78</v>
      </c>
      <c r="G5" t="str">
        <f t="shared" si="0"/>
        <v>new Card("Ninetales ex", Pokedex.Ninetales, Rarity.ex_SV, Types.Fire, Sets.SV_151, 38),</v>
      </c>
    </row>
    <row r="6" spans="1:7" x14ac:dyDescent="0.3">
      <c r="A6">
        <v>40</v>
      </c>
      <c r="B6" t="str">
        <f t="shared" si="1"/>
        <v>Wigglytuff ex</v>
      </c>
      <c r="C6" t="s">
        <v>101</v>
      </c>
      <c r="D6" t="s">
        <v>26</v>
      </c>
      <c r="E6" t="s">
        <v>98</v>
      </c>
      <c r="F6" t="s">
        <v>78</v>
      </c>
      <c r="G6" t="str">
        <f t="shared" si="0"/>
        <v>new Card("Wigglytuff ex", Pokedex.Wigglytuff, Rarity.ex_SV, Types.Colorless, Sets.SV_151, 40),</v>
      </c>
    </row>
    <row r="7" spans="1:7" x14ac:dyDescent="0.3">
      <c r="A7">
        <v>65</v>
      </c>
      <c r="B7" t="str">
        <f t="shared" si="1"/>
        <v>Alakazam ex</v>
      </c>
      <c r="C7" t="s">
        <v>102</v>
      </c>
      <c r="D7" t="s">
        <v>13</v>
      </c>
      <c r="E7" t="s">
        <v>98</v>
      </c>
      <c r="F7" t="s">
        <v>78</v>
      </c>
      <c r="G7" t="str">
        <f t="shared" si="0"/>
        <v>new Card("Alakazam ex", Pokedex.Alakazam, Rarity.ex_SV, Types.Psychic, Sets.SV_151, 65),</v>
      </c>
    </row>
    <row r="8" spans="1:7" x14ac:dyDescent="0.3">
      <c r="A8">
        <v>76</v>
      </c>
      <c r="B8" t="str">
        <f t="shared" si="1"/>
        <v>Golem ex</v>
      </c>
      <c r="C8" t="s">
        <v>103</v>
      </c>
      <c r="D8" t="s">
        <v>15</v>
      </c>
      <c r="E8" t="s">
        <v>98</v>
      </c>
      <c r="F8" t="s">
        <v>78</v>
      </c>
      <c r="G8" t="str">
        <f t="shared" si="0"/>
        <v>new Card("Golem ex", Pokedex.Golem, Rarity.ex_SV, Types.Fighting, Sets.SV_151, 76),</v>
      </c>
    </row>
    <row r="9" spans="1:7" x14ac:dyDescent="0.3">
      <c r="A9">
        <v>115</v>
      </c>
      <c r="B9" t="str">
        <f t="shared" si="1"/>
        <v>Kangaskhan ex</v>
      </c>
      <c r="C9" t="s">
        <v>104</v>
      </c>
      <c r="D9" t="s">
        <v>26</v>
      </c>
      <c r="E9" t="s">
        <v>98</v>
      </c>
      <c r="F9" t="s">
        <v>78</v>
      </c>
      <c r="G9" t="str">
        <f t="shared" si="0"/>
        <v>new Card("Kangaskhan ex", Pokedex.Kangaskhan, Rarity.ex_SV, Types.Colorless, Sets.SV_151, 115),</v>
      </c>
    </row>
    <row r="10" spans="1:7" x14ac:dyDescent="0.3">
      <c r="A10">
        <v>124</v>
      </c>
      <c r="B10" t="str">
        <f t="shared" si="1"/>
        <v>Jynx ex</v>
      </c>
      <c r="C10" t="s">
        <v>105</v>
      </c>
      <c r="D10" t="s">
        <v>8</v>
      </c>
      <c r="E10" t="s">
        <v>98</v>
      </c>
      <c r="F10" t="s">
        <v>78</v>
      </c>
      <c r="G10" t="str">
        <f t="shared" si="0"/>
        <v>new Card("Jynx ex", Pokedex.Jynx, Rarity.ex_SV, Types.Water, Sets.SV_151, 124),</v>
      </c>
    </row>
    <row r="11" spans="1:7" x14ac:dyDescent="0.3">
      <c r="A11">
        <v>145</v>
      </c>
      <c r="B11" t="str">
        <f t="shared" si="1"/>
        <v>Zapdos ex</v>
      </c>
      <c r="C11" t="s">
        <v>106</v>
      </c>
      <c r="D11" t="s">
        <v>10</v>
      </c>
      <c r="E11" t="s">
        <v>98</v>
      </c>
      <c r="F11" t="s">
        <v>78</v>
      </c>
      <c r="G11" t="str">
        <f t="shared" si="0"/>
        <v>new Card("Zapdos ex", Pokedex.Zapdos, Rarity.ex_SV, Types.Lightning, Sets.SV_151, 145),</v>
      </c>
    </row>
    <row r="12" spans="1:7" x14ac:dyDescent="0.3">
      <c r="A12">
        <v>151</v>
      </c>
      <c r="B12" t="str">
        <f t="shared" si="1"/>
        <v>Mew ex</v>
      </c>
      <c r="C12" t="s">
        <v>107</v>
      </c>
      <c r="D12" t="s">
        <v>13</v>
      </c>
      <c r="E12" t="s">
        <v>98</v>
      </c>
      <c r="F12" t="s">
        <v>78</v>
      </c>
      <c r="G12" t="str">
        <f t="shared" si="0"/>
        <v>new Card("Mew ex", Pokedex.Mew, Rarity.ex_SV, Types.Psychic, Sets.SV_151, 151),</v>
      </c>
    </row>
    <row r="13" spans="1:7" x14ac:dyDescent="0.3">
      <c r="A13">
        <v>166</v>
      </c>
      <c r="B13" t="s">
        <v>108</v>
      </c>
      <c r="C13" t="s">
        <v>108</v>
      </c>
      <c r="D13" t="s">
        <v>0</v>
      </c>
      <c r="E13" t="s">
        <v>98</v>
      </c>
      <c r="F13" t="s">
        <v>80</v>
      </c>
      <c r="G13" t="str">
        <f t="shared" si="0"/>
        <v>new Card("Bulbasaur", Pokedex.Bulbasaur, Rarity.Special_Art_Pokemon_SV, Types.Grass, Sets.SV_151, 166),</v>
      </c>
    </row>
    <row r="14" spans="1:7" x14ac:dyDescent="0.3">
      <c r="A14">
        <v>167</v>
      </c>
      <c r="B14" t="s">
        <v>109</v>
      </c>
      <c r="C14" t="s">
        <v>109</v>
      </c>
      <c r="D14" t="s">
        <v>0</v>
      </c>
      <c r="E14" t="s">
        <v>98</v>
      </c>
      <c r="F14" t="s">
        <v>80</v>
      </c>
      <c r="G14" t="str">
        <f t="shared" si="0"/>
        <v>new Card("Ivysaur", Pokedex.Ivysaur, Rarity.Special_Art_Pokemon_SV, Types.Grass, Sets.SV_151, 167),</v>
      </c>
    </row>
    <row r="15" spans="1:7" x14ac:dyDescent="0.3">
      <c r="A15">
        <v>168</v>
      </c>
      <c r="B15" t="s">
        <v>110</v>
      </c>
      <c r="C15" t="s">
        <v>110</v>
      </c>
      <c r="D15" t="s">
        <v>6</v>
      </c>
      <c r="E15" t="s">
        <v>98</v>
      </c>
      <c r="F15" t="s">
        <v>80</v>
      </c>
      <c r="G15" t="str">
        <f t="shared" si="0"/>
        <v>new Card("Charmander", Pokedex.Charmander, Rarity.Special_Art_Pokemon_SV, Types.Fire, Sets.SV_151, 168),</v>
      </c>
    </row>
    <row r="16" spans="1:7" x14ac:dyDescent="0.3">
      <c r="A16">
        <v>169</v>
      </c>
      <c r="B16" t="s">
        <v>111</v>
      </c>
      <c r="C16" t="s">
        <v>111</v>
      </c>
      <c r="D16" t="s">
        <v>6</v>
      </c>
      <c r="E16" t="s">
        <v>98</v>
      </c>
      <c r="F16" t="s">
        <v>80</v>
      </c>
      <c r="G16" t="str">
        <f t="shared" si="0"/>
        <v>new Card("Charmeleon", Pokedex.Charmeleon, Rarity.Special_Art_Pokemon_SV, Types.Fire, Sets.SV_151, 169),</v>
      </c>
    </row>
    <row r="17" spans="1:7" x14ac:dyDescent="0.3">
      <c r="A17">
        <v>170</v>
      </c>
      <c r="B17" t="s">
        <v>112</v>
      </c>
      <c r="C17" t="s">
        <v>112</v>
      </c>
      <c r="D17" t="s">
        <v>8</v>
      </c>
      <c r="E17" t="s">
        <v>98</v>
      </c>
      <c r="F17" t="s">
        <v>80</v>
      </c>
      <c r="G17" t="str">
        <f t="shared" si="0"/>
        <v>new Card("Squirtle", Pokedex.Squirtle, Rarity.Special_Art_Pokemon_SV, Types.Water, Sets.SV_151, 170),</v>
      </c>
    </row>
    <row r="18" spans="1:7" x14ac:dyDescent="0.3">
      <c r="A18">
        <v>171</v>
      </c>
      <c r="B18" t="s">
        <v>113</v>
      </c>
      <c r="C18" t="s">
        <v>113</v>
      </c>
      <c r="D18" t="s">
        <v>8</v>
      </c>
      <c r="E18" t="s">
        <v>98</v>
      </c>
      <c r="F18" t="s">
        <v>80</v>
      </c>
      <c r="G18" t="str">
        <f t="shared" si="0"/>
        <v>new Card("Wartortle", Pokedex.Wartortle, Rarity.Special_Art_Pokemon_SV, Types.Water, Sets.SV_151, 171),</v>
      </c>
    </row>
    <row r="19" spans="1:7" x14ac:dyDescent="0.3">
      <c r="A19">
        <v>172</v>
      </c>
      <c r="B19" t="s">
        <v>114</v>
      </c>
      <c r="C19" t="s">
        <v>114</v>
      </c>
      <c r="D19" t="s">
        <v>0</v>
      </c>
      <c r="E19" t="s">
        <v>98</v>
      </c>
      <c r="F19" t="s">
        <v>80</v>
      </c>
      <c r="G19" t="str">
        <f t="shared" si="0"/>
        <v>new Card("Caterpie", Pokedex.Caterpie, Rarity.Special_Art_Pokemon_SV, Types.Grass, Sets.SV_151, 172),</v>
      </c>
    </row>
    <row r="20" spans="1:7" x14ac:dyDescent="0.3">
      <c r="A20">
        <v>173</v>
      </c>
      <c r="B20" t="s">
        <v>115</v>
      </c>
      <c r="C20" t="s">
        <v>115</v>
      </c>
      <c r="D20" t="s">
        <v>10</v>
      </c>
      <c r="E20" t="s">
        <v>98</v>
      </c>
      <c r="F20" t="s">
        <v>80</v>
      </c>
      <c r="G20" t="str">
        <f t="shared" si="0"/>
        <v>new Card("Pikachu", Pokedex.Pikachu, Rarity.Special_Art_Pokemon_SV, Types.Lightning, Sets.SV_151, 173),</v>
      </c>
    </row>
    <row r="21" spans="1:7" x14ac:dyDescent="0.3">
      <c r="A21">
        <v>174</v>
      </c>
      <c r="B21" t="s">
        <v>116</v>
      </c>
      <c r="C21" t="s">
        <v>116</v>
      </c>
      <c r="D21" t="s">
        <v>18</v>
      </c>
      <c r="E21" t="s">
        <v>98</v>
      </c>
      <c r="F21" t="s">
        <v>80</v>
      </c>
      <c r="G21" t="str">
        <f t="shared" si="0"/>
        <v>new Card("Nidoking", Pokedex.Nidoking, Rarity.Special_Art_Pokemon_SV, Types.Darkness, Sets.SV_151, 174),</v>
      </c>
    </row>
    <row r="22" spans="1:7" x14ac:dyDescent="0.3">
      <c r="A22">
        <v>175</v>
      </c>
      <c r="B22" t="s">
        <v>117</v>
      </c>
      <c r="C22" t="s">
        <v>117</v>
      </c>
      <c r="D22" t="s">
        <v>8</v>
      </c>
      <c r="E22" t="s">
        <v>98</v>
      </c>
      <c r="F22" t="s">
        <v>80</v>
      </c>
      <c r="G22" t="str">
        <f t="shared" si="0"/>
        <v>new Card("Psyduck", Pokedex.Psyduck, Rarity.Special_Art_Pokemon_SV, Types.Water, Sets.SV_151, 175),</v>
      </c>
    </row>
    <row r="23" spans="1:7" x14ac:dyDescent="0.3">
      <c r="A23">
        <v>176</v>
      </c>
      <c r="B23" t="s">
        <v>118</v>
      </c>
      <c r="C23" t="s">
        <v>118</v>
      </c>
      <c r="D23" t="s">
        <v>8</v>
      </c>
      <c r="E23" t="s">
        <v>98</v>
      </c>
      <c r="F23" t="s">
        <v>80</v>
      </c>
      <c r="G23" t="str">
        <f t="shared" si="0"/>
        <v>new Card("Poliwhirl", Pokedex.Poliwhirl, Rarity.Special_Art_Pokemon_SV, Types.Water, Sets.SV_151, 176),</v>
      </c>
    </row>
    <row r="24" spans="1:7" x14ac:dyDescent="0.3">
      <c r="A24">
        <v>177</v>
      </c>
      <c r="B24" t="s">
        <v>119</v>
      </c>
      <c r="C24" t="s">
        <v>119</v>
      </c>
      <c r="D24" t="s">
        <v>15</v>
      </c>
      <c r="E24" t="s">
        <v>98</v>
      </c>
      <c r="F24" t="s">
        <v>80</v>
      </c>
      <c r="G24" t="str">
        <f t="shared" si="0"/>
        <v>new Card("Machoke", Pokedex.Machoke, Rarity.Special_Art_Pokemon_SV, Types.Fighting, Sets.SV_151, 177),</v>
      </c>
    </row>
    <row r="25" spans="1:7" x14ac:dyDescent="0.3">
      <c r="A25">
        <v>178</v>
      </c>
      <c r="B25" t="s">
        <v>120</v>
      </c>
      <c r="C25" t="s">
        <v>120</v>
      </c>
      <c r="D25" t="s">
        <v>0</v>
      </c>
      <c r="E25" t="s">
        <v>98</v>
      </c>
      <c r="F25" t="s">
        <v>80</v>
      </c>
      <c r="G25" t="str">
        <f t="shared" si="0"/>
        <v>new Card("Tangela", Pokedex.Tangela, Rarity.Special_Art_Pokemon_SV, Types.Grass, Sets.SV_151, 178),</v>
      </c>
    </row>
    <row r="26" spans="1:7" x14ac:dyDescent="0.3">
      <c r="A26">
        <v>179</v>
      </c>
      <c r="B26" t="s">
        <v>121</v>
      </c>
      <c r="C26" t="s">
        <v>122</v>
      </c>
      <c r="D26" t="s">
        <v>13</v>
      </c>
      <c r="E26" t="s">
        <v>98</v>
      </c>
      <c r="F26" t="s">
        <v>80</v>
      </c>
      <c r="G26" t="str">
        <f t="shared" si="0"/>
        <v>new Card("Mr. Mime", Pokedex.Mr_Mime, Rarity.Special_Art_Pokemon_SV, Types.Psychic, Sets.SV_151, 179),</v>
      </c>
    </row>
    <row r="27" spans="1:7" x14ac:dyDescent="0.3">
      <c r="A27">
        <v>180</v>
      </c>
      <c r="B27" t="s">
        <v>123</v>
      </c>
      <c r="C27" t="s">
        <v>123</v>
      </c>
      <c r="D27" t="s">
        <v>8</v>
      </c>
      <c r="E27" t="s">
        <v>98</v>
      </c>
      <c r="F27" t="s">
        <v>80</v>
      </c>
      <c r="G27" t="str">
        <f t="shared" si="0"/>
        <v>new Card("Omanyte", Pokedex.Omanyte, Rarity.Special_Art_Pokemon_SV, Types.Water, Sets.SV_151, 180),</v>
      </c>
    </row>
    <row r="28" spans="1:7" x14ac:dyDescent="0.3">
      <c r="A28">
        <v>181</v>
      </c>
      <c r="B28" t="s">
        <v>124</v>
      </c>
      <c r="C28" t="s">
        <v>124</v>
      </c>
      <c r="D28" t="s">
        <v>125</v>
      </c>
      <c r="E28" t="s">
        <v>98</v>
      </c>
      <c r="F28" t="s">
        <v>80</v>
      </c>
      <c r="G28" t="str">
        <f t="shared" si="0"/>
        <v>new Card("Dragonair", Pokedex.Dragonair, Rarity.Special_Art_Pokemon_SV, Types.Dragon, Sets.SV_151, 181),</v>
      </c>
    </row>
    <row r="29" spans="1:7" x14ac:dyDescent="0.3">
      <c r="A29">
        <v>182</v>
      </c>
      <c r="B29" t="str">
        <f t="shared" ref="B29:B40" si="2">C29 &amp; " ex"</f>
        <v>Venusaur ex</v>
      </c>
      <c r="C29" t="s">
        <v>97</v>
      </c>
      <c r="D29" t="s">
        <v>0</v>
      </c>
      <c r="E29" t="s">
        <v>98</v>
      </c>
      <c r="F29" t="s">
        <v>82</v>
      </c>
      <c r="G29" t="str">
        <f t="shared" si="0"/>
        <v>new Card("Venusaur ex", Pokedex.Venusaur, Rarity.ex_SV_Full_Art, Types.Grass, Sets.SV_151, 182),</v>
      </c>
    </row>
    <row r="30" spans="1:7" x14ac:dyDescent="0.3">
      <c r="A30">
        <v>183</v>
      </c>
      <c r="B30" t="str">
        <f t="shared" si="2"/>
        <v>Charizard ex</v>
      </c>
      <c r="C30" t="s">
        <v>62</v>
      </c>
      <c r="D30" t="s">
        <v>6</v>
      </c>
      <c r="E30" t="s">
        <v>98</v>
      </c>
      <c r="F30" t="s">
        <v>82</v>
      </c>
      <c r="G30" t="str">
        <f t="shared" si="0"/>
        <v>new Card("Charizard ex", Pokedex.Charizard, Rarity.ex_SV_Full_Art, Types.Fire, Sets.SV_151, 183),</v>
      </c>
    </row>
    <row r="31" spans="1:7" x14ac:dyDescent="0.3">
      <c r="A31">
        <v>184</v>
      </c>
      <c r="B31" t="str">
        <f t="shared" si="2"/>
        <v>Blastoise ex</v>
      </c>
      <c r="C31" t="s">
        <v>99</v>
      </c>
      <c r="D31" t="s">
        <v>8</v>
      </c>
      <c r="E31" t="s">
        <v>98</v>
      </c>
      <c r="F31" t="s">
        <v>82</v>
      </c>
      <c r="G31" t="str">
        <f t="shared" si="0"/>
        <v>new Card("Blastoise ex", Pokedex.Blastoise, Rarity.ex_SV_Full_Art, Types.Water, Sets.SV_151, 184),</v>
      </c>
    </row>
    <row r="32" spans="1:7" x14ac:dyDescent="0.3">
      <c r="A32">
        <v>185</v>
      </c>
      <c r="B32" t="str">
        <f t="shared" si="2"/>
        <v>Arbok ex</v>
      </c>
      <c r="C32" t="s">
        <v>100</v>
      </c>
      <c r="D32" t="s">
        <v>18</v>
      </c>
      <c r="E32" t="s">
        <v>98</v>
      </c>
      <c r="F32" t="s">
        <v>82</v>
      </c>
      <c r="G32" t="str">
        <f t="shared" si="0"/>
        <v>new Card("Arbok ex", Pokedex.Arbok, Rarity.ex_SV_Full_Art, Types.Darkness, Sets.SV_151, 185),</v>
      </c>
    </row>
    <row r="33" spans="1:7" x14ac:dyDescent="0.3">
      <c r="A33">
        <v>186</v>
      </c>
      <c r="B33" t="str">
        <f t="shared" si="2"/>
        <v>Ninetales ex</v>
      </c>
      <c r="C33" t="s">
        <v>7</v>
      </c>
      <c r="D33" t="s">
        <v>6</v>
      </c>
      <c r="E33" t="s">
        <v>98</v>
      </c>
      <c r="F33" t="s">
        <v>82</v>
      </c>
      <c r="G33" t="str">
        <f t="shared" ref="G33:G54" si="3">"new Card(""" &amp; B33 &amp; """, Pokedex." &amp; C33 &amp; ", Rarity." &amp; F33 &amp; ", Types." &amp; D33 &amp; ", Sets." &amp; E33 &amp; ", " &amp; A33 &amp; "),"</f>
        <v>new Card("Ninetales ex", Pokedex.Ninetales, Rarity.ex_SV_Full_Art, Types.Fire, Sets.SV_151, 186),</v>
      </c>
    </row>
    <row r="34" spans="1:7" x14ac:dyDescent="0.3">
      <c r="A34">
        <v>187</v>
      </c>
      <c r="B34" t="str">
        <f t="shared" si="2"/>
        <v>Wigglytuff ex</v>
      </c>
      <c r="C34" t="s">
        <v>101</v>
      </c>
      <c r="D34" t="s">
        <v>26</v>
      </c>
      <c r="E34" t="s">
        <v>98</v>
      </c>
      <c r="F34" t="s">
        <v>82</v>
      </c>
      <c r="G34" t="str">
        <f t="shared" si="3"/>
        <v>new Card("Wigglytuff ex", Pokedex.Wigglytuff, Rarity.ex_SV_Full_Art, Types.Colorless, Sets.SV_151, 187),</v>
      </c>
    </row>
    <row r="35" spans="1:7" x14ac:dyDescent="0.3">
      <c r="A35">
        <v>188</v>
      </c>
      <c r="B35" t="str">
        <f t="shared" si="2"/>
        <v>Alakazam ex</v>
      </c>
      <c r="C35" t="s">
        <v>102</v>
      </c>
      <c r="D35" t="s">
        <v>13</v>
      </c>
      <c r="E35" t="s">
        <v>98</v>
      </c>
      <c r="F35" t="s">
        <v>82</v>
      </c>
      <c r="G35" t="str">
        <f t="shared" si="3"/>
        <v>new Card("Alakazam ex", Pokedex.Alakazam, Rarity.ex_SV_Full_Art, Types.Psychic, Sets.SV_151, 188),</v>
      </c>
    </row>
    <row r="36" spans="1:7" x14ac:dyDescent="0.3">
      <c r="A36">
        <v>189</v>
      </c>
      <c r="B36" t="str">
        <f t="shared" si="2"/>
        <v>Golem ex</v>
      </c>
      <c r="C36" t="s">
        <v>103</v>
      </c>
      <c r="D36" t="s">
        <v>15</v>
      </c>
      <c r="E36" t="s">
        <v>98</v>
      </c>
      <c r="F36" t="s">
        <v>82</v>
      </c>
      <c r="G36" t="str">
        <f t="shared" si="3"/>
        <v>new Card("Golem ex", Pokedex.Golem, Rarity.ex_SV_Full_Art, Types.Fighting, Sets.SV_151, 189),</v>
      </c>
    </row>
    <row r="37" spans="1:7" x14ac:dyDescent="0.3">
      <c r="A37">
        <v>190</v>
      </c>
      <c r="B37" t="str">
        <f t="shared" si="2"/>
        <v>Kangaskhan ex</v>
      </c>
      <c r="C37" t="s">
        <v>104</v>
      </c>
      <c r="D37" t="s">
        <v>26</v>
      </c>
      <c r="E37" t="s">
        <v>98</v>
      </c>
      <c r="F37" t="s">
        <v>82</v>
      </c>
      <c r="G37" t="str">
        <f t="shared" si="3"/>
        <v>new Card("Kangaskhan ex", Pokedex.Kangaskhan, Rarity.ex_SV_Full_Art, Types.Colorless, Sets.SV_151, 190),</v>
      </c>
    </row>
    <row r="38" spans="1:7" x14ac:dyDescent="0.3">
      <c r="A38">
        <v>191</v>
      </c>
      <c r="B38" t="str">
        <f t="shared" si="2"/>
        <v>Jynx ex</v>
      </c>
      <c r="C38" t="s">
        <v>105</v>
      </c>
      <c r="D38" t="s">
        <v>8</v>
      </c>
      <c r="E38" t="s">
        <v>98</v>
      </c>
      <c r="F38" t="s">
        <v>82</v>
      </c>
      <c r="G38" t="str">
        <f t="shared" si="3"/>
        <v>new Card("Jynx ex", Pokedex.Jynx, Rarity.ex_SV_Full_Art, Types.Water, Sets.SV_151, 191),</v>
      </c>
    </row>
    <row r="39" spans="1:7" x14ac:dyDescent="0.3">
      <c r="A39">
        <v>192</v>
      </c>
      <c r="B39" t="str">
        <f t="shared" si="2"/>
        <v>Zapdos ex</v>
      </c>
      <c r="C39" t="s">
        <v>106</v>
      </c>
      <c r="D39" t="s">
        <v>10</v>
      </c>
      <c r="E39" t="s">
        <v>98</v>
      </c>
      <c r="F39" t="s">
        <v>82</v>
      </c>
      <c r="G39" t="str">
        <f t="shared" si="3"/>
        <v>new Card("Zapdos ex", Pokedex.Zapdos, Rarity.ex_SV_Full_Art, Types.Lightning, Sets.SV_151, 192),</v>
      </c>
    </row>
    <row r="40" spans="1:7" x14ac:dyDescent="0.3">
      <c r="A40">
        <v>193</v>
      </c>
      <c r="B40" t="str">
        <f t="shared" si="2"/>
        <v>Mew ex</v>
      </c>
      <c r="C40" t="s">
        <v>107</v>
      </c>
      <c r="D40" t="s">
        <v>13</v>
      </c>
      <c r="E40" t="s">
        <v>98</v>
      </c>
      <c r="F40" t="s">
        <v>82</v>
      </c>
      <c r="G40" t="str">
        <f t="shared" si="3"/>
        <v>new Card("Mew ex", Pokedex.Mew, Rarity.ex_SV_Full_Art, Types.Psychic, Sets.SV_151, 193),</v>
      </c>
    </row>
    <row r="41" spans="1:7" x14ac:dyDescent="0.3">
      <c r="A41">
        <v>194</v>
      </c>
      <c r="B41" t="s">
        <v>126</v>
      </c>
      <c r="C41" t="s">
        <v>90</v>
      </c>
      <c r="D41" t="s">
        <v>75</v>
      </c>
      <c r="E41" t="s">
        <v>98</v>
      </c>
      <c r="F41" t="s">
        <v>83</v>
      </c>
      <c r="G41" t="str">
        <f t="shared" si="3"/>
        <v>new Card("Bill's Transfer", Pokedex.NVT, Rarity.Full_Art_Trainer_SV, Types.Supporter, Sets.SV_151, 194),</v>
      </c>
    </row>
    <row r="42" spans="1:7" x14ac:dyDescent="0.3">
      <c r="A42">
        <v>195</v>
      </c>
      <c r="B42" t="s">
        <v>127</v>
      </c>
      <c r="C42" t="s">
        <v>90</v>
      </c>
      <c r="D42" t="s">
        <v>75</v>
      </c>
      <c r="E42" t="s">
        <v>98</v>
      </c>
      <c r="F42" t="s">
        <v>83</v>
      </c>
      <c r="G42" t="str">
        <f t="shared" si="3"/>
        <v>new Card("Daisy's Help", Pokedex.NVT, Rarity.Full_Art_Trainer_SV, Types.Supporter, Sets.SV_151, 195),</v>
      </c>
    </row>
    <row r="43" spans="1:7" x14ac:dyDescent="0.3">
      <c r="A43">
        <v>196</v>
      </c>
      <c r="B43" t="s">
        <v>128</v>
      </c>
      <c r="C43" t="s">
        <v>90</v>
      </c>
      <c r="D43" t="s">
        <v>75</v>
      </c>
      <c r="E43" t="s">
        <v>98</v>
      </c>
      <c r="F43" t="s">
        <v>83</v>
      </c>
      <c r="G43" t="str">
        <f t="shared" si="3"/>
        <v>new Card("Erika's Invitation", Pokedex.NVT, Rarity.Full_Art_Trainer_SV, Types.Supporter, Sets.SV_151, 196),</v>
      </c>
    </row>
    <row r="44" spans="1:7" x14ac:dyDescent="0.3">
      <c r="A44">
        <v>197</v>
      </c>
      <c r="B44" t="s">
        <v>129</v>
      </c>
      <c r="C44" t="s">
        <v>90</v>
      </c>
      <c r="D44" t="s">
        <v>75</v>
      </c>
      <c r="E44" t="s">
        <v>98</v>
      </c>
      <c r="F44" t="s">
        <v>83</v>
      </c>
      <c r="G44" t="str">
        <f t="shared" si="3"/>
        <v>new Card("Giovanni's Charisma", Pokedex.NVT, Rarity.Full_Art_Trainer_SV, Types.Supporter, Sets.SV_151, 197),</v>
      </c>
    </row>
    <row r="45" spans="1:7" x14ac:dyDescent="0.3">
      <c r="A45">
        <v>198</v>
      </c>
      <c r="B45" t="str">
        <f t="shared" ref="B45:B49" si="4">C45 &amp; " ex"</f>
        <v>Venusaur ex</v>
      </c>
      <c r="C45" t="s">
        <v>97</v>
      </c>
      <c r="D45" t="s">
        <v>0</v>
      </c>
      <c r="E45" t="s">
        <v>98</v>
      </c>
      <c r="F45" t="s">
        <v>85</v>
      </c>
      <c r="G45" t="str">
        <f t="shared" si="3"/>
        <v>new Card("Venusaur ex", Pokedex.Venusaur, Rarity.ex_SV_Special_Art, Types.Grass, Sets.SV_151, 198),</v>
      </c>
    </row>
    <row r="46" spans="1:7" x14ac:dyDescent="0.3">
      <c r="A46">
        <v>199</v>
      </c>
      <c r="B46" t="str">
        <f t="shared" si="4"/>
        <v>Charizard ex</v>
      </c>
      <c r="C46" t="s">
        <v>62</v>
      </c>
      <c r="D46" t="s">
        <v>6</v>
      </c>
      <c r="E46" t="s">
        <v>98</v>
      </c>
      <c r="F46" t="s">
        <v>85</v>
      </c>
      <c r="G46" t="str">
        <f t="shared" si="3"/>
        <v>new Card("Charizard ex", Pokedex.Charizard, Rarity.ex_SV_Special_Art, Types.Fire, Sets.SV_151, 199),</v>
      </c>
    </row>
    <row r="47" spans="1:7" x14ac:dyDescent="0.3">
      <c r="A47">
        <v>200</v>
      </c>
      <c r="B47" t="str">
        <f t="shared" si="4"/>
        <v>Blastoise ex</v>
      </c>
      <c r="C47" t="s">
        <v>99</v>
      </c>
      <c r="D47" t="s">
        <v>8</v>
      </c>
      <c r="E47" t="s">
        <v>98</v>
      </c>
      <c r="F47" t="s">
        <v>85</v>
      </c>
      <c r="G47" t="str">
        <f t="shared" si="3"/>
        <v>new Card("Blastoise ex", Pokedex.Blastoise, Rarity.ex_SV_Special_Art, Types.Water, Sets.SV_151, 200),</v>
      </c>
    </row>
    <row r="48" spans="1:7" x14ac:dyDescent="0.3">
      <c r="A48">
        <v>201</v>
      </c>
      <c r="B48" t="str">
        <f t="shared" si="4"/>
        <v>Alakazam ex</v>
      </c>
      <c r="C48" t="s">
        <v>102</v>
      </c>
      <c r="D48" t="s">
        <v>13</v>
      </c>
      <c r="E48" t="s">
        <v>98</v>
      </c>
      <c r="F48" t="s">
        <v>85</v>
      </c>
      <c r="G48" t="str">
        <f t="shared" si="3"/>
        <v>new Card("Alakazam ex", Pokedex.Alakazam, Rarity.ex_SV_Special_Art, Types.Psychic, Sets.SV_151, 201),</v>
      </c>
    </row>
    <row r="49" spans="1:7" x14ac:dyDescent="0.3">
      <c r="A49">
        <v>202</v>
      </c>
      <c r="B49" t="str">
        <f t="shared" si="4"/>
        <v>Zapdos ex</v>
      </c>
      <c r="C49" t="s">
        <v>106</v>
      </c>
      <c r="D49" t="s">
        <v>10</v>
      </c>
      <c r="E49" t="s">
        <v>98</v>
      </c>
      <c r="F49" t="s">
        <v>85</v>
      </c>
      <c r="G49" t="str">
        <f t="shared" si="3"/>
        <v>new Card("Zapdos ex", Pokedex.Zapdos, Rarity.ex_SV_Special_Art, Types.Lightning, Sets.SV_151, 202),</v>
      </c>
    </row>
    <row r="50" spans="1:7" x14ac:dyDescent="0.3">
      <c r="A50">
        <v>203</v>
      </c>
      <c r="B50" t="s">
        <v>128</v>
      </c>
      <c r="C50" t="s">
        <v>90</v>
      </c>
      <c r="D50" t="s">
        <v>75</v>
      </c>
      <c r="E50" t="s">
        <v>98</v>
      </c>
      <c r="F50" t="s">
        <v>86</v>
      </c>
      <c r="G50" t="str">
        <f t="shared" si="3"/>
        <v>new Card("Erika's Invitation", Pokedex.NVT, Rarity.Special_Art_Trainer_SV, Types.Supporter, Sets.SV_151, 203),</v>
      </c>
    </row>
    <row r="51" spans="1:7" x14ac:dyDescent="0.3">
      <c r="A51">
        <v>204</v>
      </c>
      <c r="B51" t="s">
        <v>129</v>
      </c>
      <c r="C51" t="s">
        <v>90</v>
      </c>
      <c r="D51" t="s">
        <v>75</v>
      </c>
      <c r="E51" t="s">
        <v>98</v>
      </c>
      <c r="F51" t="s">
        <v>86</v>
      </c>
      <c r="G51" t="str">
        <f t="shared" si="3"/>
        <v>new Card("Giovanni's Charisma", Pokedex.NVT, Rarity.Special_Art_Trainer_SV, Types.Supporter, Sets.SV_151, 204),</v>
      </c>
    </row>
    <row r="52" spans="1:7" x14ac:dyDescent="0.3">
      <c r="A52">
        <v>205</v>
      </c>
      <c r="B52" t="str">
        <f t="shared" ref="B52" si="5">C52 &amp; " ex"</f>
        <v>Mew ex</v>
      </c>
      <c r="C52" t="s">
        <v>107</v>
      </c>
      <c r="D52" t="s">
        <v>13</v>
      </c>
      <c r="E52" t="s">
        <v>98</v>
      </c>
      <c r="F52" t="s">
        <v>130</v>
      </c>
      <c r="G52" t="str">
        <f t="shared" si="3"/>
        <v>new Card("Mew ex", Pokedex.Mew, Rarity.ex_SV_Gold, Types.Psychic, Sets.SV_151, 205),</v>
      </c>
    </row>
    <row r="53" spans="1:7" x14ac:dyDescent="0.3">
      <c r="A53">
        <v>206</v>
      </c>
      <c r="B53" t="s">
        <v>131</v>
      </c>
      <c r="C53" t="s">
        <v>90</v>
      </c>
      <c r="D53" t="s">
        <v>132</v>
      </c>
      <c r="E53" t="s">
        <v>98</v>
      </c>
      <c r="F53" t="s">
        <v>133</v>
      </c>
      <c r="G53" t="str">
        <f t="shared" si="3"/>
        <v>new Card("Switch", Pokedex.NVT, Rarity.Gold_Item_SV, Types.Item, Sets.SV_151, 206),</v>
      </c>
    </row>
    <row r="54" spans="1:7" x14ac:dyDescent="0.3">
      <c r="A54">
        <v>207</v>
      </c>
      <c r="B54" t="s">
        <v>134</v>
      </c>
      <c r="C54" t="s">
        <v>90</v>
      </c>
      <c r="D54" t="s">
        <v>135</v>
      </c>
      <c r="E54" t="s">
        <v>98</v>
      </c>
      <c r="F54" t="s">
        <v>89</v>
      </c>
      <c r="G54" t="str">
        <f t="shared" si="3"/>
        <v>new Card("Basic Psychic Energy", Pokedex.NVT, Rarity.Gold_Energy_SV, Types.Basic_Psychic_Energy, Sets.SV_151, 207),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32F-9102-48BF-9669-0471A1659E74}">
  <sheetPr>
    <pageSetUpPr autoPageBreaks="0"/>
  </sheetPr>
  <dimension ref="A1:G104"/>
  <sheetViews>
    <sheetView topLeftCell="A85" zoomScaleNormal="100" workbookViewId="0">
      <selection activeCell="F101" sqref="F101"/>
    </sheetView>
  </sheetViews>
  <sheetFormatPr defaultRowHeight="14.4" x14ac:dyDescent="0.3"/>
  <sheetData>
    <row r="1" spans="1:7" x14ac:dyDescent="0.3">
      <c r="A1">
        <v>3</v>
      </c>
      <c r="B1" t="s">
        <v>184</v>
      </c>
      <c r="C1" t="s">
        <v>204</v>
      </c>
      <c r="D1" t="s">
        <v>229</v>
      </c>
      <c r="E1" t="s">
        <v>228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Card("Froslass ex", Pokedex.Froslass, Rarity.ex_SV_Tera, Types.Tera_Grass, Sets.Paradox_Rift, 3),</v>
      </c>
    </row>
    <row r="2" spans="1:7" x14ac:dyDescent="0.3">
      <c r="A2">
        <v>27</v>
      </c>
      <c r="B2" t="s">
        <v>185</v>
      </c>
      <c r="C2" t="s">
        <v>205</v>
      </c>
      <c r="D2" t="s">
        <v>6</v>
      </c>
      <c r="E2" t="s">
        <v>228</v>
      </c>
      <c r="F2" t="s">
        <v>78</v>
      </c>
      <c r="G2" t="str">
        <f t="shared" si="0"/>
        <v>new Card("Armarouge ex", Pokedex.Armarouge, Rarity.ex_SV, Types.Fire, Sets.Paradox_Rift, 27),</v>
      </c>
    </row>
    <row r="3" spans="1:7" x14ac:dyDescent="0.3">
      <c r="A3">
        <v>38</v>
      </c>
      <c r="B3" t="s">
        <v>186</v>
      </c>
      <c r="C3" t="s">
        <v>206</v>
      </c>
      <c r="D3" t="s">
        <v>230</v>
      </c>
      <c r="E3" t="s">
        <v>228</v>
      </c>
      <c r="F3" t="s">
        <v>79</v>
      </c>
      <c r="G3" t="str">
        <f t="shared" si="0"/>
        <v>new Card("Garchomp ex", Pokedex.Garchomp, Rarity.ex_SV_Tera, Types.Tera_Water, Sets.Paradox_Rift, 38),</v>
      </c>
    </row>
    <row r="4" spans="1:7" x14ac:dyDescent="0.3">
      <c r="A4">
        <v>46</v>
      </c>
      <c r="B4" t="s">
        <v>187</v>
      </c>
      <c r="C4" t="s">
        <v>207</v>
      </c>
      <c r="D4" t="s">
        <v>231</v>
      </c>
      <c r="E4" t="s">
        <v>228</v>
      </c>
      <c r="F4" t="s">
        <v>79</v>
      </c>
      <c r="G4" t="str">
        <f t="shared" si="0"/>
        <v>new Card("Tsareena ex", Pokedex.Tsareena, Rarity.ex_SV_Tera, Types.Tera_Ice, Sets.Paradox_Rift, 46),</v>
      </c>
    </row>
    <row r="5" spans="1:7" x14ac:dyDescent="0.3">
      <c r="A5">
        <v>50</v>
      </c>
      <c r="B5" t="s">
        <v>188</v>
      </c>
      <c r="C5" t="s">
        <v>208</v>
      </c>
      <c r="D5" t="s">
        <v>8</v>
      </c>
      <c r="E5" t="s">
        <v>228</v>
      </c>
      <c r="F5" t="s">
        <v>78</v>
      </c>
      <c r="G5" t="str">
        <f t="shared" si="0"/>
        <v>new Card("Golisopod ex", Pokedex.Golisopod, Rarity.ex_SV, Types.Water, Sets.Paradox_Rift, 50),</v>
      </c>
    </row>
    <row r="6" spans="1:7" x14ac:dyDescent="0.3">
      <c r="A6">
        <v>58</v>
      </c>
      <c r="B6" t="s">
        <v>189</v>
      </c>
      <c r="C6" t="s">
        <v>209</v>
      </c>
      <c r="D6" t="s">
        <v>10</v>
      </c>
      <c r="E6" t="s">
        <v>228</v>
      </c>
      <c r="F6" t="s">
        <v>78</v>
      </c>
      <c r="G6" t="str">
        <f t="shared" si="0"/>
        <v>new Card("Mewtwo ex", Pokedex.Mewtwo, Rarity.ex_SV, Types.Lightning, Sets.Paradox_Rift, 58),</v>
      </c>
    </row>
    <row r="7" spans="1:7" x14ac:dyDescent="0.3">
      <c r="A7">
        <v>68</v>
      </c>
      <c r="B7" t="s">
        <v>190</v>
      </c>
      <c r="C7" t="s">
        <v>218</v>
      </c>
      <c r="D7" t="s">
        <v>96</v>
      </c>
      <c r="E7" t="s">
        <v>228</v>
      </c>
      <c r="F7" t="s">
        <v>79</v>
      </c>
      <c r="G7" t="str">
        <f t="shared" si="0"/>
        <v>new Card("Tapu Koko ex", Pokedex.Tapu_Koko, Rarity.ex_SV_Tera, Types.Tera_Electric, Sets.Paradox_Rift, 68),</v>
      </c>
    </row>
    <row r="8" spans="1:7" x14ac:dyDescent="0.3">
      <c r="A8">
        <v>70</v>
      </c>
      <c r="B8" t="s">
        <v>191</v>
      </c>
      <c r="C8" t="s">
        <v>219</v>
      </c>
      <c r="D8" t="s">
        <v>10</v>
      </c>
      <c r="E8" t="s">
        <v>228</v>
      </c>
      <c r="F8" t="s">
        <v>236</v>
      </c>
      <c r="G8" t="str">
        <f t="shared" si="0"/>
        <v>new Card("Iron Hands ex", Pokedex.Iron_Hands, Rarity.ex_SV_Future, Types.Lightning, Sets.Paradox_Rift, 70),</v>
      </c>
    </row>
    <row r="9" spans="1:7" x14ac:dyDescent="0.3">
      <c r="A9">
        <v>76</v>
      </c>
      <c r="B9" t="s">
        <v>192</v>
      </c>
      <c r="C9" t="s">
        <v>210</v>
      </c>
      <c r="D9" t="s">
        <v>13</v>
      </c>
      <c r="E9" t="s">
        <v>228</v>
      </c>
      <c r="F9" t="s">
        <v>78</v>
      </c>
      <c r="G9" t="str">
        <f t="shared" si="0"/>
        <v>new Card("Cofagrigus ex", Pokedex.Cofagrigus, Rarity.ex_SV, Types.Psychic, Sets.Paradox_Rift, 76),</v>
      </c>
    </row>
    <row r="10" spans="1:7" x14ac:dyDescent="0.3">
      <c r="A10">
        <v>89</v>
      </c>
      <c r="B10" t="s">
        <v>193</v>
      </c>
      <c r="C10" t="s">
        <v>220</v>
      </c>
      <c r="D10" t="s">
        <v>13</v>
      </c>
      <c r="E10" t="s">
        <v>228</v>
      </c>
      <c r="F10" t="s">
        <v>236</v>
      </c>
      <c r="G10" t="str">
        <f t="shared" si="0"/>
        <v>new Card("Iron Valiant ex", Pokedex.Iron_Valiant, Rarity.ex_SV_Future, Types.Psychic, Sets.Paradox_Rift, 89),</v>
      </c>
    </row>
    <row r="11" spans="1:7" x14ac:dyDescent="0.3">
      <c r="A11">
        <v>98</v>
      </c>
      <c r="B11" t="s">
        <v>194</v>
      </c>
      <c r="C11" t="s">
        <v>211</v>
      </c>
      <c r="D11" t="s">
        <v>232</v>
      </c>
      <c r="E11" t="s">
        <v>228</v>
      </c>
      <c r="F11" t="s">
        <v>79</v>
      </c>
      <c r="G11" t="str">
        <f t="shared" si="0"/>
        <v>new Card("Hoopa ex", Pokedex.Hoopa, Rarity.ex_SV_Tera, Types.Tera_Fighting, Sets.Paradox_Rift, 98),</v>
      </c>
    </row>
    <row r="12" spans="1:7" x14ac:dyDescent="0.3">
      <c r="A12">
        <v>100</v>
      </c>
      <c r="B12" t="s">
        <v>195</v>
      </c>
      <c r="C12" t="s">
        <v>212</v>
      </c>
      <c r="D12" t="s">
        <v>233</v>
      </c>
      <c r="E12" t="s">
        <v>228</v>
      </c>
      <c r="F12" t="s">
        <v>79</v>
      </c>
      <c r="G12" t="str">
        <f t="shared" si="0"/>
        <v>new Card("Toxtricity ex", Pokedex.Toxtricity, Rarity.ex_SV_Tera, Types.Tera_Ground, Sets.Paradox_Rift, 100),</v>
      </c>
    </row>
    <row r="13" spans="1:7" x14ac:dyDescent="0.3">
      <c r="A13">
        <v>108</v>
      </c>
      <c r="B13" t="s">
        <v>196</v>
      </c>
      <c r="C13" t="s">
        <v>221</v>
      </c>
      <c r="D13" t="s">
        <v>15</v>
      </c>
      <c r="E13" t="s">
        <v>228</v>
      </c>
      <c r="F13" t="s">
        <v>235</v>
      </c>
      <c r="G13" t="str">
        <f t="shared" si="0"/>
        <v>new Card("Sandy Shocks ex", Pokedex.Sandy_Shocks, Rarity.ex_SV_Ancient, Types.Fighting, Sets.Paradox_Rift, 108),</v>
      </c>
    </row>
    <row r="14" spans="1:7" x14ac:dyDescent="0.3">
      <c r="A14">
        <v>124</v>
      </c>
      <c r="B14" t="s">
        <v>197</v>
      </c>
      <c r="C14" t="s">
        <v>222</v>
      </c>
      <c r="D14" t="s">
        <v>18</v>
      </c>
      <c r="E14" t="s">
        <v>228</v>
      </c>
      <c r="F14" t="s">
        <v>235</v>
      </c>
      <c r="G14" t="str">
        <f t="shared" si="0"/>
        <v>new Card("Roaring Moon ex", Pokedex.Roaring_Moon, Rarity.ex_SV_Ancient, Types.Darkness, Sets.Paradox_Rift, 124),</v>
      </c>
    </row>
    <row r="15" spans="1:7" x14ac:dyDescent="0.3">
      <c r="A15">
        <v>135</v>
      </c>
      <c r="B15" t="s">
        <v>198</v>
      </c>
      <c r="C15" t="s">
        <v>162</v>
      </c>
      <c r="D15" t="s">
        <v>23</v>
      </c>
      <c r="E15" t="s">
        <v>228</v>
      </c>
      <c r="F15" t="s">
        <v>78</v>
      </c>
      <c r="G15" t="str">
        <f t="shared" si="0"/>
        <v>new Card("Aegislash ex", Pokedex.Aegislash, Rarity.ex_SV, Types.Metal, Sets.Paradox_Rift, 135),</v>
      </c>
    </row>
    <row r="16" spans="1:7" x14ac:dyDescent="0.3">
      <c r="A16">
        <v>137</v>
      </c>
      <c r="B16" t="s">
        <v>199</v>
      </c>
      <c r="C16" t="s">
        <v>213</v>
      </c>
      <c r="D16" t="s">
        <v>234</v>
      </c>
      <c r="E16" t="s">
        <v>228</v>
      </c>
      <c r="F16" t="s">
        <v>79</v>
      </c>
      <c r="G16" t="str">
        <f t="shared" si="0"/>
        <v>new Card("Skeledirge ex", Pokedex.Skeledirge, Rarity.ex_SV_Tera, Types.Tera_Steel, Sets.Paradox_Rift, 137),</v>
      </c>
    </row>
    <row r="17" spans="1:7" x14ac:dyDescent="0.3">
      <c r="A17">
        <v>139</v>
      </c>
      <c r="B17" t="s">
        <v>200</v>
      </c>
      <c r="C17" t="s">
        <v>214</v>
      </c>
      <c r="D17" t="s">
        <v>23</v>
      </c>
      <c r="E17" t="s">
        <v>228</v>
      </c>
      <c r="F17" t="s">
        <v>78</v>
      </c>
      <c r="G17" t="str">
        <f t="shared" si="0"/>
        <v>new Card("Gholdengo ex", Pokedex.Gholdengo, Rarity.ex_SV, Types.Metal, Sets.Paradox_Rift, 139),</v>
      </c>
    </row>
    <row r="18" spans="1:7" x14ac:dyDescent="0.3">
      <c r="A18">
        <v>140</v>
      </c>
      <c r="B18" t="s">
        <v>201</v>
      </c>
      <c r="C18" t="s">
        <v>215</v>
      </c>
      <c r="D18" t="s">
        <v>125</v>
      </c>
      <c r="E18" t="s">
        <v>228</v>
      </c>
      <c r="F18" t="s">
        <v>78</v>
      </c>
      <c r="G18" t="str">
        <f t="shared" si="0"/>
        <v>new Card("Altaria ex", Pokedex.Altaria, Rarity.ex_SV, Types.Dragon, Sets.Paradox_Rift, 140),</v>
      </c>
    </row>
    <row r="19" spans="1:7" x14ac:dyDescent="0.3">
      <c r="A19">
        <v>155</v>
      </c>
      <c r="B19" t="s">
        <v>202</v>
      </c>
      <c r="C19" t="s">
        <v>216</v>
      </c>
      <c r="D19" t="s">
        <v>26</v>
      </c>
      <c r="E19" t="s">
        <v>228</v>
      </c>
      <c r="F19" t="s">
        <v>78</v>
      </c>
      <c r="G19" t="str">
        <f t="shared" si="0"/>
        <v>new Card("Maushold ex", Pokedex.Maushold, Rarity.ex_SV, Types.Colorless, Sets.Paradox_Rift, 155),</v>
      </c>
    </row>
    <row r="20" spans="1:7" x14ac:dyDescent="0.3">
      <c r="A20">
        <v>156</v>
      </c>
      <c r="B20" t="s">
        <v>203</v>
      </c>
      <c r="C20" t="s">
        <v>217</v>
      </c>
      <c r="D20" t="s">
        <v>26</v>
      </c>
      <c r="E20" t="s">
        <v>228</v>
      </c>
      <c r="F20" t="s">
        <v>78</v>
      </c>
      <c r="G20" t="str">
        <f t="shared" si="0"/>
        <v>new Card("Bombirdier ex", Pokedex.Bombirdier, Rarity.ex_SV, Types.Colorless, Sets.Paradox_Rift, 156),</v>
      </c>
    </row>
    <row r="21" spans="1:7" x14ac:dyDescent="0.3">
      <c r="A21">
        <v>183</v>
      </c>
      <c r="B21" t="s">
        <v>136</v>
      </c>
      <c r="C21" t="s">
        <v>136</v>
      </c>
      <c r="D21" t="s">
        <v>0</v>
      </c>
      <c r="E21" t="s">
        <v>228</v>
      </c>
      <c r="F21" t="s">
        <v>80</v>
      </c>
      <c r="G21" t="str">
        <f t="shared" si="0"/>
        <v>new Card("Crustle", Pokedex.Crustle, Rarity.Special_Art_Pokemon_SV, Types.Grass, Sets.Paradox_Rift, 183),</v>
      </c>
    </row>
    <row r="22" spans="1:7" x14ac:dyDescent="0.3">
      <c r="A22">
        <v>184</v>
      </c>
      <c r="B22" t="s">
        <v>137</v>
      </c>
      <c r="C22" t="s">
        <v>137</v>
      </c>
      <c r="D22" t="s">
        <v>0</v>
      </c>
      <c r="E22" t="s">
        <v>228</v>
      </c>
      <c r="F22" t="s">
        <v>80</v>
      </c>
      <c r="G22" t="str">
        <f t="shared" si="0"/>
        <v>new Card("Dottler", Pokedex.Dottler, Rarity.Special_Art_Pokemon_SV, Types.Grass, Sets.Paradox_Rift, 184),</v>
      </c>
    </row>
    <row r="23" spans="1:7" x14ac:dyDescent="0.3">
      <c r="A23">
        <v>185</v>
      </c>
      <c r="B23" t="s">
        <v>17</v>
      </c>
      <c r="C23" t="s">
        <v>17</v>
      </c>
      <c r="D23" t="s">
        <v>0</v>
      </c>
      <c r="E23" t="s">
        <v>228</v>
      </c>
      <c r="F23" t="s">
        <v>80</v>
      </c>
      <c r="G23" t="str">
        <f t="shared" si="0"/>
        <v>new Card("Toedscruel", Pokedex.Toedscruel, Rarity.Special_Art_Pokemon_SV, Types.Grass, Sets.Paradox_Rift, 185),</v>
      </c>
    </row>
    <row r="24" spans="1:7" x14ac:dyDescent="0.3">
      <c r="A24">
        <v>186</v>
      </c>
      <c r="B24" t="s">
        <v>138</v>
      </c>
      <c r="C24" t="s">
        <v>138</v>
      </c>
      <c r="D24" t="s">
        <v>6</v>
      </c>
      <c r="E24" t="s">
        <v>228</v>
      </c>
      <c r="F24" t="s">
        <v>80</v>
      </c>
      <c r="G24" t="str">
        <f t="shared" si="0"/>
        <v>new Card("Magby", Pokedex.Magby, Rarity.Special_Art_Pokemon_SV, Types.Fire, Sets.Paradox_Rift, 186),</v>
      </c>
    </row>
    <row r="25" spans="1:7" x14ac:dyDescent="0.3">
      <c r="A25">
        <v>187</v>
      </c>
      <c r="B25" t="s">
        <v>139</v>
      </c>
      <c r="C25" t="s">
        <v>223</v>
      </c>
      <c r="D25" t="s">
        <v>6</v>
      </c>
      <c r="E25" t="s">
        <v>228</v>
      </c>
      <c r="F25" t="s">
        <v>237</v>
      </c>
      <c r="G25" t="str">
        <f t="shared" si="0"/>
        <v>new Card("Iron Moth", Pokedex.Iron_Moth, Rarity.Special_Art_Pokemon_SV_Future, Types.Fire, Sets.Paradox_Rift, 187),</v>
      </c>
    </row>
    <row r="26" spans="1:7" x14ac:dyDescent="0.3">
      <c r="A26">
        <v>188</v>
      </c>
      <c r="B26" t="s">
        <v>140</v>
      </c>
      <c r="C26" t="s">
        <v>140</v>
      </c>
      <c r="D26" t="s">
        <v>8</v>
      </c>
      <c r="E26" t="s">
        <v>228</v>
      </c>
      <c r="F26" t="s">
        <v>80</v>
      </c>
      <c r="G26" t="str">
        <f t="shared" si="0"/>
        <v>new Card("Snorunt", Pokedex.Snorunt, Rarity.Special_Art_Pokemon_SV, Types.Water, Sets.Paradox_Rift, 188),</v>
      </c>
    </row>
    <row r="27" spans="1:7" x14ac:dyDescent="0.3">
      <c r="A27">
        <v>189</v>
      </c>
      <c r="B27" t="s">
        <v>141</v>
      </c>
      <c r="C27" t="s">
        <v>141</v>
      </c>
      <c r="D27" t="s">
        <v>8</v>
      </c>
      <c r="E27" t="s">
        <v>228</v>
      </c>
      <c r="F27" t="s">
        <v>80</v>
      </c>
      <c r="G27" t="str">
        <f t="shared" si="0"/>
        <v>new Card("Mantyke", Pokedex.Mantyke, Rarity.Special_Art_Pokemon_SV, Types.Water, Sets.Paradox_Rift, 189),</v>
      </c>
    </row>
    <row r="28" spans="1:7" x14ac:dyDescent="0.3">
      <c r="A28">
        <v>190</v>
      </c>
      <c r="B28" t="s">
        <v>142</v>
      </c>
      <c r="C28" t="s">
        <v>142</v>
      </c>
      <c r="D28" t="s">
        <v>8</v>
      </c>
      <c r="E28" t="s">
        <v>228</v>
      </c>
      <c r="F28" t="s">
        <v>80</v>
      </c>
      <c r="G28" t="str">
        <f t="shared" si="0"/>
        <v>new Card("Vanillish", Pokedex.Vanillish, Rarity.Special_Art_Pokemon_SV, Types.Water, Sets.Paradox_Rift, 190),</v>
      </c>
    </row>
    <row r="29" spans="1:7" x14ac:dyDescent="0.3">
      <c r="A29">
        <v>191</v>
      </c>
      <c r="B29" t="s">
        <v>143</v>
      </c>
      <c r="C29" t="s">
        <v>143</v>
      </c>
      <c r="D29" t="s">
        <v>8</v>
      </c>
      <c r="E29" t="s">
        <v>228</v>
      </c>
      <c r="F29" t="s">
        <v>80</v>
      </c>
      <c r="G29" t="str">
        <f t="shared" si="0"/>
        <v>new Card("Wimpod", Pokedex.Wimpod, Rarity.Special_Art_Pokemon_SV, Types.Water, Sets.Paradox_Rift, 191),</v>
      </c>
    </row>
    <row r="30" spans="1:7" x14ac:dyDescent="0.3">
      <c r="A30">
        <v>192</v>
      </c>
      <c r="B30" t="s">
        <v>144</v>
      </c>
      <c r="C30" t="s">
        <v>144</v>
      </c>
      <c r="D30" t="s">
        <v>8</v>
      </c>
      <c r="E30" t="s">
        <v>228</v>
      </c>
      <c r="F30" t="s">
        <v>80</v>
      </c>
      <c r="G30" t="str">
        <f t="shared" si="0"/>
        <v>new Card("Veluza", Pokedex.Veluza, Rarity.Special_Art_Pokemon_SV, Types.Water, Sets.Paradox_Rift, 192),</v>
      </c>
    </row>
    <row r="31" spans="1:7" x14ac:dyDescent="0.3">
      <c r="A31">
        <v>193</v>
      </c>
      <c r="B31" t="s">
        <v>145</v>
      </c>
      <c r="C31" t="s">
        <v>145</v>
      </c>
      <c r="D31" t="s">
        <v>10</v>
      </c>
      <c r="E31" t="s">
        <v>228</v>
      </c>
      <c r="F31" t="s">
        <v>80</v>
      </c>
      <c r="G31" t="str">
        <f t="shared" si="0"/>
        <v>new Card("Plusle", Pokedex.Plusle, Rarity.Special_Art_Pokemon_SV, Types.Lightning, Sets.Paradox_Rift, 193),</v>
      </c>
    </row>
    <row r="32" spans="1:7" x14ac:dyDescent="0.3">
      <c r="A32">
        <v>194</v>
      </c>
      <c r="B32" t="s">
        <v>146</v>
      </c>
      <c r="C32" t="s">
        <v>146</v>
      </c>
      <c r="D32" t="s">
        <v>10</v>
      </c>
      <c r="E32" t="s">
        <v>228</v>
      </c>
      <c r="F32" t="s">
        <v>80</v>
      </c>
      <c r="G32" t="str">
        <f t="shared" si="0"/>
        <v>new Card("Minun", Pokedex.Minun, Rarity.Special_Art_Pokemon_SV, Types.Lightning, Sets.Paradox_Rift, 194),</v>
      </c>
    </row>
    <row r="33" spans="1:7" x14ac:dyDescent="0.3">
      <c r="A33">
        <v>195</v>
      </c>
      <c r="B33" t="s">
        <v>147</v>
      </c>
      <c r="C33" t="s">
        <v>147</v>
      </c>
      <c r="D33" t="s">
        <v>10</v>
      </c>
      <c r="E33" t="s">
        <v>228</v>
      </c>
      <c r="F33" t="s">
        <v>80</v>
      </c>
      <c r="G33" t="str">
        <f t="shared" si="0"/>
        <v>new Card("Blitzle", Pokedex.Blitzle, Rarity.Special_Art_Pokemon_SV, Types.Lightning, Sets.Paradox_Rift, 195),</v>
      </c>
    </row>
    <row r="34" spans="1:7" x14ac:dyDescent="0.3">
      <c r="A34">
        <v>196</v>
      </c>
      <c r="B34" t="s">
        <v>148</v>
      </c>
      <c r="C34" t="s">
        <v>148</v>
      </c>
      <c r="D34" t="s">
        <v>10</v>
      </c>
      <c r="E34" t="s">
        <v>228</v>
      </c>
      <c r="F34" t="s">
        <v>80</v>
      </c>
      <c r="G34" t="str">
        <f t="shared" si="0"/>
        <v>new Card("Joltik", Pokedex.Joltik, Rarity.Special_Art_Pokemon_SV, Types.Lightning, Sets.Paradox_Rift, 196),</v>
      </c>
    </row>
    <row r="35" spans="1:7" x14ac:dyDescent="0.3">
      <c r="A35">
        <v>197</v>
      </c>
      <c r="B35" t="s">
        <v>149</v>
      </c>
      <c r="C35" t="s">
        <v>149</v>
      </c>
      <c r="D35" t="s">
        <v>13</v>
      </c>
      <c r="E35" t="s">
        <v>228</v>
      </c>
      <c r="F35" t="s">
        <v>80</v>
      </c>
      <c r="G35" t="str">
        <f t="shared" si="0"/>
        <v>new Card("Espathra", Pokedex.Espathra, Rarity.Special_Art_Pokemon_SV, Types.Psychic, Sets.Paradox_Rift, 197),</v>
      </c>
    </row>
    <row r="36" spans="1:7" x14ac:dyDescent="0.3">
      <c r="A36">
        <v>198</v>
      </c>
      <c r="B36" t="s">
        <v>150</v>
      </c>
      <c r="C36" t="s">
        <v>150</v>
      </c>
      <c r="D36" t="s">
        <v>13</v>
      </c>
      <c r="E36" t="s">
        <v>228</v>
      </c>
      <c r="F36" t="s">
        <v>80</v>
      </c>
      <c r="G36" t="str">
        <f t="shared" si="0"/>
        <v>new Card("Gimmighoul", Pokedex.Gimmighoul, Rarity.Special_Art_Pokemon_SV, Types.Psychic, Sets.Paradox_Rift, 198),</v>
      </c>
    </row>
    <row r="37" spans="1:7" x14ac:dyDescent="0.3">
      <c r="A37">
        <v>199</v>
      </c>
      <c r="B37" t="s">
        <v>151</v>
      </c>
      <c r="C37" t="s">
        <v>151</v>
      </c>
      <c r="D37" t="s">
        <v>15</v>
      </c>
      <c r="E37" t="s">
        <v>228</v>
      </c>
      <c r="F37" t="s">
        <v>80</v>
      </c>
      <c r="G37" t="str">
        <f t="shared" si="0"/>
        <v>new Card("Groudon", Pokedex.Groudon, Rarity.Special_Art_Pokemon_SV, Types.Fighting, Sets.Paradox_Rift, 199),</v>
      </c>
    </row>
    <row r="38" spans="1:7" x14ac:dyDescent="0.3">
      <c r="A38">
        <v>200</v>
      </c>
      <c r="B38" t="s">
        <v>152</v>
      </c>
      <c r="C38" t="s">
        <v>152</v>
      </c>
      <c r="D38" t="s">
        <v>15</v>
      </c>
      <c r="E38" t="s">
        <v>228</v>
      </c>
      <c r="F38" t="s">
        <v>80</v>
      </c>
      <c r="G38" t="str">
        <f t="shared" si="0"/>
        <v>new Card("Mienshao", Pokedex.Mienshao, Rarity.Special_Art_Pokemon_SV, Types.Fighting, Sets.Paradox_Rift, 200),</v>
      </c>
    </row>
    <row r="39" spans="1:7" x14ac:dyDescent="0.3">
      <c r="A39">
        <v>201</v>
      </c>
      <c r="B39" t="s">
        <v>153</v>
      </c>
      <c r="C39" t="s">
        <v>153</v>
      </c>
      <c r="D39" t="s">
        <v>15</v>
      </c>
      <c r="E39" t="s">
        <v>228</v>
      </c>
      <c r="F39" t="s">
        <v>80</v>
      </c>
      <c r="G39" t="str">
        <f t="shared" si="0"/>
        <v>new Card("Minior", Pokedex.Minior, Rarity.Special_Art_Pokemon_SV, Types.Fighting, Sets.Paradox_Rift, 201),</v>
      </c>
    </row>
    <row r="40" spans="1:7" x14ac:dyDescent="0.3">
      <c r="A40">
        <v>202</v>
      </c>
      <c r="B40" t="s">
        <v>154</v>
      </c>
      <c r="C40" t="s">
        <v>154</v>
      </c>
      <c r="D40" t="s">
        <v>15</v>
      </c>
      <c r="E40" t="s">
        <v>228</v>
      </c>
      <c r="F40" t="s">
        <v>80</v>
      </c>
      <c r="G40" t="str">
        <f t="shared" si="0"/>
        <v>new Card("Garganacl", Pokedex.Garganacl, Rarity.Special_Art_Pokemon_SV, Types.Fighting, Sets.Paradox_Rift, 202),</v>
      </c>
    </row>
    <row r="41" spans="1:7" x14ac:dyDescent="0.3">
      <c r="A41">
        <v>203</v>
      </c>
      <c r="B41" t="s">
        <v>155</v>
      </c>
      <c r="C41" t="s">
        <v>224</v>
      </c>
      <c r="D41" t="s">
        <v>15</v>
      </c>
      <c r="E41" t="s">
        <v>228</v>
      </c>
      <c r="F41" t="s">
        <v>238</v>
      </c>
      <c r="G41" t="str">
        <f t="shared" si="0"/>
        <v>new Card("Slither Wing", Pokedex.Slither_Wing, Rarity.Special_Art_Pokemon_SV_Ancient, Types.Fighting, Sets.Paradox_Rift, 203),</v>
      </c>
    </row>
    <row r="42" spans="1:7" x14ac:dyDescent="0.3">
      <c r="A42">
        <v>204</v>
      </c>
      <c r="B42" t="s">
        <v>156</v>
      </c>
      <c r="C42" t="s">
        <v>156</v>
      </c>
      <c r="D42" t="s">
        <v>18</v>
      </c>
      <c r="E42" t="s">
        <v>228</v>
      </c>
      <c r="F42" t="s">
        <v>80</v>
      </c>
      <c r="G42" t="str">
        <f t="shared" si="0"/>
        <v>new Card("Garbodor", Pokedex.Garbodor, Rarity.Special_Art_Pokemon_SV, Types.Darkness, Sets.Paradox_Rift, 204),</v>
      </c>
    </row>
    <row r="43" spans="1:7" x14ac:dyDescent="0.3">
      <c r="A43">
        <v>205</v>
      </c>
      <c r="B43" t="s">
        <v>157</v>
      </c>
      <c r="C43" t="s">
        <v>157</v>
      </c>
      <c r="D43" t="s">
        <v>18</v>
      </c>
      <c r="E43" t="s">
        <v>228</v>
      </c>
      <c r="F43" t="s">
        <v>80</v>
      </c>
      <c r="G43" t="str">
        <f t="shared" si="0"/>
        <v>new Card("Yveltal", Pokedex.Yveltal, Rarity.Special_Art_Pokemon_SV, Types.Darkness, Sets.Paradox_Rift, 205),</v>
      </c>
    </row>
    <row r="44" spans="1:7" x14ac:dyDescent="0.3">
      <c r="A44">
        <v>206</v>
      </c>
      <c r="B44" t="s">
        <v>158</v>
      </c>
      <c r="C44" t="s">
        <v>158</v>
      </c>
      <c r="D44" t="s">
        <v>18</v>
      </c>
      <c r="E44" t="s">
        <v>228</v>
      </c>
      <c r="F44" t="s">
        <v>80</v>
      </c>
      <c r="G44" t="str">
        <f t="shared" si="0"/>
        <v>new Card("Morpeko", Pokedex.Morpeko, Rarity.Special_Art_Pokemon_SV, Types.Darkness, Sets.Paradox_Rift, 206),</v>
      </c>
    </row>
    <row r="45" spans="1:7" x14ac:dyDescent="0.3">
      <c r="A45">
        <v>207</v>
      </c>
      <c r="B45" t="s">
        <v>159</v>
      </c>
      <c r="C45" t="s">
        <v>225</v>
      </c>
      <c r="D45" t="s">
        <v>18</v>
      </c>
      <c r="E45" t="s">
        <v>228</v>
      </c>
      <c r="F45" t="s">
        <v>238</v>
      </c>
      <c r="G45" t="str">
        <f t="shared" si="0"/>
        <v>new Card("Brute Bonnet", Pokedex.Brute_Bonnet, Rarity.Special_Art_Pokemon_SV_Ancient, Types.Darkness, Sets.Paradox_Rift, 207),</v>
      </c>
    </row>
    <row r="46" spans="1:7" x14ac:dyDescent="0.3">
      <c r="A46">
        <v>208</v>
      </c>
      <c r="B46" t="s">
        <v>160</v>
      </c>
      <c r="C46" t="s">
        <v>160</v>
      </c>
      <c r="D46" t="s">
        <v>23</v>
      </c>
      <c r="E46" t="s">
        <v>228</v>
      </c>
      <c r="F46" t="s">
        <v>80</v>
      </c>
      <c r="G46" t="str">
        <f t="shared" si="0"/>
        <v>new Card("Steelix", Pokedex.Steelix, Rarity.Special_Art_Pokemon_SV, Types.Metal, Sets.Paradox_Rift, 208),</v>
      </c>
    </row>
    <row r="47" spans="1:7" x14ac:dyDescent="0.3">
      <c r="A47">
        <v>209</v>
      </c>
      <c r="B47" t="s">
        <v>161</v>
      </c>
      <c r="C47" t="s">
        <v>161</v>
      </c>
      <c r="D47" t="s">
        <v>23</v>
      </c>
      <c r="E47" t="s">
        <v>228</v>
      </c>
      <c r="F47" t="s">
        <v>80</v>
      </c>
      <c r="G47" t="str">
        <f t="shared" si="0"/>
        <v>new Card("Ferrothorn", Pokedex.Ferrothorn, Rarity.Special_Art_Pokemon_SV, Types.Metal, Sets.Paradox_Rift, 209),</v>
      </c>
    </row>
    <row r="48" spans="1:7" x14ac:dyDescent="0.3">
      <c r="A48">
        <v>210</v>
      </c>
      <c r="B48" t="s">
        <v>162</v>
      </c>
      <c r="C48" t="s">
        <v>162</v>
      </c>
      <c r="D48" t="s">
        <v>23</v>
      </c>
      <c r="E48" t="s">
        <v>228</v>
      </c>
      <c r="F48" t="s">
        <v>80</v>
      </c>
      <c r="G48" t="str">
        <f t="shared" si="0"/>
        <v>new Card("Aegislash", Pokedex.Aegislash, Rarity.Special_Art_Pokemon_SV, Types.Metal, Sets.Paradox_Rift, 210),</v>
      </c>
    </row>
    <row r="49" spans="1:7" x14ac:dyDescent="0.3">
      <c r="A49">
        <v>211</v>
      </c>
      <c r="B49" t="s">
        <v>163</v>
      </c>
      <c r="C49" t="s">
        <v>163</v>
      </c>
      <c r="D49" t="s">
        <v>26</v>
      </c>
      <c r="E49" t="s">
        <v>228</v>
      </c>
      <c r="F49" t="s">
        <v>80</v>
      </c>
      <c r="G49" t="str">
        <f t="shared" si="0"/>
        <v>new Card("Aipom", Pokedex.Aipom, Rarity.Special_Art_Pokemon_SV, Types.Colorless, Sets.Paradox_Rift, 211),</v>
      </c>
    </row>
    <row r="50" spans="1:7" x14ac:dyDescent="0.3">
      <c r="A50">
        <v>212</v>
      </c>
      <c r="B50" t="s">
        <v>164</v>
      </c>
      <c r="C50" t="s">
        <v>164</v>
      </c>
      <c r="D50" t="s">
        <v>26</v>
      </c>
      <c r="E50" t="s">
        <v>228</v>
      </c>
      <c r="F50" t="s">
        <v>80</v>
      </c>
      <c r="G50" t="str">
        <f t="shared" si="0"/>
        <v>new Card("Loudred", Pokedex.Loudred, Rarity.Special_Art_Pokemon_SV, Types.Colorless, Sets.Paradox_Rift, 212),</v>
      </c>
    </row>
    <row r="51" spans="1:7" x14ac:dyDescent="0.3">
      <c r="A51">
        <v>213</v>
      </c>
      <c r="B51" t="s">
        <v>165</v>
      </c>
      <c r="C51" t="s">
        <v>165</v>
      </c>
      <c r="D51" t="s">
        <v>26</v>
      </c>
      <c r="E51" t="s">
        <v>228</v>
      </c>
      <c r="F51" t="s">
        <v>80</v>
      </c>
      <c r="G51" t="str">
        <f t="shared" si="0"/>
        <v>new Card("Swablu", Pokedex.Swablu, Rarity.Special_Art_Pokemon_SV, Types.Colorless, Sets.Paradox_Rift, 213),</v>
      </c>
    </row>
    <row r="52" spans="1:7" x14ac:dyDescent="0.3">
      <c r="A52">
        <v>214</v>
      </c>
      <c r="B52" t="s">
        <v>166</v>
      </c>
      <c r="C52" t="s">
        <v>226</v>
      </c>
      <c r="D52" t="s">
        <v>26</v>
      </c>
      <c r="E52" t="s">
        <v>228</v>
      </c>
      <c r="F52" t="s">
        <v>80</v>
      </c>
      <c r="G52" t="str">
        <f t="shared" si="0"/>
        <v>new Card("Porygon-Z", Pokedex.Porygon_Z, Rarity.Special_Art_Pokemon_SV, Types.Colorless, Sets.Paradox_Rift, 214),</v>
      </c>
    </row>
    <row r="53" spans="1:7" x14ac:dyDescent="0.3">
      <c r="A53">
        <v>215</v>
      </c>
      <c r="B53" t="s">
        <v>167</v>
      </c>
      <c r="C53" t="s">
        <v>167</v>
      </c>
      <c r="D53" t="s">
        <v>26</v>
      </c>
      <c r="E53" t="s">
        <v>228</v>
      </c>
      <c r="F53" t="s">
        <v>80</v>
      </c>
      <c r="G53" t="str">
        <f t="shared" si="0"/>
        <v>new Card("Cyclizar", Pokedex.Cyclizar, Rarity.Special_Art_Pokemon_SV, Types.Colorless, Sets.Paradox_Rift, 215),</v>
      </c>
    </row>
    <row r="54" spans="1:7" x14ac:dyDescent="0.3">
      <c r="A54">
        <v>216</v>
      </c>
      <c r="B54" t="s">
        <v>168</v>
      </c>
      <c r="C54" t="s">
        <v>227</v>
      </c>
      <c r="D54" t="s">
        <v>26</v>
      </c>
      <c r="E54" t="s">
        <v>228</v>
      </c>
      <c r="F54" t="s">
        <v>237</v>
      </c>
      <c r="G54" t="str">
        <f t="shared" si="0"/>
        <v>new Card("Iron Jugulis", Pokedex.Iron_Jugulis, Rarity.Special_Art_Pokemon_SV_Future, Types.Colorless, Sets.Paradox_Rift, 216),</v>
      </c>
    </row>
    <row r="55" spans="1:7" x14ac:dyDescent="0.3">
      <c r="A55">
        <v>217</v>
      </c>
      <c r="B55" t="s">
        <v>184</v>
      </c>
      <c r="C55" t="s">
        <v>204</v>
      </c>
      <c r="D55" t="s">
        <v>229</v>
      </c>
      <c r="E55" t="s">
        <v>228</v>
      </c>
      <c r="F55" t="s">
        <v>81</v>
      </c>
      <c r="G55" t="str">
        <f t="shared" si="0"/>
        <v>new Card("Froslass ex", Pokedex.Froslass, Rarity.ex_SV_Tera_Full_Art, Types.Tera_Grass, Sets.Paradox_Rift, 217),</v>
      </c>
    </row>
    <row r="56" spans="1:7" x14ac:dyDescent="0.3">
      <c r="A56">
        <v>218</v>
      </c>
      <c r="B56" t="s">
        <v>185</v>
      </c>
      <c r="C56" t="s">
        <v>205</v>
      </c>
      <c r="D56" t="s">
        <v>6</v>
      </c>
      <c r="E56" t="s">
        <v>228</v>
      </c>
      <c r="F56" t="s">
        <v>82</v>
      </c>
      <c r="G56" t="str">
        <f t="shared" si="0"/>
        <v>new Card("Armarouge ex", Pokedex.Armarouge, Rarity.ex_SV_Full_Art, Types.Fire, Sets.Paradox_Rift, 218),</v>
      </c>
    </row>
    <row r="57" spans="1:7" x14ac:dyDescent="0.3">
      <c r="A57">
        <v>219</v>
      </c>
      <c r="B57" t="s">
        <v>186</v>
      </c>
      <c r="C57" t="s">
        <v>206</v>
      </c>
      <c r="D57" t="s">
        <v>230</v>
      </c>
      <c r="E57" t="s">
        <v>228</v>
      </c>
      <c r="F57" t="s">
        <v>81</v>
      </c>
      <c r="G57" t="str">
        <f t="shared" si="0"/>
        <v>new Card("Garchomp ex", Pokedex.Garchomp, Rarity.ex_SV_Tera_Full_Art, Types.Tera_Water, Sets.Paradox_Rift, 219),</v>
      </c>
    </row>
    <row r="58" spans="1:7" x14ac:dyDescent="0.3">
      <c r="A58">
        <v>220</v>
      </c>
      <c r="B58" t="s">
        <v>187</v>
      </c>
      <c r="C58" t="s">
        <v>207</v>
      </c>
      <c r="D58" t="s">
        <v>231</v>
      </c>
      <c r="E58" t="s">
        <v>228</v>
      </c>
      <c r="F58" t="s">
        <v>81</v>
      </c>
      <c r="G58" t="str">
        <f t="shared" si="0"/>
        <v>new Card("Tsareena ex", Pokedex.Tsareena, Rarity.ex_SV_Tera_Full_Art, Types.Tera_Ice, Sets.Paradox_Rift, 220),</v>
      </c>
    </row>
    <row r="59" spans="1:7" x14ac:dyDescent="0.3">
      <c r="A59">
        <v>221</v>
      </c>
      <c r="B59" t="s">
        <v>188</v>
      </c>
      <c r="C59" t="s">
        <v>208</v>
      </c>
      <c r="D59" t="s">
        <v>8</v>
      </c>
      <c r="E59" t="s">
        <v>228</v>
      </c>
      <c r="F59" t="s">
        <v>82</v>
      </c>
      <c r="G59" t="str">
        <f t="shared" si="0"/>
        <v>new Card("Golisopod ex", Pokedex.Golisopod, Rarity.ex_SV_Full_Art, Types.Water, Sets.Paradox_Rift, 221),</v>
      </c>
    </row>
    <row r="60" spans="1:7" x14ac:dyDescent="0.3">
      <c r="A60">
        <v>222</v>
      </c>
      <c r="B60" t="s">
        <v>190</v>
      </c>
      <c r="C60" t="s">
        <v>218</v>
      </c>
      <c r="D60" t="s">
        <v>10</v>
      </c>
      <c r="E60" t="s">
        <v>228</v>
      </c>
      <c r="F60" t="s">
        <v>82</v>
      </c>
      <c r="G60" t="str">
        <f t="shared" si="0"/>
        <v>new Card("Tapu Koko ex", Pokedex.Tapu_Koko, Rarity.ex_SV_Full_Art, Types.Lightning, Sets.Paradox_Rift, 222),</v>
      </c>
    </row>
    <row r="61" spans="1:7" x14ac:dyDescent="0.3">
      <c r="A61">
        <v>223</v>
      </c>
      <c r="B61" t="s">
        <v>191</v>
      </c>
      <c r="C61" t="s">
        <v>219</v>
      </c>
      <c r="D61" t="s">
        <v>10</v>
      </c>
      <c r="E61" t="s">
        <v>228</v>
      </c>
      <c r="F61" t="s">
        <v>239</v>
      </c>
      <c r="G61" t="str">
        <f t="shared" si="0"/>
        <v>new Card("Iron Hands ex", Pokedex.Iron_Hands, Rarity.ex_SV_Future_Full_Art, Types.Lightning, Sets.Paradox_Rift, 223),</v>
      </c>
    </row>
    <row r="62" spans="1:7" x14ac:dyDescent="0.3">
      <c r="A62">
        <v>224</v>
      </c>
      <c r="B62" t="s">
        <v>192</v>
      </c>
      <c r="C62" t="s">
        <v>210</v>
      </c>
      <c r="D62" t="s">
        <v>13</v>
      </c>
      <c r="E62" t="s">
        <v>228</v>
      </c>
      <c r="F62" t="s">
        <v>82</v>
      </c>
      <c r="G62" t="str">
        <f t="shared" si="0"/>
        <v>new Card("Cofagrigus ex", Pokedex.Cofagrigus, Rarity.ex_SV_Full_Art, Types.Psychic, Sets.Paradox_Rift, 224),</v>
      </c>
    </row>
    <row r="63" spans="1:7" x14ac:dyDescent="0.3">
      <c r="A63">
        <v>225</v>
      </c>
      <c r="B63" t="s">
        <v>193</v>
      </c>
      <c r="C63" t="s">
        <v>220</v>
      </c>
      <c r="D63" t="s">
        <v>13</v>
      </c>
      <c r="E63" t="s">
        <v>228</v>
      </c>
      <c r="F63" t="s">
        <v>239</v>
      </c>
      <c r="G63" t="str">
        <f t="shared" si="0"/>
        <v>new Card("Iron Valiant ex", Pokedex.Iron_Valiant, Rarity.ex_SV_Future_Full_Art, Types.Psychic, Sets.Paradox_Rift, 225),</v>
      </c>
    </row>
    <row r="64" spans="1:7" x14ac:dyDescent="0.3">
      <c r="A64">
        <v>226</v>
      </c>
      <c r="B64" t="s">
        <v>194</v>
      </c>
      <c r="C64" t="s">
        <v>211</v>
      </c>
      <c r="D64" t="s">
        <v>232</v>
      </c>
      <c r="E64" t="s">
        <v>228</v>
      </c>
      <c r="F64" t="s">
        <v>81</v>
      </c>
      <c r="G64" t="str">
        <f t="shared" si="0"/>
        <v>new Card("Hoopa ex", Pokedex.Hoopa, Rarity.ex_SV_Tera_Full_Art, Types.Tera_Fighting, Sets.Paradox_Rift, 226),</v>
      </c>
    </row>
    <row r="65" spans="1:7" x14ac:dyDescent="0.3">
      <c r="A65">
        <v>227</v>
      </c>
      <c r="B65" t="s">
        <v>195</v>
      </c>
      <c r="C65" t="s">
        <v>212</v>
      </c>
      <c r="D65" t="s">
        <v>233</v>
      </c>
      <c r="E65" t="s">
        <v>228</v>
      </c>
      <c r="F65" t="s">
        <v>81</v>
      </c>
      <c r="G65" t="str">
        <f t="shared" ref="G65:G104" si="1">"new Card(""" &amp; B65 &amp; """, Pokedex." &amp; C65 &amp; ", Rarity." &amp; F65 &amp; ", Types." &amp; D65 &amp; ", Sets." &amp; E65 &amp; ", " &amp; A65 &amp; "),"</f>
        <v>new Card("Toxtricity ex", Pokedex.Toxtricity, Rarity.ex_SV_Tera_Full_Art, Types.Tera_Ground, Sets.Paradox_Rift, 227),</v>
      </c>
    </row>
    <row r="66" spans="1:7" x14ac:dyDescent="0.3">
      <c r="A66">
        <v>228</v>
      </c>
      <c r="B66" t="s">
        <v>196</v>
      </c>
      <c r="C66" t="s">
        <v>221</v>
      </c>
      <c r="D66" t="s">
        <v>15</v>
      </c>
      <c r="E66" t="s">
        <v>228</v>
      </c>
      <c r="F66" t="s">
        <v>240</v>
      </c>
      <c r="G66" t="str">
        <f t="shared" si="1"/>
        <v>new Card("Sandy Shocks ex", Pokedex.Sandy_Shocks, Rarity.ex_SV_Ancient_Full_Art, Types.Fighting, Sets.Paradox_Rift, 228),</v>
      </c>
    </row>
    <row r="67" spans="1:7" x14ac:dyDescent="0.3">
      <c r="A67">
        <v>229</v>
      </c>
      <c r="B67" t="s">
        <v>197</v>
      </c>
      <c r="C67" t="s">
        <v>222</v>
      </c>
      <c r="D67" t="s">
        <v>18</v>
      </c>
      <c r="E67" t="s">
        <v>228</v>
      </c>
      <c r="F67" t="s">
        <v>240</v>
      </c>
      <c r="G67" t="str">
        <f t="shared" si="1"/>
        <v>new Card("Roaring Moon ex", Pokedex.Roaring_Moon, Rarity.ex_SV_Ancient_Full_Art, Types.Darkness, Sets.Paradox_Rift, 229),</v>
      </c>
    </row>
    <row r="68" spans="1:7" x14ac:dyDescent="0.3">
      <c r="A68">
        <v>230</v>
      </c>
      <c r="B68" t="s">
        <v>198</v>
      </c>
      <c r="C68" t="s">
        <v>162</v>
      </c>
      <c r="D68" t="s">
        <v>23</v>
      </c>
      <c r="E68" t="s">
        <v>228</v>
      </c>
      <c r="F68" t="s">
        <v>82</v>
      </c>
      <c r="G68" t="str">
        <f t="shared" si="1"/>
        <v>new Card("Aegislash ex", Pokedex.Aegislash, Rarity.ex_SV_Full_Art, Types.Metal, Sets.Paradox_Rift, 230),</v>
      </c>
    </row>
    <row r="69" spans="1:7" x14ac:dyDescent="0.3">
      <c r="A69">
        <v>231</v>
      </c>
      <c r="B69" t="s">
        <v>200</v>
      </c>
      <c r="C69" t="s">
        <v>214</v>
      </c>
      <c r="D69" t="s">
        <v>23</v>
      </c>
      <c r="E69" t="s">
        <v>228</v>
      </c>
      <c r="F69" t="s">
        <v>82</v>
      </c>
      <c r="G69" t="str">
        <f t="shared" si="1"/>
        <v>new Card("Gholdengo ex", Pokedex.Gholdengo, Rarity.ex_SV_Full_Art, Types.Metal, Sets.Paradox_Rift, 231),</v>
      </c>
    </row>
    <row r="70" spans="1:7" x14ac:dyDescent="0.3">
      <c r="A70">
        <v>232</v>
      </c>
      <c r="B70" t="s">
        <v>201</v>
      </c>
      <c r="C70" t="s">
        <v>215</v>
      </c>
      <c r="D70" t="s">
        <v>125</v>
      </c>
      <c r="E70" t="s">
        <v>228</v>
      </c>
      <c r="F70" t="s">
        <v>82</v>
      </c>
      <c r="G70" t="str">
        <f t="shared" si="1"/>
        <v>new Card("Altaria ex", Pokedex.Altaria, Rarity.ex_SV_Full_Art, Types.Dragon, Sets.Paradox_Rift, 232),</v>
      </c>
    </row>
    <row r="71" spans="1:7" x14ac:dyDescent="0.3">
      <c r="A71">
        <v>233</v>
      </c>
      <c r="B71" t="s">
        <v>202</v>
      </c>
      <c r="C71" t="s">
        <v>216</v>
      </c>
      <c r="D71" t="s">
        <v>26</v>
      </c>
      <c r="E71" t="s">
        <v>228</v>
      </c>
      <c r="F71" t="s">
        <v>82</v>
      </c>
      <c r="G71" t="str">
        <f t="shared" si="1"/>
        <v>new Card("Maushold ex", Pokedex.Maushold, Rarity.ex_SV_Full_Art, Types.Colorless, Sets.Paradox_Rift, 233),</v>
      </c>
    </row>
    <row r="72" spans="1:7" x14ac:dyDescent="0.3">
      <c r="A72">
        <v>234</v>
      </c>
      <c r="B72" t="s">
        <v>203</v>
      </c>
      <c r="C72" t="s">
        <v>217</v>
      </c>
      <c r="D72" t="s">
        <v>26</v>
      </c>
      <c r="E72" t="s">
        <v>228</v>
      </c>
      <c r="F72" t="s">
        <v>82</v>
      </c>
      <c r="G72" t="str">
        <f t="shared" si="1"/>
        <v>new Card("Bombirdier ex", Pokedex.Bombirdier, Rarity.ex_SV_Full_Art, Types.Colorless, Sets.Paradox_Rift, 234),</v>
      </c>
    </row>
    <row r="73" spans="1:7" x14ac:dyDescent="0.3">
      <c r="A73">
        <v>235</v>
      </c>
      <c r="B73" t="s">
        <v>169</v>
      </c>
      <c r="C73" t="s">
        <v>90</v>
      </c>
      <c r="D73" t="s">
        <v>75</v>
      </c>
      <c r="E73" t="s">
        <v>228</v>
      </c>
      <c r="F73" t="s">
        <v>83</v>
      </c>
      <c r="G73" t="str">
        <f t="shared" si="1"/>
        <v>new Card("Larry", Pokedex.NVT, Rarity.Full_Art_Trainer_SV, Types.Supporter, Sets.Paradox_Rift, 235),</v>
      </c>
    </row>
    <row r="74" spans="1:7" x14ac:dyDescent="0.3">
      <c r="A74">
        <v>236</v>
      </c>
      <c r="B74" t="s">
        <v>170</v>
      </c>
      <c r="C74" t="s">
        <v>90</v>
      </c>
      <c r="D74" t="s">
        <v>75</v>
      </c>
      <c r="E74" t="s">
        <v>228</v>
      </c>
      <c r="F74" t="s">
        <v>83</v>
      </c>
      <c r="G74" t="str">
        <f t="shared" si="1"/>
        <v>new Card("Mela", Pokedex.NVT, Rarity.Full_Art_Trainer_SV, Types.Supporter, Sets.Paradox_Rift, 236),</v>
      </c>
    </row>
    <row r="75" spans="1:7" x14ac:dyDescent="0.3">
      <c r="A75">
        <v>237</v>
      </c>
      <c r="B75" t="s">
        <v>171</v>
      </c>
      <c r="C75" t="s">
        <v>90</v>
      </c>
      <c r="D75" t="s">
        <v>75</v>
      </c>
      <c r="E75" t="s">
        <v>228</v>
      </c>
      <c r="F75" t="s">
        <v>83</v>
      </c>
      <c r="G75" t="str">
        <f t="shared" si="1"/>
        <v>new Card("Norman", Pokedex.NVT, Rarity.Full_Art_Trainer_SV, Types.Supporter, Sets.Paradox_Rift, 237),</v>
      </c>
    </row>
    <row r="76" spans="1:7" x14ac:dyDescent="0.3">
      <c r="A76">
        <v>238</v>
      </c>
      <c r="B76" t="s">
        <v>172</v>
      </c>
      <c r="C76" t="s">
        <v>90</v>
      </c>
      <c r="D76" t="s">
        <v>75</v>
      </c>
      <c r="E76" t="s">
        <v>228</v>
      </c>
      <c r="F76" t="s">
        <v>83</v>
      </c>
      <c r="G76" t="str">
        <f t="shared" si="1"/>
        <v>new Card("Parasol Lady", Pokedex.NVT, Rarity.Full_Art_Trainer_SV, Types.Supporter, Sets.Paradox_Rift, 238),</v>
      </c>
    </row>
    <row r="77" spans="1:7" x14ac:dyDescent="0.3">
      <c r="A77">
        <v>239</v>
      </c>
      <c r="B77" t="s">
        <v>173</v>
      </c>
      <c r="C77" t="s">
        <v>90</v>
      </c>
      <c r="D77" t="s">
        <v>75</v>
      </c>
      <c r="E77" t="s">
        <v>228</v>
      </c>
      <c r="F77" t="s">
        <v>83</v>
      </c>
      <c r="G77" t="str">
        <f t="shared" si="1"/>
        <v>new Card("Professor Sada's Vitality", Pokedex.NVT, Rarity.Full_Art_Trainer_SV, Types.Supporter, Sets.Paradox_Rift, 239),</v>
      </c>
    </row>
    <row r="78" spans="1:7" x14ac:dyDescent="0.3">
      <c r="A78">
        <v>240</v>
      </c>
      <c r="B78" t="s">
        <v>174</v>
      </c>
      <c r="C78" t="s">
        <v>90</v>
      </c>
      <c r="D78" t="s">
        <v>75</v>
      </c>
      <c r="E78" t="s">
        <v>228</v>
      </c>
      <c r="F78" t="s">
        <v>83</v>
      </c>
      <c r="G78" t="str">
        <f t="shared" si="1"/>
        <v>new Card("Professor Turo's Scenario", Pokedex.NVT, Rarity.Full_Art_Trainer_SV, Types.Supporter, Sets.Paradox_Rift, 240),</v>
      </c>
    </row>
    <row r="79" spans="1:7" x14ac:dyDescent="0.3">
      <c r="A79">
        <v>241</v>
      </c>
      <c r="B79" t="s">
        <v>175</v>
      </c>
      <c r="C79" t="s">
        <v>90</v>
      </c>
      <c r="D79" t="s">
        <v>75</v>
      </c>
      <c r="E79" t="s">
        <v>228</v>
      </c>
      <c r="F79" t="s">
        <v>83</v>
      </c>
      <c r="G79" t="str">
        <f t="shared" si="1"/>
        <v>new Card("Rika", Pokedex.NVT, Rarity.Full_Art_Trainer_SV, Types.Supporter, Sets.Paradox_Rift, 241),</v>
      </c>
    </row>
    <row r="80" spans="1:7" x14ac:dyDescent="0.3">
      <c r="A80">
        <v>242</v>
      </c>
      <c r="B80" t="s">
        <v>176</v>
      </c>
      <c r="C80" t="s">
        <v>90</v>
      </c>
      <c r="D80" t="s">
        <v>75</v>
      </c>
      <c r="E80" t="s">
        <v>228</v>
      </c>
      <c r="F80" t="s">
        <v>83</v>
      </c>
      <c r="G80" t="str">
        <f t="shared" si="1"/>
        <v>new Card("Roark", Pokedex.NVT, Rarity.Full_Art_Trainer_SV, Types.Supporter, Sets.Paradox_Rift, 242),</v>
      </c>
    </row>
    <row r="81" spans="1:7" x14ac:dyDescent="0.3">
      <c r="A81">
        <v>243</v>
      </c>
      <c r="B81" t="s">
        <v>177</v>
      </c>
      <c r="C81" t="s">
        <v>90</v>
      </c>
      <c r="D81" t="s">
        <v>75</v>
      </c>
      <c r="E81" t="s">
        <v>228</v>
      </c>
      <c r="F81" t="s">
        <v>83</v>
      </c>
      <c r="G81" t="str">
        <f t="shared" si="1"/>
        <v>new Card("Shauntal", Pokedex.NVT, Rarity.Full_Art_Trainer_SV, Types.Supporter, Sets.Paradox_Rift, 243),</v>
      </c>
    </row>
    <row r="82" spans="1:7" x14ac:dyDescent="0.3">
      <c r="A82">
        <v>244</v>
      </c>
      <c r="B82" t="s">
        <v>178</v>
      </c>
      <c r="C82" t="s">
        <v>90</v>
      </c>
      <c r="D82" t="s">
        <v>75</v>
      </c>
      <c r="E82" t="s">
        <v>228</v>
      </c>
      <c r="F82" t="s">
        <v>83</v>
      </c>
      <c r="G82" t="str">
        <f t="shared" si="1"/>
        <v>new Card("Tulip", Pokedex.NVT, Rarity.Full_Art_Trainer_SV, Types.Supporter, Sets.Paradox_Rift, 244),</v>
      </c>
    </row>
    <row r="83" spans="1:7" x14ac:dyDescent="0.3">
      <c r="A83">
        <v>245</v>
      </c>
      <c r="B83" t="s">
        <v>186</v>
      </c>
      <c r="C83" t="s">
        <v>206</v>
      </c>
      <c r="D83" t="s">
        <v>230</v>
      </c>
      <c r="E83" t="s">
        <v>228</v>
      </c>
      <c r="F83" t="s">
        <v>84</v>
      </c>
      <c r="G83" t="str">
        <f t="shared" si="1"/>
        <v>new Card("Garchomp ex", Pokedex.Garchomp, Rarity.ex_SV_Tera_Special_Art, Types.Tera_Water, Sets.Paradox_Rift, 245),</v>
      </c>
    </row>
    <row r="84" spans="1:7" x14ac:dyDescent="0.3">
      <c r="A84">
        <v>246</v>
      </c>
      <c r="B84" t="s">
        <v>188</v>
      </c>
      <c r="C84" t="s">
        <v>208</v>
      </c>
      <c r="D84" t="s">
        <v>8</v>
      </c>
      <c r="E84" t="s">
        <v>228</v>
      </c>
      <c r="F84" t="s">
        <v>85</v>
      </c>
      <c r="G84" t="str">
        <f t="shared" si="1"/>
        <v>new Card("Golisopod ex", Pokedex.Golisopod, Rarity.ex_SV_Special_Art, Types.Water, Sets.Paradox_Rift, 246),</v>
      </c>
    </row>
    <row r="85" spans="1:7" x14ac:dyDescent="0.3">
      <c r="A85">
        <v>247</v>
      </c>
      <c r="B85" t="s">
        <v>190</v>
      </c>
      <c r="C85" t="s">
        <v>218</v>
      </c>
      <c r="D85" t="s">
        <v>10</v>
      </c>
      <c r="E85" t="s">
        <v>228</v>
      </c>
      <c r="F85" t="s">
        <v>85</v>
      </c>
      <c r="G85" t="str">
        <f t="shared" si="1"/>
        <v>new Card("Tapu Koko ex", Pokedex.Tapu_Koko, Rarity.ex_SV_Special_Art, Types.Lightning, Sets.Paradox_Rift, 247),</v>
      </c>
    </row>
    <row r="86" spans="1:7" x14ac:dyDescent="0.3">
      <c r="A86">
        <v>248</v>
      </c>
      <c r="B86" t="s">
        <v>191</v>
      </c>
      <c r="C86" t="s">
        <v>219</v>
      </c>
      <c r="D86" t="s">
        <v>10</v>
      </c>
      <c r="E86" t="s">
        <v>228</v>
      </c>
      <c r="F86" t="s">
        <v>85</v>
      </c>
      <c r="G86" t="str">
        <f t="shared" si="1"/>
        <v>new Card("Iron Hands ex", Pokedex.Iron_Hands, Rarity.ex_SV_Special_Art, Types.Lightning, Sets.Paradox_Rift, 248),</v>
      </c>
    </row>
    <row r="87" spans="1:7" x14ac:dyDescent="0.3">
      <c r="A87">
        <v>249</v>
      </c>
      <c r="B87" t="s">
        <v>193</v>
      </c>
      <c r="C87" t="s">
        <v>220</v>
      </c>
      <c r="D87" t="s">
        <v>13</v>
      </c>
      <c r="E87" t="s">
        <v>228</v>
      </c>
      <c r="F87" t="s">
        <v>85</v>
      </c>
      <c r="G87" t="str">
        <f t="shared" si="1"/>
        <v>new Card("Iron Valiant ex", Pokedex.Iron_Valiant, Rarity.ex_SV_Special_Art, Types.Psychic, Sets.Paradox_Rift, 249),</v>
      </c>
    </row>
    <row r="88" spans="1:7" x14ac:dyDescent="0.3">
      <c r="A88">
        <v>250</v>
      </c>
      <c r="B88" t="s">
        <v>196</v>
      </c>
      <c r="C88" t="s">
        <v>221</v>
      </c>
      <c r="D88" t="s">
        <v>15</v>
      </c>
      <c r="E88" t="s">
        <v>228</v>
      </c>
      <c r="F88" t="s">
        <v>85</v>
      </c>
      <c r="G88" t="str">
        <f t="shared" si="1"/>
        <v>new Card("Sandy Shocks ex", Pokedex.Sandy_Shocks, Rarity.ex_SV_Special_Art, Types.Fighting, Sets.Paradox_Rift, 250),</v>
      </c>
    </row>
    <row r="89" spans="1:7" x14ac:dyDescent="0.3">
      <c r="A89">
        <v>251</v>
      </c>
      <c r="B89" t="s">
        <v>197</v>
      </c>
      <c r="C89" t="s">
        <v>222</v>
      </c>
      <c r="D89" t="s">
        <v>18</v>
      </c>
      <c r="E89" t="s">
        <v>228</v>
      </c>
      <c r="F89" t="s">
        <v>85</v>
      </c>
      <c r="G89" t="str">
        <f t="shared" si="1"/>
        <v>new Card("Roaring Moon ex", Pokedex.Roaring_Moon, Rarity.ex_SV_Special_Art, Types.Darkness, Sets.Paradox_Rift, 251),</v>
      </c>
    </row>
    <row r="90" spans="1:7" x14ac:dyDescent="0.3">
      <c r="A90">
        <v>252</v>
      </c>
      <c r="B90" t="s">
        <v>200</v>
      </c>
      <c r="C90" t="s">
        <v>214</v>
      </c>
      <c r="D90" t="s">
        <v>23</v>
      </c>
      <c r="E90" t="s">
        <v>228</v>
      </c>
      <c r="F90" t="s">
        <v>85</v>
      </c>
      <c r="G90" t="str">
        <f t="shared" si="1"/>
        <v>new Card("Gholdengo ex", Pokedex.Gholdengo, Rarity.ex_SV_Special_Art, Types.Metal, Sets.Paradox_Rift, 252),</v>
      </c>
    </row>
    <row r="91" spans="1:7" x14ac:dyDescent="0.3">
      <c r="A91">
        <v>253</v>
      </c>
      <c r="B91" t="s">
        <v>201</v>
      </c>
      <c r="C91" t="s">
        <v>215</v>
      </c>
      <c r="D91" t="s">
        <v>125</v>
      </c>
      <c r="E91" t="s">
        <v>228</v>
      </c>
      <c r="F91" t="s">
        <v>85</v>
      </c>
      <c r="G91" t="str">
        <f t="shared" si="1"/>
        <v>new Card("Altaria ex", Pokedex.Altaria, Rarity.ex_SV_Special_Art, Types.Dragon, Sets.Paradox_Rift, 253),</v>
      </c>
    </row>
    <row r="92" spans="1:7" x14ac:dyDescent="0.3">
      <c r="A92">
        <v>254</v>
      </c>
      <c r="B92" t="s">
        <v>170</v>
      </c>
      <c r="C92" t="s">
        <v>90</v>
      </c>
      <c r="D92" t="s">
        <v>75</v>
      </c>
      <c r="E92" t="s">
        <v>228</v>
      </c>
      <c r="F92" t="s">
        <v>86</v>
      </c>
      <c r="G92" t="str">
        <f t="shared" si="1"/>
        <v>new Card("Mela", Pokedex.NVT, Rarity.Special_Art_Trainer_SV, Types.Supporter, Sets.Paradox_Rift, 254),</v>
      </c>
    </row>
    <row r="93" spans="1:7" x14ac:dyDescent="0.3">
      <c r="A93">
        <v>255</v>
      </c>
      <c r="B93" t="s">
        <v>172</v>
      </c>
      <c r="C93" t="s">
        <v>90</v>
      </c>
      <c r="D93" t="s">
        <v>75</v>
      </c>
      <c r="E93" t="s">
        <v>228</v>
      </c>
      <c r="F93" t="s">
        <v>86</v>
      </c>
      <c r="G93" t="str">
        <f t="shared" si="1"/>
        <v>new Card("Parasol Lady", Pokedex.NVT, Rarity.Special_Art_Trainer_SV, Types.Supporter, Sets.Paradox_Rift, 255),</v>
      </c>
    </row>
    <row r="94" spans="1:7" x14ac:dyDescent="0.3">
      <c r="A94">
        <v>256</v>
      </c>
      <c r="B94" t="s">
        <v>173</v>
      </c>
      <c r="C94" t="s">
        <v>90</v>
      </c>
      <c r="D94" t="s">
        <v>75</v>
      </c>
      <c r="E94" t="s">
        <v>228</v>
      </c>
      <c r="F94" t="s">
        <v>86</v>
      </c>
      <c r="G94" t="str">
        <f t="shared" si="1"/>
        <v>new Card("Professor Sada's Vitality", Pokedex.NVT, Rarity.Special_Art_Trainer_SV, Types.Supporter, Sets.Paradox_Rift, 256),</v>
      </c>
    </row>
    <row r="95" spans="1:7" x14ac:dyDescent="0.3">
      <c r="A95">
        <v>257</v>
      </c>
      <c r="B95" t="s">
        <v>174</v>
      </c>
      <c r="C95" t="s">
        <v>90</v>
      </c>
      <c r="D95" t="s">
        <v>75</v>
      </c>
      <c r="E95" t="s">
        <v>228</v>
      </c>
      <c r="F95" t="s">
        <v>86</v>
      </c>
      <c r="G95" t="str">
        <f t="shared" si="1"/>
        <v>new Card("Professor Turo's Scenario", Pokedex.NVT, Rarity.Special_Art_Trainer_SV, Types.Supporter, Sets.Paradox_Rift, 257),</v>
      </c>
    </row>
    <row r="96" spans="1:7" x14ac:dyDescent="0.3">
      <c r="A96">
        <v>258</v>
      </c>
      <c r="B96" t="s">
        <v>175</v>
      </c>
      <c r="C96" t="s">
        <v>90</v>
      </c>
      <c r="D96" t="s">
        <v>75</v>
      </c>
      <c r="E96" t="s">
        <v>228</v>
      </c>
      <c r="F96" t="s">
        <v>86</v>
      </c>
      <c r="G96" t="str">
        <f t="shared" si="1"/>
        <v>new Card("Rika", Pokedex.NVT, Rarity.Special_Art_Trainer_SV, Types.Supporter, Sets.Paradox_Rift, 258),</v>
      </c>
    </row>
    <row r="97" spans="1:7" x14ac:dyDescent="0.3">
      <c r="A97">
        <v>259</v>
      </c>
      <c r="B97" t="s">
        <v>178</v>
      </c>
      <c r="C97" t="s">
        <v>90</v>
      </c>
      <c r="D97" t="s">
        <v>75</v>
      </c>
      <c r="E97" t="s">
        <v>228</v>
      </c>
      <c r="F97" t="s">
        <v>86</v>
      </c>
      <c r="G97" t="str">
        <f t="shared" si="1"/>
        <v>new Card("Tulip", Pokedex.NVT, Rarity.Special_Art_Trainer_SV, Types.Supporter, Sets.Paradox_Rift, 259),</v>
      </c>
    </row>
    <row r="98" spans="1:7" x14ac:dyDescent="0.3">
      <c r="A98">
        <v>260</v>
      </c>
      <c r="B98" t="s">
        <v>186</v>
      </c>
      <c r="C98" t="s">
        <v>206</v>
      </c>
      <c r="D98" t="s">
        <v>230</v>
      </c>
      <c r="E98" t="s">
        <v>228</v>
      </c>
      <c r="F98" t="s">
        <v>87</v>
      </c>
      <c r="G98" t="str">
        <f t="shared" si="1"/>
        <v>new Card("Garchomp ex", Pokedex.Garchomp, Rarity.ex_SV_Tera_Gold, Types.Tera_Water, Sets.Paradox_Rift, 260),</v>
      </c>
    </row>
    <row r="99" spans="1:7" x14ac:dyDescent="0.3">
      <c r="A99">
        <v>261</v>
      </c>
      <c r="B99" t="s">
        <v>193</v>
      </c>
      <c r="C99" t="s">
        <v>220</v>
      </c>
      <c r="D99" t="s">
        <v>13</v>
      </c>
      <c r="E99" t="s">
        <v>228</v>
      </c>
      <c r="F99" t="s">
        <v>241</v>
      </c>
      <c r="G99" t="str">
        <f t="shared" si="1"/>
        <v>new Card("Iron Valiant ex", Pokedex.Iron_Valiant, Rarity.ex_SV_Future_Gold, Types.Psychic, Sets.Paradox_Rift, 261),</v>
      </c>
    </row>
    <row r="100" spans="1:7" x14ac:dyDescent="0.3">
      <c r="A100">
        <v>262</v>
      </c>
      <c r="B100" t="s">
        <v>197</v>
      </c>
      <c r="C100" t="s">
        <v>222</v>
      </c>
      <c r="D100" t="s">
        <v>18</v>
      </c>
      <c r="E100" t="s">
        <v>228</v>
      </c>
      <c r="F100" t="s">
        <v>242</v>
      </c>
      <c r="G100" t="str">
        <f t="shared" si="1"/>
        <v>new Card("Roaring Moon ex", Pokedex.Roaring_Moon, Rarity.ex_SV_Ancient_Gold, Types.Darkness, Sets.Paradox_Rift, 262),</v>
      </c>
    </row>
    <row r="101" spans="1:7" x14ac:dyDescent="0.3">
      <c r="A101">
        <v>263</v>
      </c>
      <c r="B101" t="s">
        <v>179</v>
      </c>
      <c r="C101" t="s">
        <v>90</v>
      </c>
      <c r="D101" t="s">
        <v>76</v>
      </c>
      <c r="E101" t="s">
        <v>228</v>
      </c>
      <c r="F101" t="s">
        <v>88</v>
      </c>
      <c r="G101" t="str">
        <f t="shared" si="1"/>
        <v>new Card("Beach Court", Pokedex.NVT, Rarity.Gold_Stadium_SV, Types.Stadium, Sets.Paradox_Rift, 263),</v>
      </c>
    </row>
    <row r="102" spans="1:7" x14ac:dyDescent="0.3">
      <c r="A102">
        <v>264</v>
      </c>
      <c r="B102" t="s">
        <v>180</v>
      </c>
      <c r="C102" t="s">
        <v>90</v>
      </c>
      <c r="D102" t="s">
        <v>132</v>
      </c>
      <c r="E102" t="s">
        <v>228</v>
      </c>
      <c r="F102" t="s">
        <v>133</v>
      </c>
      <c r="G102" t="str">
        <f t="shared" si="1"/>
        <v>new Card("Counter Catcher", Pokedex.NVT, Rarity.Gold_Item_SV, Types.Item, Sets.Paradox_Rift, 264),</v>
      </c>
    </row>
    <row r="103" spans="1:7" x14ac:dyDescent="0.3">
      <c r="A103">
        <v>265</v>
      </c>
      <c r="B103" t="s">
        <v>181</v>
      </c>
      <c r="C103" t="s">
        <v>90</v>
      </c>
      <c r="D103" t="s">
        <v>182</v>
      </c>
      <c r="E103" t="s">
        <v>228</v>
      </c>
      <c r="F103" t="s">
        <v>133</v>
      </c>
      <c r="G103" t="str">
        <f t="shared" si="1"/>
        <v>new Card("Luxurious Cape", Pokedex.NVT, Rarity.Gold_Item_SV, Types.Tool, Sets.Paradox_Rift, 265),</v>
      </c>
    </row>
    <row r="104" spans="1:7" x14ac:dyDescent="0.3">
      <c r="A104">
        <v>266</v>
      </c>
      <c r="B104" t="s">
        <v>183</v>
      </c>
      <c r="C104" t="s">
        <v>90</v>
      </c>
      <c r="D104" t="s">
        <v>243</v>
      </c>
      <c r="E104" t="s">
        <v>228</v>
      </c>
      <c r="F104" t="s">
        <v>89</v>
      </c>
      <c r="G104" t="str">
        <f t="shared" si="1"/>
        <v>new Card("Reversal Energy", Pokedex.NVT, Rarity.Gold_Energy_SV, Types.Special_Energy, Sets.Paradox_Rift, 266),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5BDF-297A-453A-ABE7-136CAC26393B}">
  <dimension ref="A1:G164"/>
  <sheetViews>
    <sheetView topLeftCell="A153" workbookViewId="0">
      <selection activeCell="F164" sqref="F164"/>
    </sheetView>
  </sheetViews>
  <sheetFormatPr defaultRowHeight="14.4" x14ac:dyDescent="0.3"/>
  <sheetData>
    <row r="1" spans="1:7" x14ac:dyDescent="0.3">
      <c r="A1">
        <v>2</v>
      </c>
      <c r="B1" t="s">
        <v>245</v>
      </c>
      <c r="C1" t="s">
        <v>371</v>
      </c>
      <c r="D1" t="s">
        <v>391</v>
      </c>
      <c r="E1" t="s">
        <v>392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Card("Forretressex", Pokedex.Forretress, Rarity.ex_SV_Tera, Types.Tera_Bug, Sets.Paldean_Fates, 2),</v>
      </c>
    </row>
    <row r="2" spans="1:7" x14ac:dyDescent="0.3">
      <c r="A2">
        <v>5</v>
      </c>
      <c r="B2" t="s">
        <v>247</v>
      </c>
      <c r="C2" t="s">
        <v>17</v>
      </c>
      <c r="D2" t="s">
        <v>0</v>
      </c>
      <c r="E2" t="s">
        <v>392</v>
      </c>
      <c r="F2" t="s">
        <v>78</v>
      </c>
      <c r="G2" t="str">
        <f t="shared" si="0"/>
        <v>new Card("Toedscruelex", Pokedex.Toedscruel, Rarity.ex_SV, Types.Grass, Sets.Paldean_Fates, 5),</v>
      </c>
    </row>
    <row r="3" spans="1:7" x14ac:dyDescent="0.3">
      <c r="A3">
        <v>6</v>
      </c>
      <c r="B3" t="s">
        <v>248</v>
      </c>
      <c r="C3" t="s">
        <v>149</v>
      </c>
      <c r="D3" t="s">
        <v>391</v>
      </c>
      <c r="E3" t="s">
        <v>392</v>
      </c>
      <c r="F3" t="s">
        <v>79</v>
      </c>
      <c r="G3" t="str">
        <f t="shared" si="0"/>
        <v>new Card("Espathraex", Pokedex.Espathra, Rarity.ex_SV_Tera, Types.Tera_Bug, Sets.Paldean_Fates, 6),</v>
      </c>
    </row>
    <row r="4" spans="1:7" x14ac:dyDescent="0.3">
      <c r="A4">
        <v>29</v>
      </c>
      <c r="B4" t="s">
        <v>257</v>
      </c>
      <c r="C4" t="s">
        <v>372</v>
      </c>
      <c r="D4" t="s">
        <v>13</v>
      </c>
      <c r="E4" t="s">
        <v>392</v>
      </c>
      <c r="F4" t="s">
        <v>78</v>
      </c>
      <c r="G4" t="str">
        <f t="shared" si="0"/>
        <v>new Card("Gardevoirex", Pokedex.Gardevoir, Rarity.ex_SV, Types.Psychic, Sets.Paldean_Fates, 29),</v>
      </c>
    </row>
    <row r="5" spans="1:7" x14ac:dyDescent="0.3">
      <c r="A5">
        <v>53</v>
      </c>
      <c r="B5" t="s">
        <v>268</v>
      </c>
      <c r="C5" t="s">
        <v>375</v>
      </c>
      <c r="D5" t="s">
        <v>15</v>
      </c>
      <c r="E5" t="s">
        <v>392</v>
      </c>
      <c r="F5" t="s">
        <v>235</v>
      </c>
      <c r="G5" t="str">
        <f t="shared" si="0"/>
        <v>new Card("Great Tuskex", Pokedex.Great_Tusk, Rarity.ex_SV_Ancient, Types.Fighting, Sets.Paldean_Fates, 53),</v>
      </c>
    </row>
    <row r="6" spans="1:7" x14ac:dyDescent="0.3">
      <c r="A6">
        <v>54</v>
      </c>
      <c r="B6" t="s">
        <v>269</v>
      </c>
      <c r="C6" t="s">
        <v>62</v>
      </c>
      <c r="D6" t="s">
        <v>93</v>
      </c>
      <c r="E6" t="s">
        <v>392</v>
      </c>
      <c r="F6" t="s">
        <v>79</v>
      </c>
      <c r="G6" t="str">
        <f t="shared" si="0"/>
        <v>new Card("Charizardex", Pokedex.Charizard, Rarity.ex_SV_Tera, Types.Tera_Dark, Sets.Paldean_Fates, 54),</v>
      </c>
    </row>
    <row r="7" spans="1:7" x14ac:dyDescent="0.3">
      <c r="A7">
        <v>59</v>
      </c>
      <c r="B7" t="s">
        <v>271</v>
      </c>
      <c r="C7" t="s">
        <v>377</v>
      </c>
      <c r="D7" t="s">
        <v>18</v>
      </c>
      <c r="E7" t="s">
        <v>392</v>
      </c>
      <c r="F7" t="s">
        <v>78</v>
      </c>
      <c r="G7" t="str">
        <f t="shared" si="0"/>
        <v>new Card("Paldean Clodsireex", Pokedex.Clodsire, Rarity.ex_SV, Types.Darkness, Sets.Paldean_Fates, 59),</v>
      </c>
    </row>
    <row r="8" spans="1:7" x14ac:dyDescent="0.3">
      <c r="A8">
        <v>66</v>
      </c>
      <c r="B8" t="s">
        <v>274</v>
      </c>
      <c r="C8" t="s">
        <v>376</v>
      </c>
      <c r="D8" t="s">
        <v>23</v>
      </c>
      <c r="E8" t="s">
        <v>392</v>
      </c>
      <c r="F8" t="s">
        <v>236</v>
      </c>
      <c r="G8" t="str">
        <f t="shared" si="0"/>
        <v>new Card("Iron Treadsex", Pokedex.Iron_Treads, Rarity.ex_SV_Future, Types.Metal, Sets.Paldean_Fates, 66),</v>
      </c>
    </row>
    <row r="9" spans="1:7" x14ac:dyDescent="0.3">
      <c r="A9">
        <v>69</v>
      </c>
      <c r="B9" t="s">
        <v>276</v>
      </c>
      <c r="C9" t="s">
        <v>373</v>
      </c>
      <c r="D9" t="s">
        <v>125</v>
      </c>
      <c r="E9" t="s">
        <v>392</v>
      </c>
      <c r="F9" t="s">
        <v>78</v>
      </c>
      <c r="G9" t="str">
        <f t="shared" si="0"/>
        <v>new Card("Noivernex", Pokedex.Noivern, Rarity.ex_SV, Types.Dragon, Sets.Paldean_Fates, 69),</v>
      </c>
    </row>
    <row r="10" spans="1:7" x14ac:dyDescent="0.3">
      <c r="A10">
        <v>75</v>
      </c>
      <c r="B10" t="s">
        <v>279</v>
      </c>
      <c r="C10" t="s">
        <v>374</v>
      </c>
      <c r="D10" t="s">
        <v>26</v>
      </c>
      <c r="E10" t="s">
        <v>392</v>
      </c>
      <c r="F10" t="s">
        <v>78</v>
      </c>
      <c r="G10" t="str">
        <f t="shared" si="0"/>
        <v>new Card("Squawkabillyex", Pokedex.Squawkabilly, Rarity.ex_SV, Types.Colorless, Sets.Paldean_Fates, 75),</v>
      </c>
    </row>
    <row r="11" spans="1:7" x14ac:dyDescent="0.3">
      <c r="A11">
        <v>92</v>
      </c>
      <c r="B11" t="s">
        <v>284</v>
      </c>
      <c r="C11" t="s">
        <v>284</v>
      </c>
      <c r="D11" t="s">
        <v>0</v>
      </c>
      <c r="E11" t="s">
        <v>392</v>
      </c>
      <c r="F11" t="s">
        <v>385</v>
      </c>
      <c r="G11" t="str">
        <f t="shared" si="0"/>
        <v>new Card("Oddish", Pokedex.Oddish, Rarity.Shiny_Vault_SV, Types.Grass, Sets.Paldean_Fates, 92),</v>
      </c>
    </row>
    <row r="12" spans="1:7" x14ac:dyDescent="0.3">
      <c r="A12">
        <v>93</v>
      </c>
      <c r="B12" t="s">
        <v>2</v>
      </c>
      <c r="C12" t="s">
        <v>2</v>
      </c>
      <c r="D12" t="s">
        <v>0</v>
      </c>
      <c r="E12" t="s">
        <v>392</v>
      </c>
      <c r="F12" t="s">
        <v>385</v>
      </c>
      <c r="G12" t="str">
        <f t="shared" si="0"/>
        <v>new Card("Gloom", Pokedex.Gloom, Rarity.Shiny_Vault_SV, Types.Grass, Sets.Paldean_Fates, 93),</v>
      </c>
    </row>
    <row r="13" spans="1:7" x14ac:dyDescent="0.3">
      <c r="A13">
        <v>94</v>
      </c>
      <c r="B13" t="s">
        <v>285</v>
      </c>
      <c r="C13" t="s">
        <v>285</v>
      </c>
      <c r="D13" t="s">
        <v>0</v>
      </c>
      <c r="E13" t="s">
        <v>392</v>
      </c>
      <c r="F13" t="s">
        <v>385</v>
      </c>
      <c r="G13" t="str">
        <f t="shared" si="0"/>
        <v>new Card("Vileplume", Pokedex.Vileplume, Rarity.Shiny_Vault_SV, Types.Grass, Sets.Paldean_Fates, 94),</v>
      </c>
    </row>
    <row r="14" spans="1:7" x14ac:dyDescent="0.3">
      <c r="A14">
        <v>95</v>
      </c>
      <c r="B14" t="s">
        <v>286</v>
      </c>
      <c r="C14" t="s">
        <v>286</v>
      </c>
      <c r="D14" t="s">
        <v>0</v>
      </c>
      <c r="E14" t="s">
        <v>392</v>
      </c>
      <c r="F14" t="s">
        <v>385</v>
      </c>
      <c r="G14" t="str">
        <f t="shared" si="0"/>
        <v>new Card("Scyther", Pokedex.Scyther, Rarity.Shiny_Vault_SV, Types.Grass, Sets.Paldean_Fates, 95),</v>
      </c>
    </row>
    <row r="15" spans="1:7" x14ac:dyDescent="0.3">
      <c r="A15">
        <v>96</v>
      </c>
      <c r="B15" t="s">
        <v>287</v>
      </c>
      <c r="C15" t="s">
        <v>287</v>
      </c>
      <c r="D15" t="s">
        <v>0</v>
      </c>
      <c r="E15" t="s">
        <v>392</v>
      </c>
      <c r="F15" t="s">
        <v>385</v>
      </c>
      <c r="G15" t="str">
        <f t="shared" si="0"/>
        <v>new Card("Hoppip", Pokedex.Hoppip, Rarity.Shiny_Vault_SV, Types.Grass, Sets.Paldean_Fates, 96),</v>
      </c>
    </row>
    <row r="16" spans="1:7" x14ac:dyDescent="0.3">
      <c r="A16">
        <v>97</v>
      </c>
      <c r="B16" t="s">
        <v>288</v>
      </c>
      <c r="C16" t="s">
        <v>288</v>
      </c>
      <c r="D16" t="s">
        <v>0</v>
      </c>
      <c r="E16" t="s">
        <v>392</v>
      </c>
      <c r="F16" t="s">
        <v>385</v>
      </c>
      <c r="G16" t="str">
        <f t="shared" si="0"/>
        <v>new Card("Skiploom", Pokedex.Skiploom, Rarity.Shiny_Vault_SV, Types.Grass, Sets.Paldean_Fates, 97),</v>
      </c>
    </row>
    <row r="17" spans="1:7" x14ac:dyDescent="0.3">
      <c r="A17">
        <v>98</v>
      </c>
      <c r="B17" t="s">
        <v>289</v>
      </c>
      <c r="C17" t="s">
        <v>289</v>
      </c>
      <c r="D17" t="s">
        <v>0</v>
      </c>
      <c r="E17" t="s">
        <v>392</v>
      </c>
      <c r="F17" t="s">
        <v>385</v>
      </c>
      <c r="G17" t="str">
        <f t="shared" si="0"/>
        <v>new Card("Jumpluff", Pokedex.Jumpluff, Rarity.Shiny_Vault_SV, Types.Grass, Sets.Paldean_Fates, 98),</v>
      </c>
    </row>
    <row r="18" spans="1:7" x14ac:dyDescent="0.3">
      <c r="A18">
        <v>99</v>
      </c>
      <c r="B18" t="s">
        <v>244</v>
      </c>
      <c r="C18" t="s">
        <v>244</v>
      </c>
      <c r="D18" t="s">
        <v>0</v>
      </c>
      <c r="E18" t="s">
        <v>392</v>
      </c>
      <c r="F18" t="s">
        <v>385</v>
      </c>
      <c r="G18" t="str">
        <f t="shared" si="0"/>
        <v>new Card("Pineco", Pokedex.Pineco, Rarity.Shiny_Vault_SV, Types.Grass, Sets.Paldean_Fates, 99),</v>
      </c>
    </row>
    <row r="19" spans="1:7" x14ac:dyDescent="0.3">
      <c r="A19">
        <v>100</v>
      </c>
      <c r="B19" t="s">
        <v>290</v>
      </c>
      <c r="C19" t="s">
        <v>290</v>
      </c>
      <c r="D19" t="s">
        <v>0</v>
      </c>
      <c r="E19" t="s">
        <v>392</v>
      </c>
      <c r="F19" t="s">
        <v>385</v>
      </c>
      <c r="G19" t="str">
        <f t="shared" si="0"/>
        <v>new Card("Snover", Pokedex.Snover, Rarity.Shiny_Vault_SV, Types.Grass, Sets.Paldean_Fates, 100),</v>
      </c>
    </row>
    <row r="20" spans="1:7" x14ac:dyDescent="0.3">
      <c r="A20">
        <v>101</v>
      </c>
      <c r="B20" t="s">
        <v>291</v>
      </c>
      <c r="C20" t="s">
        <v>291</v>
      </c>
      <c r="D20" t="s">
        <v>0</v>
      </c>
      <c r="E20" t="s">
        <v>392</v>
      </c>
      <c r="F20" t="s">
        <v>385</v>
      </c>
      <c r="G20" t="str">
        <f t="shared" si="0"/>
        <v>new Card("Abomasnow", Pokedex.Abomasnow, Rarity.Shiny_Vault_SV, Types.Grass, Sets.Paldean_Fates, 101),</v>
      </c>
    </row>
    <row r="21" spans="1:7" x14ac:dyDescent="0.3">
      <c r="A21">
        <v>102</v>
      </c>
      <c r="B21" t="s">
        <v>292</v>
      </c>
      <c r="C21" t="s">
        <v>292</v>
      </c>
      <c r="D21" t="s">
        <v>0</v>
      </c>
      <c r="E21" t="s">
        <v>392</v>
      </c>
      <c r="F21" t="s">
        <v>385</v>
      </c>
      <c r="G21" t="str">
        <f t="shared" si="0"/>
        <v>new Card("Smoliv", Pokedex.Smoliv, Rarity.Shiny_Vault_SV, Types.Grass, Sets.Paldean_Fates, 102),</v>
      </c>
    </row>
    <row r="22" spans="1:7" x14ac:dyDescent="0.3">
      <c r="A22">
        <v>103</v>
      </c>
      <c r="B22" t="s">
        <v>293</v>
      </c>
      <c r="C22" t="s">
        <v>293</v>
      </c>
      <c r="D22" t="s">
        <v>0</v>
      </c>
      <c r="E22" t="s">
        <v>392</v>
      </c>
      <c r="F22" t="s">
        <v>385</v>
      </c>
      <c r="G22" t="str">
        <f t="shared" si="0"/>
        <v>new Card("Dolliv", Pokedex.Dolliv, Rarity.Shiny_Vault_SV, Types.Grass, Sets.Paldean_Fates, 103),</v>
      </c>
    </row>
    <row r="23" spans="1:7" x14ac:dyDescent="0.3">
      <c r="A23">
        <v>104</v>
      </c>
      <c r="B23" t="s">
        <v>294</v>
      </c>
      <c r="C23" t="s">
        <v>294</v>
      </c>
      <c r="D23" t="s">
        <v>0</v>
      </c>
      <c r="E23" t="s">
        <v>392</v>
      </c>
      <c r="F23" t="s">
        <v>385</v>
      </c>
      <c r="G23" t="str">
        <f t="shared" si="0"/>
        <v>new Card("Arboliva", Pokedex.Arboliva, Rarity.Shiny_Vault_SV, Types.Grass, Sets.Paldean_Fates, 104),</v>
      </c>
    </row>
    <row r="24" spans="1:7" x14ac:dyDescent="0.3">
      <c r="A24">
        <v>105</v>
      </c>
      <c r="B24" t="s">
        <v>246</v>
      </c>
      <c r="C24" t="s">
        <v>246</v>
      </c>
      <c r="D24" t="s">
        <v>0</v>
      </c>
      <c r="E24" t="s">
        <v>392</v>
      </c>
      <c r="F24" t="s">
        <v>385</v>
      </c>
      <c r="G24" t="str">
        <f t="shared" si="0"/>
        <v>new Card("Toedscool", Pokedex.Toedscool, Rarity.Shiny_Vault_SV, Types.Grass, Sets.Paldean_Fates, 105),</v>
      </c>
    </row>
    <row r="25" spans="1:7" x14ac:dyDescent="0.3">
      <c r="A25">
        <v>106</v>
      </c>
      <c r="B25" t="s">
        <v>295</v>
      </c>
      <c r="C25" t="s">
        <v>295</v>
      </c>
      <c r="D25" t="s">
        <v>0</v>
      </c>
      <c r="E25" t="s">
        <v>392</v>
      </c>
      <c r="F25" t="s">
        <v>385</v>
      </c>
      <c r="G25" t="str">
        <f t="shared" si="0"/>
        <v>new Card("Capsakid", Pokedex.Capsakid, Rarity.Shiny_Vault_SV, Types.Grass, Sets.Paldean_Fates, 106),</v>
      </c>
    </row>
    <row r="26" spans="1:7" x14ac:dyDescent="0.3">
      <c r="A26">
        <v>107</v>
      </c>
      <c r="B26" t="s">
        <v>296</v>
      </c>
      <c r="C26" t="s">
        <v>296</v>
      </c>
      <c r="D26" t="s">
        <v>0</v>
      </c>
      <c r="E26" t="s">
        <v>392</v>
      </c>
      <c r="F26" t="s">
        <v>385</v>
      </c>
      <c r="G26" t="str">
        <f t="shared" si="0"/>
        <v>new Card("Scovillain", Pokedex.Scovillain, Rarity.Shiny_Vault_SV, Types.Grass, Sets.Paldean_Fates, 107),</v>
      </c>
    </row>
    <row r="27" spans="1:7" x14ac:dyDescent="0.3">
      <c r="A27">
        <v>108</v>
      </c>
      <c r="B27" t="s">
        <v>297</v>
      </c>
      <c r="C27" t="s">
        <v>297</v>
      </c>
      <c r="D27" t="s">
        <v>0</v>
      </c>
      <c r="E27" t="s">
        <v>392</v>
      </c>
      <c r="F27" t="s">
        <v>385</v>
      </c>
      <c r="G27" t="str">
        <f t="shared" si="0"/>
        <v>new Card("Rellor", Pokedex.Rellor, Rarity.Shiny_Vault_SV, Types.Grass, Sets.Paldean_Fates, 108),</v>
      </c>
    </row>
    <row r="28" spans="1:7" x14ac:dyDescent="0.3">
      <c r="A28">
        <v>109</v>
      </c>
      <c r="B28" t="s">
        <v>110</v>
      </c>
      <c r="C28" t="s">
        <v>110</v>
      </c>
      <c r="D28" t="s">
        <v>6</v>
      </c>
      <c r="E28" t="s">
        <v>392</v>
      </c>
      <c r="F28" t="s">
        <v>385</v>
      </c>
      <c r="G28" t="str">
        <f t="shared" si="0"/>
        <v>new Card("Charmander", Pokedex.Charmander, Rarity.Shiny_Vault_SV, Types.Fire, Sets.Paldean_Fates, 109),</v>
      </c>
    </row>
    <row r="29" spans="1:7" x14ac:dyDescent="0.3">
      <c r="A29">
        <v>110</v>
      </c>
      <c r="B29" t="s">
        <v>111</v>
      </c>
      <c r="C29" t="s">
        <v>111</v>
      </c>
      <c r="D29" t="s">
        <v>6</v>
      </c>
      <c r="E29" t="s">
        <v>392</v>
      </c>
      <c r="F29" t="s">
        <v>385</v>
      </c>
      <c r="G29" t="str">
        <f t="shared" si="0"/>
        <v>new Card("Charmeleon", Pokedex.Charmeleon, Rarity.Shiny_Vault_SV, Types.Fire, Sets.Paldean_Fates, 110),</v>
      </c>
    </row>
    <row r="30" spans="1:7" x14ac:dyDescent="0.3">
      <c r="A30">
        <v>111</v>
      </c>
      <c r="B30" t="s">
        <v>298</v>
      </c>
      <c r="C30" t="s">
        <v>378</v>
      </c>
      <c r="D30" t="s">
        <v>6</v>
      </c>
      <c r="E30" t="s">
        <v>392</v>
      </c>
      <c r="F30" t="s">
        <v>385</v>
      </c>
      <c r="G30" t="str">
        <f t="shared" si="0"/>
        <v>new Card("Paldean Tauros", Pokedex.Paldean_Tauros, Rarity.Shiny_Vault_SV, Types.Fire, Sets.Paldean_Fates, 111),</v>
      </c>
    </row>
    <row r="31" spans="1:7" x14ac:dyDescent="0.3">
      <c r="A31">
        <v>112</v>
      </c>
      <c r="B31" t="s">
        <v>299</v>
      </c>
      <c r="C31" t="s">
        <v>299</v>
      </c>
      <c r="D31" t="s">
        <v>6</v>
      </c>
      <c r="E31" t="s">
        <v>392</v>
      </c>
      <c r="F31" t="s">
        <v>385</v>
      </c>
      <c r="G31" t="str">
        <f t="shared" si="0"/>
        <v>new Card("Entei", Pokedex.Entei, Rarity.Shiny_Vault_SV, Types.Fire, Sets.Paldean_Fates, 112),</v>
      </c>
    </row>
    <row r="32" spans="1:7" x14ac:dyDescent="0.3">
      <c r="A32">
        <v>113</v>
      </c>
      <c r="B32" t="s">
        <v>300</v>
      </c>
      <c r="C32" t="s">
        <v>300</v>
      </c>
      <c r="D32" t="s">
        <v>6</v>
      </c>
      <c r="E32" t="s">
        <v>392</v>
      </c>
      <c r="F32" t="s">
        <v>385</v>
      </c>
      <c r="G32" t="str">
        <f t="shared" si="0"/>
        <v>new Card("Oricorio", Pokedex.Oricorio, Rarity.Shiny_Vault_SV, Types.Fire, Sets.Paldean_Fates, 113),</v>
      </c>
    </row>
    <row r="33" spans="1:7" x14ac:dyDescent="0.3">
      <c r="A33">
        <v>114</v>
      </c>
      <c r="B33" t="s">
        <v>249</v>
      </c>
      <c r="C33" t="s">
        <v>249</v>
      </c>
      <c r="D33" t="s">
        <v>6</v>
      </c>
      <c r="E33" t="s">
        <v>392</v>
      </c>
      <c r="F33" t="s">
        <v>385</v>
      </c>
      <c r="G33" t="str">
        <f t="shared" si="0"/>
        <v>new Card("Charcadet", Pokedex.Charcadet, Rarity.Shiny_Vault_SV, Types.Fire, Sets.Paldean_Fates, 114),</v>
      </c>
    </row>
    <row r="34" spans="1:7" x14ac:dyDescent="0.3">
      <c r="A34">
        <v>115</v>
      </c>
      <c r="B34" t="s">
        <v>205</v>
      </c>
      <c r="C34" t="s">
        <v>205</v>
      </c>
      <c r="D34" t="s">
        <v>6</v>
      </c>
      <c r="E34" t="s">
        <v>392</v>
      </c>
      <c r="F34" t="s">
        <v>385</v>
      </c>
      <c r="G34" t="str">
        <f t="shared" si="0"/>
        <v>new Card("Armarouge", Pokedex.Armarouge, Rarity.Shiny_Vault_SV, Types.Fire, Sets.Paldean_Fates, 115),</v>
      </c>
    </row>
    <row r="35" spans="1:7" x14ac:dyDescent="0.3">
      <c r="A35">
        <v>116</v>
      </c>
      <c r="B35" t="s">
        <v>301</v>
      </c>
      <c r="C35" t="s">
        <v>301</v>
      </c>
      <c r="D35" t="s">
        <v>8</v>
      </c>
      <c r="E35" t="s">
        <v>392</v>
      </c>
      <c r="F35" t="s">
        <v>385</v>
      </c>
      <c r="G35" t="str">
        <f t="shared" si="0"/>
        <v>new Card("Slowpoke", Pokedex.Slowpoke, Rarity.Shiny_Vault_SV, Types.Water, Sets.Paldean_Fates, 116),</v>
      </c>
    </row>
    <row r="36" spans="1:7" x14ac:dyDescent="0.3">
      <c r="A36">
        <v>117</v>
      </c>
      <c r="B36" t="s">
        <v>302</v>
      </c>
      <c r="C36" t="s">
        <v>302</v>
      </c>
      <c r="D36" t="s">
        <v>8</v>
      </c>
      <c r="E36" t="s">
        <v>392</v>
      </c>
      <c r="F36" t="s">
        <v>385</v>
      </c>
      <c r="G36" t="str">
        <f t="shared" si="0"/>
        <v>new Card("Slowbro", Pokedex.Slowbro, Rarity.Shiny_Vault_SV, Types.Water, Sets.Paldean_Fates, 117),</v>
      </c>
    </row>
    <row r="37" spans="1:7" x14ac:dyDescent="0.3">
      <c r="A37">
        <v>118</v>
      </c>
      <c r="B37" t="s">
        <v>303</v>
      </c>
      <c r="C37" t="s">
        <v>303</v>
      </c>
      <c r="D37" t="s">
        <v>8</v>
      </c>
      <c r="E37" t="s">
        <v>392</v>
      </c>
      <c r="F37" t="s">
        <v>385</v>
      </c>
      <c r="G37" t="str">
        <f t="shared" si="0"/>
        <v>new Card("Staryu", Pokedex.Staryu, Rarity.Shiny_Vault_SV, Types.Water, Sets.Paldean_Fates, 118),</v>
      </c>
    </row>
    <row r="38" spans="1:7" x14ac:dyDescent="0.3">
      <c r="A38">
        <v>119</v>
      </c>
      <c r="B38" t="s">
        <v>304</v>
      </c>
      <c r="C38" t="s">
        <v>304</v>
      </c>
      <c r="D38" t="s">
        <v>8</v>
      </c>
      <c r="E38" t="s">
        <v>392</v>
      </c>
      <c r="F38" t="s">
        <v>385</v>
      </c>
      <c r="G38" t="str">
        <f t="shared" si="0"/>
        <v>new Card("Starmie", Pokedex.Starmie, Rarity.Shiny_Vault_SV, Types.Water, Sets.Paldean_Fates, 119),</v>
      </c>
    </row>
    <row r="39" spans="1:7" x14ac:dyDescent="0.3">
      <c r="A39">
        <v>120</v>
      </c>
      <c r="B39" t="s">
        <v>298</v>
      </c>
      <c r="C39" t="s">
        <v>378</v>
      </c>
      <c r="D39" t="s">
        <v>8</v>
      </c>
      <c r="E39" t="s">
        <v>392</v>
      </c>
      <c r="F39" t="s">
        <v>385</v>
      </c>
      <c r="G39" t="str">
        <f t="shared" si="0"/>
        <v>new Card("Paldean Tauros", Pokedex.Paldean_Tauros, Rarity.Shiny_Vault_SV, Types.Water, Sets.Paldean_Fates, 120),</v>
      </c>
    </row>
    <row r="40" spans="1:7" x14ac:dyDescent="0.3">
      <c r="A40">
        <v>121</v>
      </c>
      <c r="B40" t="s">
        <v>305</v>
      </c>
      <c r="C40" t="s">
        <v>305</v>
      </c>
      <c r="D40" t="s">
        <v>8</v>
      </c>
      <c r="E40" t="s">
        <v>392</v>
      </c>
      <c r="F40" t="s">
        <v>385</v>
      </c>
      <c r="G40" t="str">
        <f t="shared" si="0"/>
        <v>new Card("Wiglett", Pokedex.Wiglett, Rarity.Shiny_Vault_SV, Types.Water, Sets.Paldean_Fates, 121),</v>
      </c>
    </row>
    <row r="41" spans="1:7" x14ac:dyDescent="0.3">
      <c r="A41">
        <v>122</v>
      </c>
      <c r="B41" t="s">
        <v>306</v>
      </c>
      <c r="C41" t="s">
        <v>306</v>
      </c>
      <c r="D41" t="s">
        <v>8</v>
      </c>
      <c r="E41" t="s">
        <v>392</v>
      </c>
      <c r="F41" t="s">
        <v>385</v>
      </c>
      <c r="G41" t="str">
        <f t="shared" si="0"/>
        <v>new Card("Wugtrio", Pokedex.Wugtrio, Rarity.Shiny_Vault_SV, Types.Water, Sets.Paldean_Fates, 122),</v>
      </c>
    </row>
    <row r="42" spans="1:7" x14ac:dyDescent="0.3">
      <c r="A42">
        <v>123</v>
      </c>
      <c r="B42" t="s">
        <v>307</v>
      </c>
      <c r="C42" t="s">
        <v>307</v>
      </c>
      <c r="D42" t="s">
        <v>8</v>
      </c>
      <c r="E42" t="s">
        <v>392</v>
      </c>
      <c r="F42" t="s">
        <v>385</v>
      </c>
      <c r="G42" t="str">
        <f t="shared" si="0"/>
        <v>new Card("Finizen", Pokedex.Finizen, Rarity.Shiny_Vault_SV, Types.Water, Sets.Paldean_Fates, 123),</v>
      </c>
    </row>
    <row r="43" spans="1:7" x14ac:dyDescent="0.3">
      <c r="A43">
        <v>124</v>
      </c>
      <c r="B43" t="s">
        <v>9</v>
      </c>
      <c r="C43" t="s">
        <v>9</v>
      </c>
      <c r="D43" t="s">
        <v>8</v>
      </c>
      <c r="E43" t="s">
        <v>392</v>
      </c>
      <c r="F43" t="s">
        <v>385</v>
      </c>
      <c r="G43" t="str">
        <f t="shared" si="0"/>
        <v>new Card("Palafin", Pokedex.Palafin, Rarity.Shiny_Vault_SV, Types.Water, Sets.Paldean_Fates, 124),</v>
      </c>
    </row>
    <row r="44" spans="1:7" x14ac:dyDescent="0.3">
      <c r="A44">
        <v>125</v>
      </c>
      <c r="B44" t="s">
        <v>144</v>
      </c>
      <c r="C44" t="s">
        <v>144</v>
      </c>
      <c r="D44" t="s">
        <v>8</v>
      </c>
      <c r="E44" t="s">
        <v>392</v>
      </c>
      <c r="F44" t="s">
        <v>385</v>
      </c>
      <c r="G44" t="str">
        <f t="shared" si="0"/>
        <v>new Card("Veluza", Pokedex.Veluza, Rarity.Shiny_Vault_SV, Types.Water, Sets.Paldean_Fates, 125),</v>
      </c>
    </row>
    <row r="45" spans="1:7" x14ac:dyDescent="0.3">
      <c r="A45">
        <v>126</v>
      </c>
      <c r="B45" t="s">
        <v>308</v>
      </c>
      <c r="C45" t="s">
        <v>308</v>
      </c>
      <c r="D45" t="s">
        <v>8</v>
      </c>
      <c r="E45" t="s">
        <v>392</v>
      </c>
      <c r="F45" t="s">
        <v>385</v>
      </c>
      <c r="G45" t="str">
        <f t="shared" si="0"/>
        <v>new Card("Dondozo", Pokedex.Dondozo, Rarity.Shiny_Vault_SV, Types.Water, Sets.Paldean_Fates, 126),</v>
      </c>
    </row>
    <row r="46" spans="1:7" x14ac:dyDescent="0.3">
      <c r="A46">
        <v>127</v>
      </c>
      <c r="B46" t="s">
        <v>309</v>
      </c>
      <c r="C46" t="s">
        <v>309</v>
      </c>
      <c r="D46" t="s">
        <v>8</v>
      </c>
      <c r="E46" t="s">
        <v>392</v>
      </c>
      <c r="F46" t="s">
        <v>385</v>
      </c>
      <c r="G46" t="str">
        <f t="shared" si="0"/>
        <v>new Card("Tatsugiri", Pokedex.Tatsugiri, Rarity.Shiny_Vault_SV, Types.Water, Sets.Paldean_Fates, 127),</v>
      </c>
    </row>
    <row r="47" spans="1:7" x14ac:dyDescent="0.3">
      <c r="A47">
        <v>128</v>
      </c>
      <c r="B47" t="s">
        <v>250</v>
      </c>
      <c r="C47" t="s">
        <v>250</v>
      </c>
      <c r="D47" t="s">
        <v>8</v>
      </c>
      <c r="E47" t="s">
        <v>392</v>
      </c>
      <c r="F47" t="s">
        <v>385</v>
      </c>
      <c r="G47" t="str">
        <f t="shared" si="0"/>
        <v>new Card("Frigibax", Pokedex.Frigibax, Rarity.Shiny_Vault_SV, Types.Water, Sets.Paldean_Fates, 128),</v>
      </c>
    </row>
    <row r="48" spans="1:7" x14ac:dyDescent="0.3">
      <c r="A48">
        <v>129</v>
      </c>
      <c r="B48" t="s">
        <v>310</v>
      </c>
      <c r="C48" t="s">
        <v>310</v>
      </c>
      <c r="D48" t="s">
        <v>8</v>
      </c>
      <c r="E48" t="s">
        <v>392</v>
      </c>
      <c r="F48" t="s">
        <v>385</v>
      </c>
      <c r="G48" t="str">
        <f t="shared" si="0"/>
        <v>new Card("Arctibax", Pokedex.Arctibax, Rarity.Shiny_Vault_SV, Types.Water, Sets.Paldean_Fates, 129),</v>
      </c>
    </row>
    <row r="49" spans="1:7" x14ac:dyDescent="0.3">
      <c r="A49">
        <v>130</v>
      </c>
      <c r="B49" t="s">
        <v>311</v>
      </c>
      <c r="C49" t="s">
        <v>311</v>
      </c>
      <c r="D49" t="s">
        <v>8</v>
      </c>
      <c r="E49" t="s">
        <v>392</v>
      </c>
      <c r="F49" t="s">
        <v>385</v>
      </c>
      <c r="G49" t="str">
        <f t="shared" si="0"/>
        <v>new Card("Baxcalibur", Pokedex.Baxcalibur, Rarity.Shiny_Vault_SV, Types.Water, Sets.Paldean_Fates, 130),</v>
      </c>
    </row>
    <row r="50" spans="1:7" x14ac:dyDescent="0.3">
      <c r="A50">
        <v>131</v>
      </c>
      <c r="B50" t="s">
        <v>115</v>
      </c>
      <c r="C50" t="s">
        <v>115</v>
      </c>
      <c r="D50" t="s">
        <v>10</v>
      </c>
      <c r="E50" t="s">
        <v>392</v>
      </c>
      <c r="F50" t="s">
        <v>385</v>
      </c>
      <c r="G50" t="str">
        <f t="shared" si="0"/>
        <v>new Card("Pikachu", Pokedex.Pikachu, Rarity.Shiny_Vault_SV, Types.Lightning, Sets.Paldean_Fates, 131),</v>
      </c>
    </row>
    <row r="51" spans="1:7" x14ac:dyDescent="0.3">
      <c r="A51">
        <v>132</v>
      </c>
      <c r="B51" t="s">
        <v>251</v>
      </c>
      <c r="C51" t="s">
        <v>251</v>
      </c>
      <c r="D51" t="s">
        <v>10</v>
      </c>
      <c r="E51" t="s">
        <v>392</v>
      </c>
      <c r="F51" t="s">
        <v>385</v>
      </c>
      <c r="G51" t="str">
        <f t="shared" si="0"/>
        <v>new Card("Raichu", Pokedex.Raichu, Rarity.Shiny_Vault_SV, Types.Lightning, Sets.Paldean_Fates, 132),</v>
      </c>
    </row>
    <row r="52" spans="1:7" x14ac:dyDescent="0.3">
      <c r="A52">
        <v>133</v>
      </c>
      <c r="B52" t="s">
        <v>312</v>
      </c>
      <c r="C52" t="s">
        <v>312</v>
      </c>
      <c r="D52" t="s">
        <v>10</v>
      </c>
      <c r="E52" t="s">
        <v>392</v>
      </c>
      <c r="F52" t="s">
        <v>385</v>
      </c>
      <c r="G52" t="str">
        <f t="shared" si="0"/>
        <v>new Card("Voltorb", Pokedex.Voltorb, Rarity.Shiny_Vault_SV, Types.Lightning, Sets.Paldean_Fates, 133),</v>
      </c>
    </row>
    <row r="53" spans="1:7" x14ac:dyDescent="0.3">
      <c r="A53">
        <v>134</v>
      </c>
      <c r="B53" t="s">
        <v>313</v>
      </c>
      <c r="C53" t="s">
        <v>313</v>
      </c>
      <c r="D53" t="s">
        <v>10</v>
      </c>
      <c r="E53" t="s">
        <v>392</v>
      </c>
      <c r="F53" t="s">
        <v>385</v>
      </c>
      <c r="G53" t="str">
        <f t="shared" si="0"/>
        <v>new Card("Electrode", Pokedex.Electrode, Rarity.Shiny_Vault_SV, Types.Lightning, Sets.Paldean_Fates, 134),</v>
      </c>
    </row>
    <row r="54" spans="1:7" x14ac:dyDescent="0.3">
      <c r="A54">
        <v>135</v>
      </c>
      <c r="B54" t="s">
        <v>314</v>
      </c>
      <c r="C54" t="s">
        <v>314</v>
      </c>
      <c r="D54" t="s">
        <v>10</v>
      </c>
      <c r="E54" t="s">
        <v>392</v>
      </c>
      <c r="F54" t="s">
        <v>385</v>
      </c>
      <c r="G54" t="str">
        <f t="shared" si="0"/>
        <v>new Card("Shinx", Pokedex.Shinx, Rarity.Shiny_Vault_SV, Types.Lightning, Sets.Paldean_Fates, 135),</v>
      </c>
    </row>
    <row r="55" spans="1:7" x14ac:dyDescent="0.3">
      <c r="A55">
        <v>136</v>
      </c>
      <c r="B55" t="s">
        <v>315</v>
      </c>
      <c r="C55" t="s">
        <v>315</v>
      </c>
      <c r="D55" t="s">
        <v>10</v>
      </c>
      <c r="E55" t="s">
        <v>392</v>
      </c>
      <c r="F55" t="s">
        <v>385</v>
      </c>
      <c r="G55" t="str">
        <f t="shared" si="0"/>
        <v>new Card("Luxio", Pokedex.Luxio, Rarity.Shiny_Vault_SV, Types.Lightning, Sets.Paldean_Fates, 136),</v>
      </c>
    </row>
    <row r="56" spans="1:7" x14ac:dyDescent="0.3">
      <c r="A56">
        <v>137</v>
      </c>
      <c r="B56" t="s">
        <v>316</v>
      </c>
      <c r="C56" t="s">
        <v>316</v>
      </c>
      <c r="D56" t="s">
        <v>10</v>
      </c>
      <c r="E56" t="s">
        <v>392</v>
      </c>
      <c r="F56" t="s">
        <v>385</v>
      </c>
      <c r="G56" t="str">
        <f t="shared" si="0"/>
        <v>new Card("Luxray", Pokedex.Luxray, Rarity.Shiny_Vault_SV, Types.Lightning, Sets.Paldean_Fates, 137),</v>
      </c>
    </row>
    <row r="57" spans="1:7" x14ac:dyDescent="0.3">
      <c r="A57">
        <v>138</v>
      </c>
      <c r="B57" t="s">
        <v>317</v>
      </c>
      <c r="C57" t="s">
        <v>317</v>
      </c>
      <c r="D57" t="s">
        <v>10</v>
      </c>
      <c r="E57" t="s">
        <v>392</v>
      </c>
      <c r="F57" t="s">
        <v>385</v>
      </c>
      <c r="G57" t="str">
        <f t="shared" si="0"/>
        <v>new Card("Pachirisu", Pokedex.Pachirisu, Rarity.Shiny_Vault_SV, Types.Lightning, Sets.Paldean_Fates, 138),</v>
      </c>
    </row>
    <row r="58" spans="1:7" x14ac:dyDescent="0.3">
      <c r="A58">
        <v>139</v>
      </c>
      <c r="B58" t="s">
        <v>318</v>
      </c>
      <c r="C58" t="s">
        <v>318</v>
      </c>
      <c r="D58" t="s">
        <v>10</v>
      </c>
      <c r="E58" t="s">
        <v>392</v>
      </c>
      <c r="F58" t="s">
        <v>385</v>
      </c>
      <c r="G58" t="str">
        <f t="shared" si="0"/>
        <v>new Card("Thundurus", Pokedex.Thundurus, Rarity.Shiny_Vault_SV, Types.Lightning, Sets.Paldean_Fates, 139),</v>
      </c>
    </row>
    <row r="59" spans="1:7" x14ac:dyDescent="0.3">
      <c r="A59">
        <v>140</v>
      </c>
      <c r="B59" t="s">
        <v>319</v>
      </c>
      <c r="C59" t="s">
        <v>319</v>
      </c>
      <c r="D59" t="s">
        <v>10</v>
      </c>
      <c r="E59" t="s">
        <v>392</v>
      </c>
      <c r="F59" t="s">
        <v>385</v>
      </c>
      <c r="G59" t="str">
        <f t="shared" si="0"/>
        <v>new Card("Toxel", Pokedex.Toxel, Rarity.Shiny_Vault_SV, Types.Lightning, Sets.Paldean_Fates, 140),</v>
      </c>
    </row>
    <row r="60" spans="1:7" x14ac:dyDescent="0.3">
      <c r="A60">
        <v>141</v>
      </c>
      <c r="B60" t="s">
        <v>212</v>
      </c>
      <c r="C60" t="s">
        <v>212</v>
      </c>
      <c r="D60" t="s">
        <v>10</v>
      </c>
      <c r="E60" t="s">
        <v>392</v>
      </c>
      <c r="F60" t="s">
        <v>385</v>
      </c>
      <c r="G60" t="str">
        <f t="shared" si="0"/>
        <v>new Card("Toxtricity", Pokedex.Toxtricity, Rarity.Shiny_Vault_SV, Types.Lightning, Sets.Paldean_Fates, 141),</v>
      </c>
    </row>
    <row r="61" spans="1:7" x14ac:dyDescent="0.3">
      <c r="A61">
        <v>142</v>
      </c>
      <c r="B61" t="s">
        <v>320</v>
      </c>
      <c r="C61" t="s">
        <v>320</v>
      </c>
      <c r="D61" t="s">
        <v>10</v>
      </c>
      <c r="E61" t="s">
        <v>392</v>
      </c>
      <c r="F61" t="s">
        <v>385</v>
      </c>
      <c r="G61" t="str">
        <f t="shared" si="0"/>
        <v>new Card("Pawmi", Pokedex.Pawmi, Rarity.Shiny_Vault_SV, Types.Lightning, Sets.Paldean_Fates, 142),</v>
      </c>
    </row>
    <row r="62" spans="1:7" x14ac:dyDescent="0.3">
      <c r="A62">
        <v>143</v>
      </c>
      <c r="B62" t="s">
        <v>321</v>
      </c>
      <c r="C62" t="s">
        <v>321</v>
      </c>
      <c r="D62" t="s">
        <v>10</v>
      </c>
      <c r="E62" t="s">
        <v>392</v>
      </c>
      <c r="F62" t="s">
        <v>385</v>
      </c>
      <c r="G62" t="str">
        <f t="shared" si="0"/>
        <v>new Card("Pawmo", Pokedex.Pawmo, Rarity.Shiny_Vault_SV, Types.Lightning, Sets.Paldean_Fates, 143),</v>
      </c>
    </row>
    <row r="63" spans="1:7" x14ac:dyDescent="0.3">
      <c r="A63">
        <v>144</v>
      </c>
      <c r="B63" t="s">
        <v>47</v>
      </c>
      <c r="C63" t="s">
        <v>47</v>
      </c>
      <c r="D63" t="s">
        <v>10</v>
      </c>
      <c r="E63" t="s">
        <v>392</v>
      </c>
      <c r="F63" t="s">
        <v>385</v>
      </c>
      <c r="G63" t="str">
        <f t="shared" si="0"/>
        <v>new Card("Pawmot", Pokedex.Pawmot, Rarity.Shiny_Vault_SV, Types.Lightning, Sets.Paldean_Fates, 144),</v>
      </c>
    </row>
    <row r="64" spans="1:7" x14ac:dyDescent="0.3">
      <c r="A64">
        <v>145</v>
      </c>
      <c r="B64" t="s">
        <v>322</v>
      </c>
      <c r="C64" t="s">
        <v>322</v>
      </c>
      <c r="D64" t="s">
        <v>10</v>
      </c>
      <c r="E64" t="s">
        <v>392</v>
      </c>
      <c r="F64" t="s">
        <v>385</v>
      </c>
      <c r="G64" t="str">
        <f t="shared" si="0"/>
        <v>new Card("Wattrel", Pokedex.Wattrel, Rarity.Shiny_Vault_SV, Types.Lightning, Sets.Paldean_Fates, 145),</v>
      </c>
    </row>
    <row r="65" spans="1:7" x14ac:dyDescent="0.3">
      <c r="A65">
        <v>146</v>
      </c>
      <c r="B65" t="s">
        <v>252</v>
      </c>
      <c r="C65" t="s">
        <v>252</v>
      </c>
      <c r="D65" t="s">
        <v>10</v>
      </c>
      <c r="E65" t="s">
        <v>392</v>
      </c>
      <c r="F65" t="s">
        <v>385</v>
      </c>
      <c r="G65" t="str">
        <f t="shared" ref="G65:G128" si="1">"new Card(""" &amp; B65 &amp; """, Pokedex." &amp; C65 &amp; ", Rarity." &amp; F65 &amp; ", Types." &amp; D65 &amp; ", Sets." &amp; E65 &amp; ", " &amp; A65 &amp; "),"</f>
        <v>new Card("Kilowattrel", Pokedex.Kilowattrel, Rarity.Shiny_Vault_SV, Types.Lightning, Sets.Paldean_Fates, 146),</v>
      </c>
    </row>
    <row r="66" spans="1:7" x14ac:dyDescent="0.3">
      <c r="A66">
        <v>147</v>
      </c>
      <c r="B66" t="s">
        <v>101</v>
      </c>
      <c r="C66" t="s">
        <v>101</v>
      </c>
      <c r="D66" t="s">
        <v>13</v>
      </c>
      <c r="E66" t="s">
        <v>392</v>
      </c>
      <c r="F66" t="s">
        <v>385</v>
      </c>
      <c r="G66" t="str">
        <f t="shared" si="1"/>
        <v>new Card("Wigglytuff", Pokedex.Wigglytuff, Rarity.Shiny_Vault_SV, Types.Psychic, Sets.Paldean_Fates, 147),</v>
      </c>
    </row>
    <row r="67" spans="1:7" x14ac:dyDescent="0.3">
      <c r="A67">
        <v>148</v>
      </c>
      <c r="B67" t="s">
        <v>323</v>
      </c>
      <c r="C67" t="s">
        <v>323</v>
      </c>
      <c r="D67" t="s">
        <v>13</v>
      </c>
      <c r="E67" t="s">
        <v>392</v>
      </c>
      <c r="F67" t="s">
        <v>385</v>
      </c>
      <c r="G67" t="str">
        <f t="shared" si="1"/>
        <v>new Card("Abra", Pokedex.Abra, Rarity.Shiny_Vault_SV, Types.Psychic, Sets.Paldean_Fates, 148),</v>
      </c>
    </row>
    <row r="68" spans="1:7" x14ac:dyDescent="0.3">
      <c r="A68">
        <v>149</v>
      </c>
      <c r="B68" t="s">
        <v>324</v>
      </c>
      <c r="C68" t="s">
        <v>324</v>
      </c>
      <c r="D68" t="s">
        <v>13</v>
      </c>
      <c r="E68" t="s">
        <v>392</v>
      </c>
      <c r="F68" t="s">
        <v>385</v>
      </c>
      <c r="G68" t="str">
        <f t="shared" si="1"/>
        <v>new Card("Kadabra", Pokedex.Kadabra, Rarity.Shiny_Vault_SV, Types.Psychic, Sets.Paldean_Fates, 149),</v>
      </c>
    </row>
    <row r="69" spans="1:7" x14ac:dyDescent="0.3">
      <c r="A69">
        <v>150</v>
      </c>
      <c r="B69" t="s">
        <v>12</v>
      </c>
      <c r="C69" t="s">
        <v>12</v>
      </c>
      <c r="D69" t="s">
        <v>13</v>
      </c>
      <c r="E69" t="s">
        <v>392</v>
      </c>
      <c r="F69" t="s">
        <v>385</v>
      </c>
      <c r="G69" t="str">
        <f t="shared" si="1"/>
        <v>new Card("Cleffa", Pokedex.Cleffa, Rarity.Shiny_Vault_SV, Types.Psychic, Sets.Paldean_Fates, 150),</v>
      </c>
    </row>
    <row r="70" spans="1:7" x14ac:dyDescent="0.3">
      <c r="A70">
        <v>151</v>
      </c>
      <c r="B70" t="s">
        <v>253</v>
      </c>
      <c r="C70" t="s">
        <v>253</v>
      </c>
      <c r="D70" t="s">
        <v>13</v>
      </c>
      <c r="E70" t="s">
        <v>392</v>
      </c>
      <c r="F70" t="s">
        <v>385</v>
      </c>
      <c r="G70" t="str">
        <f t="shared" si="1"/>
        <v>new Card("Natu", Pokedex.Natu, Rarity.Shiny_Vault_SV, Types.Psychic, Sets.Paldean_Fates, 151),</v>
      </c>
    </row>
    <row r="71" spans="1:7" x14ac:dyDescent="0.3">
      <c r="A71">
        <v>152</v>
      </c>
      <c r="B71" t="s">
        <v>254</v>
      </c>
      <c r="C71" t="s">
        <v>254</v>
      </c>
      <c r="D71" t="s">
        <v>13</v>
      </c>
      <c r="E71" t="s">
        <v>392</v>
      </c>
      <c r="F71" t="s">
        <v>385</v>
      </c>
      <c r="G71" t="str">
        <f t="shared" si="1"/>
        <v>new Card("Xatu", Pokedex.Xatu, Rarity.Shiny_Vault_SV, Types.Psychic, Sets.Paldean_Fates, 152),</v>
      </c>
    </row>
    <row r="72" spans="1:7" x14ac:dyDescent="0.3">
      <c r="A72">
        <v>153</v>
      </c>
      <c r="B72" t="s">
        <v>255</v>
      </c>
      <c r="C72" t="s">
        <v>255</v>
      </c>
      <c r="D72" t="s">
        <v>13</v>
      </c>
      <c r="E72" t="s">
        <v>392</v>
      </c>
      <c r="F72" t="s">
        <v>385</v>
      </c>
      <c r="G72" t="str">
        <f t="shared" si="1"/>
        <v>new Card("Ralts", Pokedex.Ralts, Rarity.Shiny_Vault_SV, Types.Psychic, Sets.Paldean_Fates, 153),</v>
      </c>
    </row>
    <row r="73" spans="1:7" x14ac:dyDescent="0.3">
      <c r="A73">
        <v>154</v>
      </c>
      <c r="B73" t="s">
        <v>256</v>
      </c>
      <c r="C73" t="s">
        <v>256</v>
      </c>
      <c r="D73" t="s">
        <v>13</v>
      </c>
      <c r="E73" t="s">
        <v>392</v>
      </c>
      <c r="F73" t="s">
        <v>385</v>
      </c>
      <c r="G73" t="str">
        <f t="shared" si="1"/>
        <v>new Card("Kirlia", Pokedex.Kirlia, Rarity.Shiny_Vault_SV, Types.Psychic, Sets.Paldean_Fates, 154),</v>
      </c>
    </row>
    <row r="74" spans="1:7" x14ac:dyDescent="0.3">
      <c r="A74">
        <v>155</v>
      </c>
      <c r="B74" t="s">
        <v>325</v>
      </c>
      <c r="C74" t="s">
        <v>325</v>
      </c>
      <c r="D74" t="s">
        <v>13</v>
      </c>
      <c r="E74" t="s">
        <v>392</v>
      </c>
      <c r="F74" t="s">
        <v>385</v>
      </c>
      <c r="G74" t="str">
        <f t="shared" si="1"/>
        <v>new Card("Drifloon", Pokedex.Drifloon, Rarity.Shiny_Vault_SV, Types.Psychic, Sets.Paldean_Fates, 155),</v>
      </c>
    </row>
    <row r="75" spans="1:7" x14ac:dyDescent="0.3">
      <c r="A75">
        <v>156</v>
      </c>
      <c r="B75" t="s">
        <v>326</v>
      </c>
      <c r="C75" t="s">
        <v>326</v>
      </c>
      <c r="D75" t="s">
        <v>13</v>
      </c>
      <c r="E75" t="s">
        <v>392</v>
      </c>
      <c r="F75" t="s">
        <v>385</v>
      </c>
      <c r="G75" t="str">
        <f t="shared" si="1"/>
        <v>new Card("Drifblim", Pokedex.Drifblim, Rarity.Shiny_Vault_SV, Types.Psychic, Sets.Paldean_Fates, 156),</v>
      </c>
    </row>
    <row r="76" spans="1:7" x14ac:dyDescent="0.3">
      <c r="A76">
        <v>157</v>
      </c>
      <c r="B76" t="s">
        <v>258</v>
      </c>
      <c r="C76" t="s">
        <v>379</v>
      </c>
      <c r="D76" t="s">
        <v>13</v>
      </c>
      <c r="E76" t="s">
        <v>392</v>
      </c>
      <c r="F76" t="s">
        <v>385</v>
      </c>
      <c r="G76" t="str">
        <f t="shared" si="1"/>
        <v>new Card("Mime Jr.", Pokedex.Mime_Jr, Rarity.Shiny_Vault_SV, Types.Psychic, Sets.Paldean_Fates, 157),</v>
      </c>
    </row>
    <row r="77" spans="1:7" x14ac:dyDescent="0.3">
      <c r="A77">
        <v>158</v>
      </c>
      <c r="B77" t="s">
        <v>327</v>
      </c>
      <c r="C77" t="s">
        <v>327</v>
      </c>
      <c r="D77" t="s">
        <v>13</v>
      </c>
      <c r="E77" t="s">
        <v>392</v>
      </c>
      <c r="F77" t="s">
        <v>385</v>
      </c>
      <c r="G77" t="str">
        <f t="shared" si="1"/>
        <v>new Card("Spiritomb", Pokedex.Spiritomb, Rarity.Shiny_Vault_SV, Types.Psychic, Sets.Paldean_Fates, 158),</v>
      </c>
    </row>
    <row r="78" spans="1:7" x14ac:dyDescent="0.3">
      <c r="A78">
        <v>159</v>
      </c>
      <c r="B78" t="s">
        <v>328</v>
      </c>
      <c r="C78" t="s">
        <v>328</v>
      </c>
      <c r="D78" t="s">
        <v>13</v>
      </c>
      <c r="E78" t="s">
        <v>392</v>
      </c>
      <c r="F78" t="s">
        <v>385</v>
      </c>
      <c r="G78" t="str">
        <f t="shared" si="1"/>
        <v>new Card("Klefki", Pokedex.Klefki, Rarity.Shiny_Vault_SV, Types.Psychic, Sets.Paldean_Fates, 159),</v>
      </c>
    </row>
    <row r="79" spans="1:7" x14ac:dyDescent="0.3">
      <c r="A79">
        <v>160</v>
      </c>
      <c r="B79" t="s">
        <v>259</v>
      </c>
      <c r="C79" t="s">
        <v>259</v>
      </c>
      <c r="D79" t="s">
        <v>13</v>
      </c>
      <c r="E79" t="s">
        <v>392</v>
      </c>
      <c r="F79" t="s">
        <v>385</v>
      </c>
      <c r="G79" t="str">
        <f t="shared" si="1"/>
        <v>new Card("Mimikyu", Pokedex.Mimikyu, Rarity.Shiny_Vault_SV, Types.Psychic, Sets.Paldean_Fates, 160),</v>
      </c>
    </row>
    <row r="80" spans="1:7" x14ac:dyDescent="0.3">
      <c r="A80">
        <v>161</v>
      </c>
      <c r="B80" t="s">
        <v>261</v>
      </c>
      <c r="C80" t="s">
        <v>261</v>
      </c>
      <c r="D80" t="s">
        <v>13</v>
      </c>
      <c r="E80" t="s">
        <v>392</v>
      </c>
      <c r="F80" t="s">
        <v>385</v>
      </c>
      <c r="G80" t="str">
        <f t="shared" si="1"/>
        <v>new Card("Dachsbun", Pokedex.Dachsbun, Rarity.Shiny_Vault_SV, Types.Psychic, Sets.Paldean_Fates, 161),</v>
      </c>
    </row>
    <row r="81" spans="1:7" x14ac:dyDescent="0.3">
      <c r="A81">
        <v>162</v>
      </c>
      <c r="B81" t="s">
        <v>262</v>
      </c>
      <c r="C81" t="s">
        <v>262</v>
      </c>
      <c r="D81" t="s">
        <v>13</v>
      </c>
      <c r="E81" t="s">
        <v>392</v>
      </c>
      <c r="F81" t="s">
        <v>385</v>
      </c>
      <c r="G81" t="str">
        <f t="shared" si="1"/>
        <v>new Card("Ceruledge", Pokedex.Ceruledge, Rarity.Shiny_Vault_SV, Types.Psychic, Sets.Paldean_Fates, 162),</v>
      </c>
    </row>
    <row r="82" spans="1:7" x14ac:dyDescent="0.3">
      <c r="A82">
        <v>163</v>
      </c>
      <c r="B82" t="s">
        <v>329</v>
      </c>
      <c r="C82" t="s">
        <v>329</v>
      </c>
      <c r="D82" t="s">
        <v>13</v>
      </c>
      <c r="E82" t="s">
        <v>392</v>
      </c>
      <c r="F82" t="s">
        <v>385</v>
      </c>
      <c r="G82" t="str">
        <f t="shared" si="1"/>
        <v>new Card("Rabsca", Pokedex.Rabsca, Rarity.Shiny_Vault_SV, Types.Psychic, Sets.Paldean_Fates, 163),</v>
      </c>
    </row>
    <row r="83" spans="1:7" x14ac:dyDescent="0.3">
      <c r="A83">
        <v>164</v>
      </c>
      <c r="B83" t="s">
        <v>263</v>
      </c>
      <c r="C83" t="s">
        <v>263</v>
      </c>
      <c r="D83" t="s">
        <v>13</v>
      </c>
      <c r="E83" t="s">
        <v>392</v>
      </c>
      <c r="F83" t="s">
        <v>385</v>
      </c>
      <c r="G83" t="str">
        <f t="shared" si="1"/>
        <v>new Card("Flittle", Pokedex.Flittle, Rarity.Shiny_Vault_SV, Types.Psychic, Sets.Paldean_Fates, 164),</v>
      </c>
    </row>
    <row r="84" spans="1:7" x14ac:dyDescent="0.3">
      <c r="A84">
        <v>165</v>
      </c>
      <c r="B84" t="s">
        <v>330</v>
      </c>
      <c r="C84" t="s">
        <v>330</v>
      </c>
      <c r="D84" t="s">
        <v>13</v>
      </c>
      <c r="E84" t="s">
        <v>392</v>
      </c>
      <c r="F84" t="s">
        <v>385</v>
      </c>
      <c r="G84" t="str">
        <f t="shared" si="1"/>
        <v>new Card("Tinkatink", Pokedex.Tinkatink, Rarity.Shiny_Vault_SV, Types.Psychic, Sets.Paldean_Fates, 165),</v>
      </c>
    </row>
    <row r="85" spans="1:7" x14ac:dyDescent="0.3">
      <c r="A85">
        <v>166</v>
      </c>
      <c r="B85" t="s">
        <v>331</v>
      </c>
      <c r="C85" t="s">
        <v>331</v>
      </c>
      <c r="D85" t="s">
        <v>13</v>
      </c>
      <c r="E85" t="s">
        <v>392</v>
      </c>
      <c r="F85" t="s">
        <v>385</v>
      </c>
      <c r="G85" t="str">
        <f t="shared" si="1"/>
        <v>new Card("Tinkatuff", Pokedex.Tinkatuff, Rarity.Shiny_Vault_SV, Types.Psychic, Sets.Paldean_Fates, 166),</v>
      </c>
    </row>
    <row r="86" spans="1:7" x14ac:dyDescent="0.3">
      <c r="A86">
        <v>167</v>
      </c>
      <c r="B86" t="s">
        <v>332</v>
      </c>
      <c r="C86" t="s">
        <v>332</v>
      </c>
      <c r="D86" t="s">
        <v>13</v>
      </c>
      <c r="E86" t="s">
        <v>392</v>
      </c>
      <c r="F86" t="s">
        <v>385</v>
      </c>
      <c r="G86" t="str">
        <f t="shared" si="1"/>
        <v>new Card("Tinkaton", Pokedex.Tinkaton, Rarity.Shiny_Vault_SV, Types.Psychic, Sets.Paldean_Fates, 167),</v>
      </c>
    </row>
    <row r="87" spans="1:7" x14ac:dyDescent="0.3">
      <c r="A87">
        <v>168</v>
      </c>
      <c r="B87" t="s">
        <v>14</v>
      </c>
      <c r="C87" t="s">
        <v>14</v>
      </c>
      <c r="D87" t="s">
        <v>13</v>
      </c>
      <c r="E87" t="s">
        <v>392</v>
      </c>
      <c r="F87" t="s">
        <v>385</v>
      </c>
      <c r="G87" t="str">
        <f t="shared" si="1"/>
        <v>new Card("Houndstone", Pokedex.Houndstone, Rarity.Shiny_Vault_SV, Types.Psychic, Sets.Paldean_Fates, 168),</v>
      </c>
    </row>
    <row r="88" spans="1:7" x14ac:dyDescent="0.3">
      <c r="A88">
        <v>169</v>
      </c>
      <c r="B88" t="s">
        <v>265</v>
      </c>
      <c r="C88" t="s">
        <v>265</v>
      </c>
      <c r="D88" t="s">
        <v>15</v>
      </c>
      <c r="E88" t="s">
        <v>392</v>
      </c>
      <c r="F88" t="s">
        <v>385</v>
      </c>
      <c r="G88" t="str">
        <f t="shared" si="1"/>
        <v>new Card("Mankey", Pokedex.Mankey, Rarity.Shiny_Vault_SV, Types.Fighting, Sets.Paldean_Fates, 169),</v>
      </c>
    </row>
    <row r="89" spans="1:7" x14ac:dyDescent="0.3">
      <c r="A89">
        <v>170</v>
      </c>
      <c r="B89" t="s">
        <v>266</v>
      </c>
      <c r="C89" t="s">
        <v>266</v>
      </c>
      <c r="D89" t="s">
        <v>15</v>
      </c>
      <c r="E89" t="s">
        <v>392</v>
      </c>
      <c r="F89" t="s">
        <v>385</v>
      </c>
      <c r="G89" t="str">
        <f t="shared" si="1"/>
        <v>new Card("Primeape", Pokedex.Primeape, Rarity.Shiny_Vault_SV, Types.Fighting, Sets.Paldean_Fates, 170),</v>
      </c>
    </row>
    <row r="90" spans="1:7" x14ac:dyDescent="0.3">
      <c r="A90">
        <v>171</v>
      </c>
      <c r="B90" t="s">
        <v>267</v>
      </c>
      <c r="C90" t="s">
        <v>267</v>
      </c>
      <c r="D90" t="s">
        <v>15</v>
      </c>
      <c r="E90" t="s">
        <v>392</v>
      </c>
      <c r="F90" t="s">
        <v>385</v>
      </c>
      <c r="G90" t="str">
        <f t="shared" si="1"/>
        <v>new Card("Annihilape", Pokedex.Annihilape, Rarity.Shiny_Vault_SV, Types.Fighting, Sets.Paldean_Fates, 171),</v>
      </c>
    </row>
    <row r="91" spans="1:7" x14ac:dyDescent="0.3">
      <c r="A91">
        <v>172</v>
      </c>
      <c r="B91" t="s">
        <v>298</v>
      </c>
      <c r="C91" t="s">
        <v>378</v>
      </c>
      <c r="D91" t="s">
        <v>15</v>
      </c>
      <c r="E91" t="s">
        <v>392</v>
      </c>
      <c r="F91" t="s">
        <v>385</v>
      </c>
      <c r="G91" t="str">
        <f t="shared" si="1"/>
        <v>new Card("Paldean Tauros", Pokedex.Paldean_Tauros, Rarity.Shiny_Vault_SV, Types.Fighting, Sets.Paldean_Fates, 172),</v>
      </c>
    </row>
    <row r="92" spans="1:7" x14ac:dyDescent="0.3">
      <c r="A92">
        <v>173</v>
      </c>
      <c r="B92" t="s">
        <v>333</v>
      </c>
      <c r="C92" t="s">
        <v>333</v>
      </c>
      <c r="D92" t="s">
        <v>15</v>
      </c>
      <c r="E92" t="s">
        <v>392</v>
      </c>
      <c r="F92" t="s">
        <v>385</v>
      </c>
      <c r="G92" t="str">
        <f t="shared" si="1"/>
        <v>new Card("Riolu", Pokedex.Riolu, Rarity.Shiny_Vault_SV, Types.Fighting, Sets.Paldean_Fates, 173),</v>
      </c>
    </row>
    <row r="93" spans="1:7" x14ac:dyDescent="0.3">
      <c r="A93">
        <v>174</v>
      </c>
      <c r="B93" t="s">
        <v>334</v>
      </c>
      <c r="C93" t="s">
        <v>334</v>
      </c>
      <c r="D93" t="s">
        <v>15</v>
      </c>
      <c r="E93" t="s">
        <v>392</v>
      </c>
      <c r="F93" t="s">
        <v>385</v>
      </c>
      <c r="G93" t="str">
        <f t="shared" si="1"/>
        <v>new Card("Lucario", Pokedex.Lucario, Rarity.Shiny_Vault_SV, Types.Fighting, Sets.Paldean_Fates, 174),</v>
      </c>
    </row>
    <row r="94" spans="1:7" x14ac:dyDescent="0.3">
      <c r="A94">
        <v>175</v>
      </c>
      <c r="B94" t="s">
        <v>335</v>
      </c>
      <c r="C94" t="s">
        <v>335</v>
      </c>
      <c r="D94" t="s">
        <v>15</v>
      </c>
      <c r="E94" t="s">
        <v>392</v>
      </c>
      <c r="F94" t="s">
        <v>385</v>
      </c>
      <c r="G94" t="str">
        <f t="shared" si="1"/>
        <v>new Card("Hawlucha", Pokedex.Hawlucha, Rarity.Shiny_Vault_SV, Types.Fighting, Sets.Paldean_Fates, 175),</v>
      </c>
    </row>
    <row r="95" spans="1:7" x14ac:dyDescent="0.3">
      <c r="A95">
        <v>176</v>
      </c>
      <c r="B95" t="s">
        <v>336</v>
      </c>
      <c r="C95" t="s">
        <v>336</v>
      </c>
      <c r="D95" t="s">
        <v>15</v>
      </c>
      <c r="E95" t="s">
        <v>392</v>
      </c>
      <c r="F95" t="s">
        <v>385</v>
      </c>
      <c r="G95" t="str">
        <f t="shared" si="1"/>
        <v>new Card("Nacli", Pokedex.Nacli, Rarity.Shiny_Vault_SV, Types.Fighting, Sets.Paldean_Fates, 176),</v>
      </c>
    </row>
    <row r="96" spans="1:7" x14ac:dyDescent="0.3">
      <c r="A96">
        <v>177</v>
      </c>
      <c r="B96" t="s">
        <v>337</v>
      </c>
      <c r="C96" t="s">
        <v>337</v>
      </c>
      <c r="D96" t="s">
        <v>15</v>
      </c>
      <c r="E96" t="s">
        <v>392</v>
      </c>
      <c r="F96" t="s">
        <v>385</v>
      </c>
      <c r="G96" t="str">
        <f t="shared" si="1"/>
        <v>new Card("Naclstack", Pokedex.Naclstack, Rarity.Shiny_Vault_SV, Types.Fighting, Sets.Paldean_Fates, 177),</v>
      </c>
    </row>
    <row r="97" spans="1:7" x14ac:dyDescent="0.3">
      <c r="A97">
        <v>178</v>
      </c>
      <c r="B97" t="s">
        <v>154</v>
      </c>
      <c r="C97" t="s">
        <v>154</v>
      </c>
      <c r="D97" t="s">
        <v>15</v>
      </c>
      <c r="E97" t="s">
        <v>392</v>
      </c>
      <c r="F97" t="s">
        <v>385</v>
      </c>
      <c r="G97" t="str">
        <f t="shared" si="1"/>
        <v>new Card("Garganacl", Pokedex.Garganacl, Rarity.Shiny_Vault_SV, Types.Fighting, Sets.Paldean_Fates, 178),</v>
      </c>
    </row>
    <row r="98" spans="1:7" x14ac:dyDescent="0.3">
      <c r="A98">
        <v>179</v>
      </c>
      <c r="B98" t="s">
        <v>338</v>
      </c>
      <c r="C98" t="s">
        <v>338</v>
      </c>
      <c r="D98" t="s">
        <v>15</v>
      </c>
      <c r="E98" t="s">
        <v>392</v>
      </c>
      <c r="F98" t="s">
        <v>385</v>
      </c>
      <c r="G98" t="str">
        <f t="shared" si="1"/>
        <v>new Card("Glimmet", Pokedex.Glimmet, Rarity.Shiny_Vault_SV, Types.Fighting, Sets.Paldean_Fates, 179),</v>
      </c>
    </row>
    <row r="99" spans="1:7" x14ac:dyDescent="0.3">
      <c r="A99">
        <v>180</v>
      </c>
      <c r="B99" t="s">
        <v>270</v>
      </c>
      <c r="C99" t="s">
        <v>380</v>
      </c>
      <c r="D99" t="s">
        <v>18</v>
      </c>
      <c r="E99" t="s">
        <v>392</v>
      </c>
      <c r="F99" t="s">
        <v>385</v>
      </c>
      <c r="G99" t="str">
        <f t="shared" si="1"/>
        <v>new Card("Paldean Wooper", Pokedex.Paldean_Wooper, Rarity.Shiny_Vault_SV, Types.Darkness, Sets.Paldean_Fates, 180),</v>
      </c>
    </row>
    <row r="100" spans="1:7" x14ac:dyDescent="0.3">
      <c r="A100">
        <v>181</v>
      </c>
      <c r="B100" t="s">
        <v>339</v>
      </c>
      <c r="C100" t="s">
        <v>339</v>
      </c>
      <c r="D100" t="s">
        <v>18</v>
      </c>
      <c r="E100" t="s">
        <v>392</v>
      </c>
      <c r="F100" t="s">
        <v>385</v>
      </c>
      <c r="G100" t="str">
        <f t="shared" si="1"/>
        <v>new Card("Murkrow", Pokedex.Murkrow, Rarity.Shiny_Vault_SV, Types.Darkness, Sets.Paldean_Fates, 181),</v>
      </c>
    </row>
    <row r="101" spans="1:7" x14ac:dyDescent="0.3">
      <c r="A101">
        <v>182</v>
      </c>
      <c r="B101" t="s">
        <v>340</v>
      </c>
      <c r="C101" t="s">
        <v>340</v>
      </c>
      <c r="D101" t="s">
        <v>18</v>
      </c>
      <c r="E101" t="s">
        <v>392</v>
      </c>
      <c r="F101" t="s">
        <v>385</v>
      </c>
      <c r="G101" t="str">
        <f t="shared" si="1"/>
        <v>new Card("Sneasel", Pokedex.Sneasel, Rarity.Shiny_Vault_SV, Types.Darkness, Sets.Paldean_Fates, 182),</v>
      </c>
    </row>
    <row r="102" spans="1:7" x14ac:dyDescent="0.3">
      <c r="A102">
        <v>183</v>
      </c>
      <c r="B102" t="s">
        <v>341</v>
      </c>
      <c r="C102" t="s">
        <v>341</v>
      </c>
      <c r="D102" t="s">
        <v>18</v>
      </c>
      <c r="E102" t="s">
        <v>392</v>
      </c>
      <c r="F102" t="s">
        <v>385</v>
      </c>
      <c r="G102" t="str">
        <f t="shared" si="1"/>
        <v>new Card("Weavile", Pokedex.Weavile, Rarity.Shiny_Vault_SV, Types.Darkness, Sets.Paldean_Fates, 183),</v>
      </c>
    </row>
    <row r="103" spans="1:7" x14ac:dyDescent="0.3">
      <c r="A103">
        <v>184</v>
      </c>
      <c r="B103" t="s">
        <v>342</v>
      </c>
      <c r="C103" t="s">
        <v>342</v>
      </c>
      <c r="D103" t="s">
        <v>18</v>
      </c>
      <c r="E103" t="s">
        <v>392</v>
      </c>
      <c r="F103" t="s">
        <v>385</v>
      </c>
      <c r="G103" t="str">
        <f t="shared" si="1"/>
        <v>new Card("Sableye", Pokedex.Sableye, Rarity.Shiny_Vault_SV, Types.Darkness, Sets.Paldean_Fates, 184),</v>
      </c>
    </row>
    <row r="104" spans="1:7" x14ac:dyDescent="0.3">
      <c r="A104">
        <v>185</v>
      </c>
      <c r="B104" t="s">
        <v>343</v>
      </c>
      <c r="C104" t="s">
        <v>343</v>
      </c>
      <c r="D104" t="s">
        <v>18</v>
      </c>
      <c r="E104" t="s">
        <v>392</v>
      </c>
      <c r="F104" t="s">
        <v>385</v>
      </c>
      <c r="G104" t="str">
        <f t="shared" si="1"/>
        <v>new Card("Pawniard", Pokedex.Pawniard, Rarity.Shiny_Vault_SV, Types.Darkness, Sets.Paldean_Fates, 185),</v>
      </c>
    </row>
    <row r="105" spans="1:7" x14ac:dyDescent="0.3">
      <c r="A105">
        <v>186</v>
      </c>
      <c r="B105" t="s">
        <v>344</v>
      </c>
      <c r="C105" t="s">
        <v>344</v>
      </c>
      <c r="D105" t="s">
        <v>18</v>
      </c>
      <c r="E105" t="s">
        <v>392</v>
      </c>
      <c r="F105" t="s">
        <v>385</v>
      </c>
      <c r="G105" t="str">
        <f t="shared" si="1"/>
        <v>new Card("Bisharp", Pokedex.Bisharp, Rarity.Shiny_Vault_SV, Types.Darkness, Sets.Paldean_Fates, 186),</v>
      </c>
    </row>
    <row r="106" spans="1:7" x14ac:dyDescent="0.3">
      <c r="A106">
        <v>187</v>
      </c>
      <c r="B106" t="s">
        <v>345</v>
      </c>
      <c r="C106" t="s">
        <v>345</v>
      </c>
      <c r="D106" t="s">
        <v>18</v>
      </c>
      <c r="E106" t="s">
        <v>392</v>
      </c>
      <c r="F106" t="s">
        <v>385</v>
      </c>
      <c r="G106" t="str">
        <f t="shared" si="1"/>
        <v>new Card("Kingambit", Pokedex.Kingambit, Rarity.Shiny_Vault_SV, Types.Darkness, Sets.Paldean_Fates, 187),</v>
      </c>
    </row>
    <row r="107" spans="1:7" x14ac:dyDescent="0.3">
      <c r="A107">
        <v>188</v>
      </c>
      <c r="B107" t="s">
        <v>273</v>
      </c>
      <c r="C107" t="s">
        <v>273</v>
      </c>
      <c r="D107" t="s">
        <v>18</v>
      </c>
      <c r="E107" t="s">
        <v>392</v>
      </c>
      <c r="F107" t="s">
        <v>385</v>
      </c>
      <c r="G107" t="str">
        <f t="shared" si="1"/>
        <v>new Card("Mabosstiff", Pokedex.Mabosstiff, Rarity.Shiny_Vault_SV, Types.Darkness, Sets.Paldean_Fates, 188),</v>
      </c>
    </row>
    <row r="108" spans="1:7" x14ac:dyDescent="0.3">
      <c r="A108">
        <v>189</v>
      </c>
      <c r="B108" t="s">
        <v>346</v>
      </c>
      <c r="C108" t="s">
        <v>346</v>
      </c>
      <c r="D108" t="s">
        <v>18</v>
      </c>
      <c r="E108" t="s">
        <v>392</v>
      </c>
      <c r="F108" t="s">
        <v>385</v>
      </c>
      <c r="G108" t="str">
        <f t="shared" si="1"/>
        <v>new Card("Shroodle", Pokedex.Shroodle, Rarity.Shiny_Vault_SV, Types.Darkness, Sets.Paldean_Fates, 189),</v>
      </c>
    </row>
    <row r="109" spans="1:7" x14ac:dyDescent="0.3">
      <c r="A109">
        <v>190</v>
      </c>
      <c r="B109" t="s">
        <v>347</v>
      </c>
      <c r="C109" t="s">
        <v>347</v>
      </c>
      <c r="D109" t="s">
        <v>18</v>
      </c>
      <c r="E109" t="s">
        <v>392</v>
      </c>
      <c r="F109" t="s">
        <v>385</v>
      </c>
      <c r="G109" t="str">
        <f t="shared" si="1"/>
        <v>new Card("Grafaiai", Pokedex.Grafaiai, Rarity.Shiny_Vault_SV, Types.Darkness, Sets.Paldean_Fates, 190),</v>
      </c>
    </row>
    <row r="110" spans="1:7" x14ac:dyDescent="0.3">
      <c r="A110">
        <v>191</v>
      </c>
      <c r="B110" t="s">
        <v>22</v>
      </c>
      <c r="C110" t="s">
        <v>22</v>
      </c>
      <c r="D110" t="s">
        <v>23</v>
      </c>
      <c r="E110" t="s">
        <v>392</v>
      </c>
      <c r="F110" t="s">
        <v>385</v>
      </c>
      <c r="G110" t="str">
        <f t="shared" si="1"/>
        <v>new Card("Scizor", Pokedex.Scizor, Rarity.Shiny_Vault_SV, Types.Metal, Sets.Paldean_Fates, 191),</v>
      </c>
    </row>
    <row r="111" spans="1:7" x14ac:dyDescent="0.3">
      <c r="A111">
        <v>192</v>
      </c>
      <c r="B111" t="s">
        <v>24</v>
      </c>
      <c r="C111" t="s">
        <v>24</v>
      </c>
      <c r="D111" t="s">
        <v>23</v>
      </c>
      <c r="E111" t="s">
        <v>392</v>
      </c>
      <c r="F111" t="s">
        <v>385</v>
      </c>
      <c r="G111" t="str">
        <f t="shared" si="1"/>
        <v>new Card("Varoom", Pokedex.Varoom, Rarity.Shiny_Vault_SV, Types.Metal, Sets.Paldean_Fates, 192),</v>
      </c>
    </row>
    <row r="112" spans="1:7" x14ac:dyDescent="0.3">
      <c r="A112">
        <v>193</v>
      </c>
      <c r="B112" t="s">
        <v>68</v>
      </c>
      <c r="C112" t="s">
        <v>68</v>
      </c>
      <c r="D112" t="s">
        <v>23</v>
      </c>
      <c r="E112" t="s">
        <v>392</v>
      </c>
      <c r="F112" t="s">
        <v>385</v>
      </c>
      <c r="G112" t="str">
        <f t="shared" si="1"/>
        <v>new Card("Revavroom", Pokedex.Revavroom, Rarity.Shiny_Vault_SV, Types.Metal, Sets.Paldean_Fates, 193),</v>
      </c>
    </row>
    <row r="113" spans="1:7" x14ac:dyDescent="0.3">
      <c r="A113">
        <v>194</v>
      </c>
      <c r="B113" t="s">
        <v>275</v>
      </c>
      <c r="C113" t="s">
        <v>275</v>
      </c>
      <c r="D113" t="s">
        <v>125</v>
      </c>
      <c r="E113" t="s">
        <v>392</v>
      </c>
      <c r="F113" t="s">
        <v>385</v>
      </c>
      <c r="G113" t="str">
        <f t="shared" si="1"/>
        <v>new Card("Noibat", Pokedex.Noibat, Rarity.Shiny_Vault_SV, Types.Dragon, Sets.Paldean_Fates, 194),</v>
      </c>
    </row>
    <row r="114" spans="1:7" x14ac:dyDescent="0.3">
      <c r="A114">
        <v>195</v>
      </c>
      <c r="B114" t="s">
        <v>167</v>
      </c>
      <c r="C114" t="s">
        <v>167</v>
      </c>
      <c r="D114" t="s">
        <v>125</v>
      </c>
      <c r="E114" t="s">
        <v>392</v>
      </c>
      <c r="F114" t="s">
        <v>385</v>
      </c>
      <c r="G114" t="str">
        <f t="shared" si="1"/>
        <v>new Card("Cyclizar", Pokedex.Cyclizar, Rarity.Shiny_Vault_SV, Types.Dragon, Sets.Paldean_Fates, 195),</v>
      </c>
    </row>
    <row r="115" spans="1:7" x14ac:dyDescent="0.3">
      <c r="A115">
        <v>196</v>
      </c>
      <c r="B115" t="s">
        <v>25</v>
      </c>
      <c r="C115" t="s">
        <v>25</v>
      </c>
      <c r="D115" t="s">
        <v>26</v>
      </c>
      <c r="E115" t="s">
        <v>392</v>
      </c>
      <c r="F115" t="s">
        <v>385</v>
      </c>
      <c r="G115" t="str">
        <f t="shared" si="1"/>
        <v>new Card("Pidgey", Pokedex.Pidgey, Rarity.Shiny_Vault_SV, Types.Colorless, Sets.Paldean_Fates, 196),</v>
      </c>
    </row>
    <row r="116" spans="1:7" x14ac:dyDescent="0.3">
      <c r="A116">
        <v>197</v>
      </c>
      <c r="B116" t="s">
        <v>27</v>
      </c>
      <c r="C116" t="s">
        <v>27</v>
      </c>
      <c r="D116" t="s">
        <v>26</v>
      </c>
      <c r="E116" t="s">
        <v>392</v>
      </c>
      <c r="F116" t="s">
        <v>385</v>
      </c>
      <c r="G116" t="str">
        <f t="shared" si="1"/>
        <v>new Card("Pidgeotto", Pokedex.Pidgeotto, Rarity.Shiny_Vault_SV, Types.Colorless, Sets.Paldean_Fates, 197),</v>
      </c>
    </row>
    <row r="117" spans="1:7" x14ac:dyDescent="0.3">
      <c r="A117">
        <v>198</v>
      </c>
      <c r="B117" t="s">
        <v>348</v>
      </c>
      <c r="C117" t="s">
        <v>348</v>
      </c>
      <c r="D117" t="s">
        <v>26</v>
      </c>
      <c r="E117" t="s">
        <v>392</v>
      </c>
      <c r="F117" t="s">
        <v>385</v>
      </c>
      <c r="G117" t="str">
        <f t="shared" si="1"/>
        <v>new Card("Jigglypuff", Pokedex.Jigglypuff, Rarity.Shiny_Vault_SV, Types.Colorless, Sets.Paldean_Fates, 198),</v>
      </c>
    </row>
    <row r="118" spans="1:7" x14ac:dyDescent="0.3">
      <c r="A118">
        <v>199</v>
      </c>
      <c r="B118" t="s">
        <v>349</v>
      </c>
      <c r="C118" t="s">
        <v>349</v>
      </c>
      <c r="D118" t="s">
        <v>26</v>
      </c>
      <c r="E118" t="s">
        <v>392</v>
      </c>
      <c r="F118" t="s">
        <v>385</v>
      </c>
      <c r="G118" t="str">
        <f t="shared" si="1"/>
        <v>new Card("Doduo", Pokedex.Doduo, Rarity.Shiny_Vault_SV, Types.Colorless, Sets.Paldean_Fates, 199),</v>
      </c>
    </row>
    <row r="119" spans="1:7" x14ac:dyDescent="0.3">
      <c r="A119">
        <v>200</v>
      </c>
      <c r="B119" t="s">
        <v>350</v>
      </c>
      <c r="C119" t="s">
        <v>350</v>
      </c>
      <c r="D119" t="s">
        <v>26</v>
      </c>
      <c r="E119" t="s">
        <v>392</v>
      </c>
      <c r="F119" t="s">
        <v>385</v>
      </c>
      <c r="G119" t="str">
        <f t="shared" si="1"/>
        <v>new Card("Dodrio", Pokedex.Dodrio, Rarity.Shiny_Vault_SV, Types.Colorless, Sets.Paldean_Fates, 200),</v>
      </c>
    </row>
    <row r="120" spans="1:7" x14ac:dyDescent="0.3">
      <c r="A120">
        <v>201</v>
      </c>
      <c r="B120" t="s">
        <v>351</v>
      </c>
      <c r="C120" t="s">
        <v>351</v>
      </c>
      <c r="D120" t="s">
        <v>26</v>
      </c>
      <c r="E120" t="s">
        <v>392</v>
      </c>
      <c r="F120" t="s">
        <v>385</v>
      </c>
      <c r="G120" t="str">
        <f t="shared" si="1"/>
        <v>new Card("Ditto", Pokedex.Ditto, Rarity.Shiny_Vault_SV, Types.Colorless, Sets.Paldean_Fates, 201),</v>
      </c>
    </row>
    <row r="121" spans="1:7" x14ac:dyDescent="0.3">
      <c r="A121">
        <v>202</v>
      </c>
      <c r="B121" t="s">
        <v>352</v>
      </c>
      <c r="C121" t="s">
        <v>352</v>
      </c>
      <c r="D121" t="s">
        <v>26</v>
      </c>
      <c r="E121" t="s">
        <v>392</v>
      </c>
      <c r="F121" t="s">
        <v>385</v>
      </c>
      <c r="G121" t="str">
        <f t="shared" si="1"/>
        <v>new Card("Snorlax", Pokedex.Snorlax, Rarity.Shiny_Vault_SV, Types.Colorless, Sets.Paldean_Fates, 202),</v>
      </c>
    </row>
    <row r="122" spans="1:7" x14ac:dyDescent="0.3">
      <c r="A122">
        <v>203</v>
      </c>
      <c r="B122" t="s">
        <v>353</v>
      </c>
      <c r="C122" t="s">
        <v>353</v>
      </c>
      <c r="D122" t="s">
        <v>26</v>
      </c>
      <c r="E122" t="s">
        <v>392</v>
      </c>
      <c r="F122" t="s">
        <v>385</v>
      </c>
      <c r="G122" t="str">
        <f t="shared" si="1"/>
        <v>new Card("Wingull", Pokedex.Wingull, Rarity.Shiny_Vault_SV, Types.Colorless, Sets.Paldean_Fates, 203),</v>
      </c>
    </row>
    <row r="123" spans="1:7" x14ac:dyDescent="0.3">
      <c r="A123">
        <v>204</v>
      </c>
      <c r="B123" t="s">
        <v>354</v>
      </c>
      <c r="C123" t="s">
        <v>354</v>
      </c>
      <c r="D123" t="s">
        <v>26</v>
      </c>
      <c r="E123" t="s">
        <v>392</v>
      </c>
      <c r="F123" t="s">
        <v>385</v>
      </c>
      <c r="G123" t="str">
        <f t="shared" si="1"/>
        <v>new Card("Pelipper", Pokedex.Pelipper, Rarity.Shiny_Vault_SV, Types.Colorless, Sets.Paldean_Fates, 204),</v>
      </c>
    </row>
    <row r="124" spans="1:7" x14ac:dyDescent="0.3">
      <c r="A124">
        <v>205</v>
      </c>
      <c r="B124" t="s">
        <v>355</v>
      </c>
      <c r="C124" t="s">
        <v>355</v>
      </c>
      <c r="D124" t="s">
        <v>26</v>
      </c>
      <c r="E124" t="s">
        <v>392</v>
      </c>
      <c r="F124" t="s">
        <v>385</v>
      </c>
      <c r="G124" t="str">
        <f t="shared" si="1"/>
        <v>new Card("Skwovet", Pokedex.Skwovet, Rarity.Shiny_Vault_SV, Types.Colorless, Sets.Paldean_Fates, 205),</v>
      </c>
    </row>
    <row r="125" spans="1:7" x14ac:dyDescent="0.3">
      <c r="A125">
        <v>206</v>
      </c>
      <c r="B125" t="s">
        <v>74</v>
      </c>
      <c r="C125" t="s">
        <v>74</v>
      </c>
      <c r="D125" t="s">
        <v>26</v>
      </c>
      <c r="E125" t="s">
        <v>392</v>
      </c>
      <c r="F125" t="s">
        <v>385</v>
      </c>
      <c r="G125" t="str">
        <f t="shared" si="1"/>
        <v>new Card("Greedent", Pokedex.Greedent, Rarity.Shiny_Vault_SV, Types.Colorless, Sets.Paldean_Fates, 206),</v>
      </c>
    </row>
    <row r="126" spans="1:7" x14ac:dyDescent="0.3">
      <c r="A126">
        <v>207</v>
      </c>
      <c r="B126" t="s">
        <v>28</v>
      </c>
      <c r="C126" t="s">
        <v>28</v>
      </c>
      <c r="D126" t="s">
        <v>26</v>
      </c>
      <c r="E126" t="s">
        <v>392</v>
      </c>
      <c r="F126" t="s">
        <v>385</v>
      </c>
      <c r="G126" t="str">
        <f t="shared" si="1"/>
        <v>new Card("Lechonk", Pokedex.Lechonk, Rarity.Shiny_Vault_SV, Types.Colorless, Sets.Paldean_Fates, 207),</v>
      </c>
    </row>
    <row r="127" spans="1:7" x14ac:dyDescent="0.3">
      <c r="A127">
        <v>208</v>
      </c>
      <c r="B127" t="s">
        <v>277</v>
      </c>
      <c r="C127" t="s">
        <v>277</v>
      </c>
      <c r="D127" t="s">
        <v>26</v>
      </c>
      <c r="E127" t="s">
        <v>392</v>
      </c>
      <c r="F127" t="s">
        <v>385</v>
      </c>
      <c r="G127" t="str">
        <f t="shared" si="1"/>
        <v>new Card("Oinkologne", Pokedex.Oinkologne, Rarity.Shiny_Vault_SV, Types.Colorless, Sets.Paldean_Fates, 208),</v>
      </c>
    </row>
    <row r="128" spans="1:7" x14ac:dyDescent="0.3">
      <c r="A128">
        <v>209</v>
      </c>
      <c r="B128" t="s">
        <v>278</v>
      </c>
      <c r="C128" t="s">
        <v>278</v>
      </c>
      <c r="D128" t="s">
        <v>26</v>
      </c>
      <c r="E128" t="s">
        <v>392</v>
      </c>
      <c r="F128" t="s">
        <v>385</v>
      </c>
      <c r="G128" t="str">
        <f t="shared" si="1"/>
        <v>new Card("Tandemaus", Pokedex.Tandemaus, Rarity.Shiny_Vault_SV, Types.Colorless, Sets.Paldean_Fates, 209),</v>
      </c>
    </row>
    <row r="129" spans="1:7" x14ac:dyDescent="0.3">
      <c r="A129">
        <v>210</v>
      </c>
      <c r="B129" t="s">
        <v>216</v>
      </c>
      <c r="C129" t="s">
        <v>216</v>
      </c>
      <c r="D129" t="s">
        <v>26</v>
      </c>
      <c r="E129" t="s">
        <v>392</v>
      </c>
      <c r="F129" t="s">
        <v>385</v>
      </c>
      <c r="G129" t="str">
        <f t="shared" ref="G129:G164" si="2">"new Card(""" &amp; B129 &amp; """, Pokedex." &amp; C129 &amp; ", Rarity." &amp; F129 &amp; ", Types." &amp; D129 &amp; ", Sets." &amp; E129 &amp; ", " &amp; A129 &amp; "),"</f>
        <v>new Card("Maushold", Pokedex.Maushold, Rarity.Shiny_Vault_SV, Types.Colorless, Sets.Paldean_Fates, 210),</v>
      </c>
    </row>
    <row r="130" spans="1:7" x14ac:dyDescent="0.3">
      <c r="A130">
        <v>211</v>
      </c>
      <c r="B130" t="s">
        <v>356</v>
      </c>
      <c r="C130" t="s">
        <v>356</v>
      </c>
      <c r="D130" t="s">
        <v>26</v>
      </c>
      <c r="E130" t="s">
        <v>392</v>
      </c>
      <c r="F130" t="s">
        <v>385</v>
      </c>
      <c r="G130" t="str">
        <f t="shared" si="2"/>
        <v>new Card("Flamigo", Pokedex.Flamigo, Rarity.Shiny_Vault_SV, Types.Colorless, Sets.Paldean_Fates, 211),</v>
      </c>
    </row>
    <row r="131" spans="1:7" x14ac:dyDescent="0.3">
      <c r="A131">
        <v>212</v>
      </c>
      <c r="B131" t="s">
        <v>245</v>
      </c>
      <c r="C131" t="s">
        <v>371</v>
      </c>
      <c r="D131" t="s">
        <v>391</v>
      </c>
      <c r="E131" t="s">
        <v>392</v>
      </c>
      <c r="F131" t="s">
        <v>394</v>
      </c>
      <c r="G131" t="str">
        <f t="shared" si="2"/>
        <v>new Card("Forretressex", Pokedex.Forretress, Rarity.ex_SV_Tera_Shiny_Full_Art, Types.Tera_Bug, Sets.Paldean_Fates, 212),</v>
      </c>
    </row>
    <row r="132" spans="1:7" x14ac:dyDescent="0.3">
      <c r="A132">
        <v>213</v>
      </c>
      <c r="B132" t="s">
        <v>247</v>
      </c>
      <c r="C132" t="s">
        <v>17</v>
      </c>
      <c r="D132" t="s">
        <v>0</v>
      </c>
      <c r="E132" t="s">
        <v>392</v>
      </c>
      <c r="F132" t="s">
        <v>386</v>
      </c>
      <c r="G132" t="str">
        <f t="shared" si="2"/>
        <v>new Card("Toedscruelex", Pokedex.Toedscruel, Rarity.ex_SV_Shiny_Full_Art, Types.Grass, Sets.Paldean_Fates, 213),</v>
      </c>
    </row>
    <row r="133" spans="1:7" x14ac:dyDescent="0.3">
      <c r="A133">
        <v>214</v>
      </c>
      <c r="B133" t="s">
        <v>248</v>
      </c>
      <c r="C133" t="s">
        <v>149</v>
      </c>
      <c r="D133" t="s">
        <v>391</v>
      </c>
      <c r="E133" t="s">
        <v>392</v>
      </c>
      <c r="F133" t="s">
        <v>394</v>
      </c>
      <c r="G133" t="str">
        <f t="shared" si="2"/>
        <v>new Card("Espathraex", Pokedex.Espathra, Rarity.ex_SV_Tera_Shiny_Full_Art, Types.Tera_Bug, Sets.Paldean_Fates, 214),</v>
      </c>
    </row>
    <row r="134" spans="1:7" x14ac:dyDescent="0.3">
      <c r="A134">
        <v>215</v>
      </c>
      <c r="B134" t="s">
        <v>357</v>
      </c>
      <c r="C134" t="s">
        <v>102</v>
      </c>
      <c r="D134" t="s">
        <v>13</v>
      </c>
      <c r="E134" t="s">
        <v>392</v>
      </c>
      <c r="F134" t="s">
        <v>386</v>
      </c>
      <c r="G134" t="str">
        <f t="shared" si="2"/>
        <v>new Card("Alakazamex", Pokedex.Alakazam, Rarity.ex_SV_Shiny_Full_Art, Types.Psychic, Sets.Paldean_Fates, 215),</v>
      </c>
    </row>
    <row r="135" spans="1:7" x14ac:dyDescent="0.3">
      <c r="A135">
        <v>216</v>
      </c>
      <c r="B135" t="s">
        <v>358</v>
      </c>
      <c r="C135" t="s">
        <v>107</v>
      </c>
      <c r="D135" t="s">
        <v>13</v>
      </c>
      <c r="E135" t="s">
        <v>392</v>
      </c>
      <c r="F135" t="s">
        <v>386</v>
      </c>
      <c r="G135" t="str">
        <f t="shared" si="2"/>
        <v>new Card("Mewex", Pokedex.Mew, Rarity.ex_SV_Shiny_Full_Art, Types.Psychic, Sets.Paldean_Fates, 216),</v>
      </c>
    </row>
    <row r="136" spans="1:7" x14ac:dyDescent="0.3">
      <c r="A136">
        <v>217</v>
      </c>
      <c r="B136" t="s">
        <v>257</v>
      </c>
      <c r="C136" t="s">
        <v>372</v>
      </c>
      <c r="D136" t="s">
        <v>13</v>
      </c>
      <c r="E136" t="s">
        <v>392</v>
      </c>
      <c r="F136" t="s">
        <v>386</v>
      </c>
      <c r="G136" t="str">
        <f t="shared" si="2"/>
        <v>new Card("Gardevoirex", Pokedex.Gardevoir, Rarity.ex_SV_Shiny_Full_Art, Types.Psychic, Sets.Paldean_Fates, 217),</v>
      </c>
    </row>
    <row r="137" spans="1:7" x14ac:dyDescent="0.3">
      <c r="A137">
        <v>218</v>
      </c>
      <c r="B137" t="s">
        <v>359</v>
      </c>
      <c r="C137" t="s">
        <v>58</v>
      </c>
      <c r="D137" t="s">
        <v>15</v>
      </c>
      <c r="E137" t="s">
        <v>392</v>
      </c>
      <c r="F137" t="s">
        <v>386</v>
      </c>
      <c r="G137" t="str">
        <f t="shared" si="2"/>
        <v>new Card("Glimmoraex", Pokedex.Glimmora, Rarity.ex_SV_Shiny_Full_Art, Types.Fighting, Sets.Paldean_Fates, 218),</v>
      </c>
    </row>
    <row r="138" spans="1:7" x14ac:dyDescent="0.3">
      <c r="A138">
        <v>219</v>
      </c>
      <c r="B138" t="s">
        <v>271</v>
      </c>
      <c r="C138" t="s">
        <v>377</v>
      </c>
      <c r="D138" t="s">
        <v>18</v>
      </c>
      <c r="E138" t="s">
        <v>392</v>
      </c>
      <c r="F138" t="s">
        <v>386</v>
      </c>
      <c r="G138" t="str">
        <f t="shared" si="2"/>
        <v>new Card("Paldean Clodsireex", Pokedex.Clodsire, Rarity.ex_SV_Shiny_Full_Art, Types.Darkness, Sets.Paldean_Fates, 219),</v>
      </c>
    </row>
    <row r="139" spans="1:7" x14ac:dyDescent="0.3">
      <c r="A139">
        <v>220</v>
      </c>
      <c r="B139" t="s">
        <v>276</v>
      </c>
      <c r="C139" t="s">
        <v>373</v>
      </c>
      <c r="D139" t="s">
        <v>125</v>
      </c>
      <c r="E139" t="s">
        <v>392</v>
      </c>
      <c r="F139" t="s">
        <v>386</v>
      </c>
      <c r="G139" t="str">
        <f t="shared" si="2"/>
        <v>new Card("Noivernex", Pokedex.Noivern, Rarity.ex_SV_Shiny_Full_Art, Types.Dragon, Sets.Paldean_Fates, 220),</v>
      </c>
    </row>
    <row r="140" spans="1:7" x14ac:dyDescent="0.3">
      <c r="A140">
        <v>221</v>
      </c>
      <c r="B140" t="s">
        <v>360</v>
      </c>
      <c r="C140" t="s">
        <v>72</v>
      </c>
      <c r="D140" t="s">
        <v>26</v>
      </c>
      <c r="E140" t="s">
        <v>392</v>
      </c>
      <c r="F140" t="s">
        <v>386</v>
      </c>
      <c r="G140" t="str">
        <f t="shared" si="2"/>
        <v>new Card("Pidgeotex", Pokedex.Pidgeot, Rarity.ex_SV_Shiny_Full_Art, Types.Colorless, Sets.Paldean_Fates, 221),</v>
      </c>
    </row>
    <row r="141" spans="1:7" x14ac:dyDescent="0.3">
      <c r="A141">
        <v>222</v>
      </c>
      <c r="B141" t="s">
        <v>361</v>
      </c>
      <c r="C141" t="s">
        <v>101</v>
      </c>
      <c r="D141" t="s">
        <v>26</v>
      </c>
      <c r="E141" t="s">
        <v>392</v>
      </c>
      <c r="F141" t="s">
        <v>386</v>
      </c>
      <c r="G141" t="str">
        <f t="shared" si="2"/>
        <v>new Card("Wigglytuffex", Pokedex.Wigglytuff, Rarity.ex_SV_Shiny_Full_Art, Types.Colorless, Sets.Paldean_Fates, 222),</v>
      </c>
    </row>
    <row r="142" spans="1:7" x14ac:dyDescent="0.3">
      <c r="A142">
        <v>223</v>
      </c>
      <c r="B142" t="s">
        <v>279</v>
      </c>
      <c r="C142" t="s">
        <v>374</v>
      </c>
      <c r="D142" t="s">
        <v>26</v>
      </c>
      <c r="E142" t="s">
        <v>392</v>
      </c>
      <c r="F142" t="s">
        <v>386</v>
      </c>
      <c r="G142" t="str">
        <f t="shared" si="2"/>
        <v>new Card("Squawkabillyex", Pokedex.Squawkabilly, Rarity.ex_SV_Shiny_Full_Art, Types.Colorless, Sets.Paldean_Fates, 223),</v>
      </c>
    </row>
    <row r="143" spans="1:7" x14ac:dyDescent="0.3">
      <c r="A143">
        <v>224</v>
      </c>
      <c r="B143" t="s">
        <v>306</v>
      </c>
      <c r="C143" t="s">
        <v>306</v>
      </c>
      <c r="D143" t="s">
        <v>8</v>
      </c>
      <c r="E143" t="s">
        <v>392</v>
      </c>
      <c r="F143" t="s">
        <v>387</v>
      </c>
      <c r="G143" t="str">
        <f t="shared" si="2"/>
        <v>new Card("Wugtrio", Pokedex.Wugtrio, Rarity.Special_Art_Pokemon_SV_Shiny, Types.Water, Sets.Paldean_Fates, 224),</v>
      </c>
    </row>
    <row r="144" spans="1:7" x14ac:dyDescent="0.3">
      <c r="A144">
        <v>225</v>
      </c>
      <c r="B144" t="s">
        <v>9</v>
      </c>
      <c r="C144" t="s">
        <v>9</v>
      </c>
      <c r="D144" t="s">
        <v>8</v>
      </c>
      <c r="E144" t="s">
        <v>392</v>
      </c>
      <c r="F144" t="s">
        <v>387</v>
      </c>
      <c r="G144" t="str">
        <f t="shared" si="2"/>
        <v>new Card("Palafin", Pokedex.Palafin, Rarity.Special_Art_Pokemon_SV_Shiny, Types.Water, Sets.Paldean_Fates, 225),</v>
      </c>
    </row>
    <row r="145" spans="1:7" x14ac:dyDescent="0.3">
      <c r="A145">
        <v>226</v>
      </c>
      <c r="B145" t="s">
        <v>320</v>
      </c>
      <c r="C145" t="s">
        <v>320</v>
      </c>
      <c r="D145" t="s">
        <v>10</v>
      </c>
      <c r="E145" t="s">
        <v>392</v>
      </c>
      <c r="F145" t="s">
        <v>387</v>
      </c>
      <c r="G145" t="str">
        <f t="shared" si="2"/>
        <v>new Card("Pawmi", Pokedex.Pawmi, Rarity.Special_Art_Pokemon_SV_Shiny, Types.Lightning, Sets.Paldean_Fates, 226),</v>
      </c>
    </row>
    <row r="146" spans="1:7" x14ac:dyDescent="0.3">
      <c r="A146">
        <v>227</v>
      </c>
      <c r="B146" t="s">
        <v>280</v>
      </c>
      <c r="C146" t="s">
        <v>90</v>
      </c>
      <c r="D146" t="s">
        <v>75</v>
      </c>
      <c r="E146" t="s">
        <v>392</v>
      </c>
      <c r="F146" t="s">
        <v>83</v>
      </c>
      <c r="G146" t="str">
        <f t="shared" si="2"/>
        <v>new Card("Clive", Pokedex.NVT, Rarity.Full_Art_Trainer_SV, Types.Supporter, Sets.Paldean_Fates, 227),</v>
      </c>
    </row>
    <row r="147" spans="1:7" x14ac:dyDescent="0.3">
      <c r="A147">
        <v>228</v>
      </c>
      <c r="B147" t="s">
        <v>362</v>
      </c>
      <c r="C147" t="s">
        <v>90</v>
      </c>
      <c r="D147" t="s">
        <v>75</v>
      </c>
      <c r="E147" t="s">
        <v>392</v>
      </c>
      <c r="F147" t="s">
        <v>83</v>
      </c>
      <c r="G147" t="str">
        <f t="shared" si="2"/>
        <v>new Card("Judge", Pokedex.NVT, Rarity.Full_Art_Trainer_SV, Types.Supporter, Sets.Paldean_Fates, 228),</v>
      </c>
    </row>
    <row r="148" spans="1:7" x14ac:dyDescent="0.3">
      <c r="A148">
        <v>229</v>
      </c>
      <c r="B148" t="s">
        <v>282</v>
      </c>
      <c r="C148" t="s">
        <v>90</v>
      </c>
      <c r="D148" t="s">
        <v>75</v>
      </c>
      <c r="E148" t="s">
        <v>392</v>
      </c>
      <c r="F148" t="s">
        <v>83</v>
      </c>
      <c r="G148" t="str">
        <f t="shared" si="2"/>
        <v>new Card("Nemona", Pokedex.NVT, Rarity.Full_Art_Trainer_SV, Types.Supporter, Sets.Paldean_Fates, 229),</v>
      </c>
    </row>
    <row r="149" spans="1:7" x14ac:dyDescent="0.3">
      <c r="A149">
        <v>230</v>
      </c>
      <c r="B149" t="s">
        <v>283</v>
      </c>
      <c r="C149" t="s">
        <v>90</v>
      </c>
      <c r="D149" t="s">
        <v>75</v>
      </c>
      <c r="E149" t="s">
        <v>392</v>
      </c>
      <c r="F149" t="s">
        <v>83</v>
      </c>
      <c r="G149" t="str">
        <f t="shared" si="2"/>
        <v>new Card("Paldean Student", Pokedex.NVT, Rarity.Full_Art_Trainer_SV, Types.Supporter, Sets.Paldean_Fates, 230),</v>
      </c>
    </row>
    <row r="150" spans="1:7" x14ac:dyDescent="0.3">
      <c r="A150">
        <v>231</v>
      </c>
      <c r="B150" t="s">
        <v>283</v>
      </c>
      <c r="C150" t="s">
        <v>90</v>
      </c>
      <c r="D150" t="s">
        <v>75</v>
      </c>
      <c r="E150" t="s">
        <v>392</v>
      </c>
      <c r="F150" t="s">
        <v>83</v>
      </c>
      <c r="G150" t="str">
        <f t="shared" si="2"/>
        <v>new Card("Paldean Student", Pokedex.NVT, Rarity.Full_Art_Trainer_SV, Types.Supporter, Sets.Paldean_Fates, 231),</v>
      </c>
    </row>
    <row r="151" spans="1:7" x14ac:dyDescent="0.3">
      <c r="A151">
        <v>232</v>
      </c>
      <c r="B151" t="s">
        <v>358</v>
      </c>
      <c r="C151" t="s">
        <v>107</v>
      </c>
      <c r="D151" t="s">
        <v>13</v>
      </c>
      <c r="E151" t="s">
        <v>392</v>
      </c>
      <c r="F151" t="s">
        <v>388</v>
      </c>
      <c r="G151" t="str">
        <f t="shared" si="2"/>
        <v>new Card("Mewex", Pokedex.Mew, Rarity.ex_SV_Shiny_Special_Art, Types.Psychic, Sets.Paldean_Fates, 232),</v>
      </c>
    </row>
    <row r="152" spans="1:7" x14ac:dyDescent="0.3">
      <c r="A152">
        <v>233</v>
      </c>
      <c r="B152" t="s">
        <v>257</v>
      </c>
      <c r="C152" t="s">
        <v>372</v>
      </c>
      <c r="D152" t="s">
        <v>13</v>
      </c>
      <c r="E152" t="s">
        <v>392</v>
      </c>
      <c r="F152" t="s">
        <v>388</v>
      </c>
      <c r="G152" t="str">
        <f t="shared" si="2"/>
        <v>new Card("Gardevoirex", Pokedex.Gardevoir, Rarity.ex_SV_Shiny_Special_Art, Types.Psychic, Sets.Paldean_Fates, 233),</v>
      </c>
    </row>
    <row r="153" spans="1:7" x14ac:dyDescent="0.3">
      <c r="A153">
        <v>234</v>
      </c>
      <c r="B153" t="s">
        <v>269</v>
      </c>
      <c r="C153" t="s">
        <v>62</v>
      </c>
      <c r="D153" t="s">
        <v>18</v>
      </c>
      <c r="E153" t="s">
        <v>392</v>
      </c>
      <c r="F153" t="s">
        <v>393</v>
      </c>
      <c r="G153" t="str">
        <f t="shared" si="2"/>
        <v>new Card("Charizardex", Pokedex.Charizard, Rarity.ex_SV_Tera_Shiny_Special_Art, Types.Darkness, Sets.Paldean_Fates, 234),</v>
      </c>
    </row>
    <row r="154" spans="1:7" x14ac:dyDescent="0.3">
      <c r="A154">
        <v>235</v>
      </c>
      <c r="B154" t="s">
        <v>363</v>
      </c>
      <c r="C154" t="s">
        <v>90</v>
      </c>
      <c r="D154" t="s">
        <v>75</v>
      </c>
      <c r="E154" t="s">
        <v>392</v>
      </c>
      <c r="F154" t="s">
        <v>389</v>
      </c>
      <c r="G154" t="str">
        <f t="shared" si="2"/>
        <v>new Card("Arven", Pokedex.NVT, Rarity.Special_Art_Trainer_SV_Poke_Ball, Types.Supporter, Sets.Paldean_Fates, 235),</v>
      </c>
    </row>
    <row r="155" spans="1:7" x14ac:dyDescent="0.3">
      <c r="A155">
        <v>236</v>
      </c>
      <c r="B155" t="s">
        <v>280</v>
      </c>
      <c r="C155" t="s">
        <v>90</v>
      </c>
      <c r="D155" t="s">
        <v>75</v>
      </c>
      <c r="E155" t="s">
        <v>392</v>
      </c>
      <c r="F155" t="s">
        <v>86</v>
      </c>
      <c r="G155" t="str">
        <f t="shared" si="2"/>
        <v>new Card("Clive", Pokedex.NVT, Rarity.Special_Art_Trainer_SV, Types.Supporter, Sets.Paldean_Fates, 236),</v>
      </c>
    </row>
    <row r="156" spans="1:7" x14ac:dyDescent="0.3">
      <c r="A156">
        <v>237</v>
      </c>
      <c r="B156" t="s">
        <v>281</v>
      </c>
      <c r="C156" t="s">
        <v>90</v>
      </c>
      <c r="D156" t="s">
        <v>75</v>
      </c>
      <c r="E156" t="s">
        <v>392</v>
      </c>
      <c r="F156" t="s">
        <v>86</v>
      </c>
      <c r="G156" t="str">
        <f t="shared" si="2"/>
        <v>new Card("Iono", Pokedex.NVT, Rarity.Special_Art_Trainer_SV, Types.Supporter, Sets.Paldean_Fates, 237),</v>
      </c>
    </row>
    <row r="157" spans="1:7" x14ac:dyDescent="0.3">
      <c r="A157">
        <v>238</v>
      </c>
      <c r="B157" t="s">
        <v>282</v>
      </c>
      <c r="C157" t="s">
        <v>90</v>
      </c>
      <c r="D157" t="s">
        <v>75</v>
      </c>
      <c r="E157" t="s">
        <v>392</v>
      </c>
      <c r="F157" t="s">
        <v>389</v>
      </c>
      <c r="G157" t="str">
        <f t="shared" si="2"/>
        <v>new Card("Nemona", Pokedex.NVT, Rarity.Special_Art_Trainer_SV_Poke_Ball, Types.Supporter, Sets.Paldean_Fates, 238),</v>
      </c>
    </row>
    <row r="158" spans="1:7" x14ac:dyDescent="0.3">
      <c r="A158">
        <v>239</v>
      </c>
      <c r="B158" t="s">
        <v>364</v>
      </c>
      <c r="C158" t="s">
        <v>90</v>
      </c>
      <c r="D158" t="s">
        <v>75</v>
      </c>
      <c r="E158" t="s">
        <v>392</v>
      </c>
      <c r="F158" t="s">
        <v>389</v>
      </c>
      <c r="G158" t="str">
        <f t="shared" si="2"/>
        <v>new Card("Penny", Pokedex.NVT, Rarity.Special_Art_Trainer_SV_Poke_Ball, Types.Supporter, Sets.Paldean_Fates, 239),</v>
      </c>
    </row>
    <row r="159" spans="1:7" x14ac:dyDescent="0.3">
      <c r="A159">
        <v>240</v>
      </c>
      <c r="B159" t="s">
        <v>365</v>
      </c>
      <c r="C159" t="s">
        <v>381</v>
      </c>
      <c r="D159" t="s">
        <v>0</v>
      </c>
      <c r="E159" t="s">
        <v>392</v>
      </c>
      <c r="F159" t="s">
        <v>390</v>
      </c>
      <c r="G159" t="str">
        <f t="shared" si="2"/>
        <v>new Card("Wo-Chienex", Pokedex.Wo_Chien, Rarity.ex_SV_Gold_Raised_Foil, Types.Grass, Sets.Paldean_Fates, 240),</v>
      </c>
    </row>
    <row r="160" spans="1:7" x14ac:dyDescent="0.3">
      <c r="A160">
        <v>241</v>
      </c>
      <c r="B160" t="s">
        <v>366</v>
      </c>
      <c r="C160" t="s">
        <v>382</v>
      </c>
      <c r="D160" t="s">
        <v>6</v>
      </c>
      <c r="E160" t="s">
        <v>392</v>
      </c>
      <c r="F160" t="s">
        <v>390</v>
      </c>
      <c r="G160" t="str">
        <f t="shared" si="2"/>
        <v>new Card("Chi-Yuex", Pokedex.Chi_Yu, Rarity.ex_SV_Gold_Raised_Foil, Types.Fire, Sets.Paldean_Fates, 241),</v>
      </c>
    </row>
    <row r="161" spans="1:7" x14ac:dyDescent="0.3">
      <c r="A161">
        <v>242</v>
      </c>
      <c r="B161" t="s">
        <v>367</v>
      </c>
      <c r="C161" t="s">
        <v>383</v>
      </c>
      <c r="D161" t="s">
        <v>8</v>
      </c>
      <c r="E161" t="s">
        <v>392</v>
      </c>
      <c r="F161" t="s">
        <v>390</v>
      </c>
      <c r="G161" t="str">
        <f t="shared" si="2"/>
        <v>new Card("Chien-Paoex", Pokedex.Chien_Pao, Rarity.ex_SV_Gold_Raised_Foil, Types.Water, Sets.Paldean_Fates, 242),</v>
      </c>
    </row>
    <row r="162" spans="1:7" x14ac:dyDescent="0.3">
      <c r="A162">
        <v>243</v>
      </c>
      <c r="B162" t="s">
        <v>368</v>
      </c>
      <c r="C162" t="s">
        <v>49</v>
      </c>
      <c r="D162" t="s">
        <v>10</v>
      </c>
      <c r="E162" t="s">
        <v>392</v>
      </c>
      <c r="F162" t="s">
        <v>390</v>
      </c>
      <c r="G162" t="str">
        <f t="shared" si="2"/>
        <v>new Card("Miraidonex", Pokedex.Miraidon, Rarity.ex_SV_Gold_Raised_Foil, Types.Lightning, Sets.Paldean_Fates, 243),</v>
      </c>
    </row>
    <row r="163" spans="1:7" x14ac:dyDescent="0.3">
      <c r="A163">
        <v>244</v>
      </c>
      <c r="B163" t="s">
        <v>369</v>
      </c>
      <c r="C163" t="s">
        <v>384</v>
      </c>
      <c r="D163" t="s">
        <v>15</v>
      </c>
      <c r="E163" t="s">
        <v>392</v>
      </c>
      <c r="F163" t="s">
        <v>390</v>
      </c>
      <c r="G163" t="str">
        <f t="shared" si="2"/>
        <v>new Card("Ting-Luex", Pokedex.Ting_Lu, Rarity.ex_SV_Gold_Raised_Foil, Types.Fighting, Sets.Paldean_Fates, 244),</v>
      </c>
    </row>
    <row r="164" spans="1:7" x14ac:dyDescent="0.3">
      <c r="A164">
        <v>245</v>
      </c>
      <c r="B164" t="s">
        <v>370</v>
      </c>
      <c r="C164" t="s">
        <v>60</v>
      </c>
      <c r="D164" t="s">
        <v>15</v>
      </c>
      <c r="E164" t="s">
        <v>392</v>
      </c>
      <c r="F164" t="s">
        <v>390</v>
      </c>
      <c r="G164" t="str">
        <f t="shared" si="2"/>
        <v>new Card("Koraidonex", Pokedex.Koraidon, Rarity.ex_SV_Gold_Raised_Foil, Types.Fighting, Sets.Paldean_Fates, 245),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3968-F52C-4A27-B811-3AC9359A3C1B}">
  <dimension ref="A1:G78"/>
  <sheetViews>
    <sheetView zoomScaleNormal="100" workbookViewId="0">
      <selection activeCell="F11" sqref="F11"/>
    </sheetView>
  </sheetViews>
  <sheetFormatPr defaultRowHeight="14.4" x14ac:dyDescent="0.3"/>
  <sheetData>
    <row r="1" spans="1:7" x14ac:dyDescent="0.3">
      <c r="A1">
        <v>12</v>
      </c>
      <c r="B1" t="s">
        <v>443</v>
      </c>
      <c r="C1" t="s">
        <v>444</v>
      </c>
      <c r="D1" t="s">
        <v>0</v>
      </c>
      <c r="E1" t="s">
        <v>466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Card("Torterra ex", Pokedex.Torterra, Rarity.ex_SV, Types.Grass, Sets.Temporal_Forces, 12),</v>
      </c>
    </row>
    <row r="2" spans="1:7" x14ac:dyDescent="0.3">
      <c r="A2">
        <v>22</v>
      </c>
      <c r="B2" t="s">
        <v>445</v>
      </c>
      <c r="C2" t="s">
        <v>296</v>
      </c>
      <c r="D2" t="s">
        <v>0</v>
      </c>
      <c r="E2" t="s">
        <v>466</v>
      </c>
      <c r="F2" t="s">
        <v>78</v>
      </c>
      <c r="G2" t="str">
        <f t="shared" si="0"/>
        <v>new Card("Scovillain ex", Pokedex.Scovillain, Rarity.ex_SV, Types.Grass, Sets.Temporal_Forces, 22),</v>
      </c>
    </row>
    <row r="3" spans="1:7" x14ac:dyDescent="0.3">
      <c r="A3">
        <v>25</v>
      </c>
      <c r="B3" t="s">
        <v>446</v>
      </c>
      <c r="C3" t="s">
        <v>460</v>
      </c>
      <c r="D3" t="s">
        <v>0</v>
      </c>
      <c r="E3" t="s">
        <v>466</v>
      </c>
      <c r="F3" t="s">
        <v>236</v>
      </c>
      <c r="G3" t="str">
        <f t="shared" si="0"/>
        <v>new Card("Iron Leaves ex", Pokedex.Iron_Leaves, Rarity.ex_SV_Future, Types.Grass, Sets.Temporal_Forces, 25),</v>
      </c>
    </row>
    <row r="4" spans="1:7" x14ac:dyDescent="0.3">
      <c r="A4">
        <v>34</v>
      </c>
      <c r="B4" t="s">
        <v>447</v>
      </c>
      <c r="C4" t="s">
        <v>448</v>
      </c>
      <c r="D4" t="s">
        <v>6</v>
      </c>
      <c r="E4" t="s">
        <v>466</v>
      </c>
      <c r="F4" t="s">
        <v>78</v>
      </c>
      <c r="G4" t="str">
        <f t="shared" si="0"/>
        <v>new Card("Incineroar ex", Pokedex.Incineroar, Rarity.ex_SV, Types.Fire, Sets.Temporal_Forces, 34),</v>
      </c>
    </row>
    <row r="5" spans="1:7" x14ac:dyDescent="0.3">
      <c r="A5">
        <v>38</v>
      </c>
      <c r="B5" t="s">
        <v>449</v>
      </c>
      <c r="C5" t="s">
        <v>461</v>
      </c>
      <c r="D5" t="s">
        <v>6</v>
      </c>
      <c r="E5" t="s">
        <v>466</v>
      </c>
      <c r="F5" t="s">
        <v>235</v>
      </c>
      <c r="G5" t="str">
        <f t="shared" si="0"/>
        <v>new Card("Gouging Fire ex", Pokedex.Gouging_Fire, Rarity.ex_SV_Ancient, Types.Fire, Sets.Temporal_Forces, 38),</v>
      </c>
    </row>
    <row r="6" spans="1:7" x14ac:dyDescent="0.3">
      <c r="A6">
        <v>50</v>
      </c>
      <c r="B6" t="s">
        <v>450</v>
      </c>
      <c r="C6" t="s">
        <v>462</v>
      </c>
      <c r="D6" t="s">
        <v>8</v>
      </c>
      <c r="E6" t="s">
        <v>466</v>
      </c>
      <c r="F6" t="s">
        <v>235</v>
      </c>
      <c r="G6" t="str">
        <f t="shared" si="0"/>
        <v>new Card("Walking Wake ex", Pokedex.Walking_Wake, Rarity.ex_SV_Ancient, Types.Water, Sets.Temporal_Forces, 50),</v>
      </c>
    </row>
    <row r="7" spans="1:7" x14ac:dyDescent="0.3">
      <c r="A7">
        <v>60</v>
      </c>
      <c r="B7" t="s">
        <v>451</v>
      </c>
      <c r="C7" t="s">
        <v>306</v>
      </c>
      <c r="D7" t="s">
        <v>96</v>
      </c>
      <c r="E7" t="s">
        <v>466</v>
      </c>
      <c r="F7" t="s">
        <v>79</v>
      </c>
      <c r="G7" t="str">
        <f t="shared" si="0"/>
        <v>new Card("Wugtrio ex", Pokedex.Wugtrio, Rarity.ex_SV_Tera, Types.Tera_Electric, Sets.Temporal_Forces, 60),</v>
      </c>
    </row>
    <row r="8" spans="1:7" x14ac:dyDescent="0.3">
      <c r="A8">
        <v>81</v>
      </c>
      <c r="B8" t="s">
        <v>452</v>
      </c>
      <c r="C8" t="s">
        <v>463</v>
      </c>
      <c r="D8" t="s">
        <v>13</v>
      </c>
      <c r="E8" t="s">
        <v>466</v>
      </c>
      <c r="F8" t="s">
        <v>236</v>
      </c>
      <c r="G8" t="str">
        <f t="shared" si="0"/>
        <v>new Card("Iron Crown ex", Pokedex.Iron_Crown, Rarity.ex_SV_Future, Types.Psychic, Sets.Temporal_Forces, 81),</v>
      </c>
    </row>
    <row r="9" spans="1:7" x14ac:dyDescent="0.3">
      <c r="A9">
        <v>99</v>
      </c>
      <c r="B9" t="s">
        <v>453</v>
      </c>
      <c r="C9" t="s">
        <v>464</v>
      </c>
      <c r="D9" t="s">
        <v>15</v>
      </c>
      <c r="E9" t="s">
        <v>466</v>
      </c>
      <c r="F9" t="s">
        <v>236</v>
      </c>
      <c r="G9" t="str">
        <f t="shared" si="0"/>
        <v>new Card("Iron Boulder ex", Pokedex.Iron_Boulder, Rarity.ex_SV_Future, Types.Fighting, Sets.Temporal_Forces, 99),</v>
      </c>
    </row>
    <row r="10" spans="1:7" x14ac:dyDescent="0.3">
      <c r="A10">
        <v>104</v>
      </c>
      <c r="B10" t="s">
        <v>454</v>
      </c>
      <c r="C10" t="s">
        <v>455</v>
      </c>
      <c r="D10" t="s">
        <v>18</v>
      </c>
      <c r="E10" t="s">
        <v>466</v>
      </c>
      <c r="F10" t="s">
        <v>78</v>
      </c>
      <c r="G10" t="str">
        <f t="shared" si="0"/>
        <v>new Card("Gengar ex", Pokedex.Gengar, Rarity.ex_SV, Types.Darkness, Sets.Temporal_Forces, 104),</v>
      </c>
    </row>
    <row r="11" spans="1:7" x14ac:dyDescent="0.3">
      <c r="A11">
        <v>108</v>
      </c>
      <c r="B11" t="s">
        <v>456</v>
      </c>
      <c r="C11" t="s">
        <v>457</v>
      </c>
      <c r="D11" t="s">
        <v>93</v>
      </c>
      <c r="E11" t="s">
        <v>466</v>
      </c>
      <c r="F11" t="s">
        <v>79</v>
      </c>
      <c r="G11" t="str">
        <f t="shared" si="0"/>
        <v>new Card("Farigiraf ex", Pokedex.Farigiraf, Rarity.ex_SV_Tera, Types.Tera_Dark, Sets.Temporal_Forces, 108),</v>
      </c>
    </row>
    <row r="12" spans="1:7" x14ac:dyDescent="0.3">
      <c r="A12">
        <v>111</v>
      </c>
      <c r="B12" t="s">
        <v>458</v>
      </c>
      <c r="C12" t="s">
        <v>22</v>
      </c>
      <c r="D12" t="s">
        <v>23</v>
      </c>
      <c r="E12" t="s">
        <v>466</v>
      </c>
      <c r="F12" t="s">
        <v>78</v>
      </c>
      <c r="G12" t="str">
        <f t="shared" si="0"/>
        <v>new Card("Scizor ex", Pokedex.Scizor, Rarity.ex_SV, Types.Metal, Sets.Temporal_Forces, 111),</v>
      </c>
    </row>
    <row r="13" spans="1:7" x14ac:dyDescent="0.3">
      <c r="A13">
        <v>120</v>
      </c>
      <c r="B13" t="s">
        <v>59</v>
      </c>
      <c r="C13" t="s">
        <v>60</v>
      </c>
      <c r="D13" t="s">
        <v>125</v>
      </c>
      <c r="E13" t="s">
        <v>466</v>
      </c>
      <c r="F13" t="s">
        <v>235</v>
      </c>
      <c r="G13" t="str">
        <f t="shared" si="0"/>
        <v>new Card("Koraidon ex", Pokedex.Koraidon, Rarity.ex_SV_Ancient, Types.Dragon, Sets.Temporal_Forces, 120),</v>
      </c>
    </row>
    <row r="14" spans="1:7" x14ac:dyDescent="0.3">
      <c r="A14">
        <v>122</v>
      </c>
      <c r="B14" t="s">
        <v>48</v>
      </c>
      <c r="C14" t="s">
        <v>49</v>
      </c>
      <c r="D14" t="s">
        <v>125</v>
      </c>
      <c r="E14" t="s">
        <v>466</v>
      </c>
      <c r="F14" t="s">
        <v>236</v>
      </c>
      <c r="G14" t="str">
        <f t="shared" si="0"/>
        <v>new Card("Miraidon ex", Pokedex.Miraidon, Rarity.ex_SV_Future, Types.Dragon, Sets.Temporal_Forces, 122),</v>
      </c>
    </row>
    <row r="15" spans="1:7" x14ac:dyDescent="0.3">
      <c r="A15">
        <v>123</v>
      </c>
      <c r="B15" t="s">
        <v>459</v>
      </c>
      <c r="C15" t="s">
        <v>465</v>
      </c>
      <c r="D15" t="s">
        <v>125</v>
      </c>
      <c r="E15" t="s">
        <v>466</v>
      </c>
      <c r="F15" t="s">
        <v>235</v>
      </c>
      <c r="G15" t="str">
        <f t="shared" si="0"/>
        <v>new Card("Raging Bolt ex", Pokedex.Raging_Bolt, Rarity.ex_SV_Ancient, Types.Dragon, Sets.Temporal_Forces, 123),</v>
      </c>
    </row>
    <row r="16" spans="1:7" x14ac:dyDescent="0.3">
      <c r="A16">
        <v>141</v>
      </c>
      <c r="B16" t="s">
        <v>430</v>
      </c>
      <c r="C16" t="s">
        <v>90</v>
      </c>
      <c r="D16" t="s">
        <v>132</v>
      </c>
      <c r="E16" t="s">
        <v>466</v>
      </c>
      <c r="F16" t="s">
        <v>467</v>
      </c>
      <c r="G16" t="str">
        <f t="shared" si="0"/>
        <v>new Card("Awakening Drum", Pokedex.NVT, Rarity.Ace_Spec_SV_Ancient, Types.Item, Sets.Temporal_Forces, 141),</v>
      </c>
    </row>
    <row r="17" spans="1:7" x14ac:dyDescent="0.3">
      <c r="A17">
        <v>152</v>
      </c>
      <c r="B17" t="s">
        <v>435</v>
      </c>
      <c r="C17" t="s">
        <v>90</v>
      </c>
      <c r="D17" t="s">
        <v>182</v>
      </c>
      <c r="E17" t="s">
        <v>466</v>
      </c>
      <c r="F17" t="s">
        <v>469</v>
      </c>
      <c r="G17" t="str">
        <f t="shared" si="0"/>
        <v>new Card("Hero's Cape", Pokedex.NVT, Rarity.Ace_Spec_SV, Types.Tool, Sets.Temporal_Forces, 152),</v>
      </c>
    </row>
    <row r="18" spans="1:7" x14ac:dyDescent="0.3">
      <c r="A18">
        <v>153</v>
      </c>
      <c r="B18" t="s">
        <v>436</v>
      </c>
      <c r="C18" t="s">
        <v>90</v>
      </c>
      <c r="D18" t="s">
        <v>132</v>
      </c>
      <c r="E18" t="s">
        <v>466</v>
      </c>
      <c r="F18" t="s">
        <v>469</v>
      </c>
      <c r="G18" t="str">
        <f t="shared" si="0"/>
        <v>new Card("Master Ball", Pokedex.NVT, Rarity.Ace_Spec_SV, Types.Item, Sets.Temporal_Forces, 153),</v>
      </c>
    </row>
    <row r="19" spans="1:7" x14ac:dyDescent="0.3">
      <c r="A19">
        <v>154</v>
      </c>
      <c r="B19" t="s">
        <v>437</v>
      </c>
      <c r="C19" t="s">
        <v>90</v>
      </c>
      <c r="D19" t="s">
        <v>182</v>
      </c>
      <c r="E19" t="s">
        <v>466</v>
      </c>
      <c r="F19" t="s">
        <v>469</v>
      </c>
      <c r="G19" t="str">
        <f t="shared" si="0"/>
        <v>new Card("Maximum Belt", Pokedex.NVT, Rarity.Ace_Spec_SV, Types.Tool, Sets.Temporal_Forces, 154),</v>
      </c>
    </row>
    <row r="20" spans="1:7" x14ac:dyDescent="0.3">
      <c r="A20">
        <v>157</v>
      </c>
      <c r="B20" t="s">
        <v>439</v>
      </c>
      <c r="C20" t="s">
        <v>90</v>
      </c>
      <c r="D20" t="s">
        <v>132</v>
      </c>
      <c r="E20" t="s">
        <v>466</v>
      </c>
      <c r="F20" t="s">
        <v>469</v>
      </c>
      <c r="G20" t="str">
        <f t="shared" si="0"/>
        <v>new Card("Prime Catcher", Pokedex.NVT, Rarity.Ace_Spec_SV, Types.Item, Sets.Temporal_Forces, 157),</v>
      </c>
    </row>
    <row r="21" spans="1:7" x14ac:dyDescent="0.3">
      <c r="A21">
        <v>158</v>
      </c>
      <c r="B21" t="s">
        <v>440</v>
      </c>
      <c r="C21" t="s">
        <v>90</v>
      </c>
      <c r="D21" t="s">
        <v>132</v>
      </c>
      <c r="E21" t="s">
        <v>466</v>
      </c>
      <c r="F21" t="s">
        <v>468</v>
      </c>
      <c r="G21" t="str">
        <f t="shared" si="0"/>
        <v>new Card("Reboot Pod", Pokedex.NVT, Rarity.Ace_Spec_SV_Future, Types.Item, Sets.Temporal_Forces, 158),</v>
      </c>
    </row>
    <row r="22" spans="1:7" x14ac:dyDescent="0.3">
      <c r="A22">
        <v>162</v>
      </c>
      <c r="B22" t="s">
        <v>442</v>
      </c>
      <c r="C22" t="s">
        <v>90</v>
      </c>
      <c r="D22" t="s">
        <v>243</v>
      </c>
      <c r="E22" t="s">
        <v>466</v>
      </c>
      <c r="F22" t="s">
        <v>469</v>
      </c>
      <c r="G22" t="str">
        <f t="shared" si="0"/>
        <v>new Card("Neo Upper Energy", Pokedex.NVT, Rarity.Ace_Spec_SV, Types.Special_Energy, Sets.Temporal_Forces, 162),</v>
      </c>
    </row>
    <row r="23" spans="1:7" x14ac:dyDescent="0.3">
      <c r="A23">
        <v>163</v>
      </c>
      <c r="B23" t="s">
        <v>409</v>
      </c>
      <c r="C23" t="s">
        <v>409</v>
      </c>
      <c r="D23" t="s">
        <v>0</v>
      </c>
      <c r="E23" t="s">
        <v>466</v>
      </c>
      <c r="F23" t="s">
        <v>80</v>
      </c>
      <c r="G23" t="str">
        <f t="shared" si="0"/>
        <v>new Card("Shiftry", Pokedex.Shiftry, Rarity.Special_Art_Pokemon_SV, Types.Grass, Sets.Temporal_Forces, 163),</v>
      </c>
    </row>
    <row r="24" spans="1:7" x14ac:dyDescent="0.3">
      <c r="A24">
        <v>164</v>
      </c>
      <c r="B24" t="s">
        <v>410</v>
      </c>
      <c r="C24" t="s">
        <v>410</v>
      </c>
      <c r="D24" t="s">
        <v>0</v>
      </c>
      <c r="E24" t="s">
        <v>466</v>
      </c>
      <c r="F24" t="s">
        <v>80</v>
      </c>
      <c r="G24" t="str">
        <f t="shared" si="0"/>
        <v>new Card("Grotle", Pokedex.Grotle, Rarity.Special_Art_Pokemon_SV, Types.Grass, Sets.Temporal_Forces, 164),</v>
      </c>
    </row>
    <row r="25" spans="1:7" x14ac:dyDescent="0.3">
      <c r="A25">
        <v>165</v>
      </c>
      <c r="B25" t="s">
        <v>411</v>
      </c>
      <c r="C25" t="s">
        <v>411</v>
      </c>
      <c r="D25" t="s">
        <v>0</v>
      </c>
      <c r="E25" t="s">
        <v>466</v>
      </c>
      <c r="F25" t="s">
        <v>80</v>
      </c>
      <c r="G25" t="str">
        <f t="shared" si="0"/>
        <v>new Card("Deerling", Pokedex.Deerling, Rarity.Special_Art_Pokemon_SV, Types.Grass, Sets.Temporal_Forces, 165),</v>
      </c>
    </row>
    <row r="26" spans="1:7" x14ac:dyDescent="0.3">
      <c r="A26">
        <v>166</v>
      </c>
      <c r="B26" t="s">
        <v>412</v>
      </c>
      <c r="C26" t="s">
        <v>412</v>
      </c>
      <c r="D26" t="s">
        <v>0</v>
      </c>
      <c r="E26" t="s">
        <v>466</v>
      </c>
      <c r="F26" t="s">
        <v>80</v>
      </c>
      <c r="G26" t="str">
        <f t="shared" si="0"/>
        <v>new Card("Sawsbuck", Pokedex.Sawsbuck, Rarity.Special_Art_Pokemon_SV, Types.Grass, Sets.Temporal_Forces, 166),</v>
      </c>
    </row>
    <row r="27" spans="1:7" x14ac:dyDescent="0.3">
      <c r="A27">
        <v>167</v>
      </c>
      <c r="B27" t="s">
        <v>413</v>
      </c>
      <c r="C27" t="s">
        <v>413</v>
      </c>
      <c r="D27" t="s">
        <v>6</v>
      </c>
      <c r="E27" t="s">
        <v>466</v>
      </c>
      <c r="F27" t="s">
        <v>80</v>
      </c>
      <c r="G27" t="str">
        <f t="shared" si="0"/>
        <v>new Card("Litten", Pokedex.Litten, Rarity.Special_Art_Pokemon_SV, Types.Fire, Sets.Temporal_Forces, 167),</v>
      </c>
    </row>
    <row r="28" spans="1:7" x14ac:dyDescent="0.3">
      <c r="A28">
        <v>168</v>
      </c>
      <c r="B28" t="s">
        <v>414</v>
      </c>
      <c r="C28" t="s">
        <v>414</v>
      </c>
      <c r="D28" t="s">
        <v>8</v>
      </c>
      <c r="E28" t="s">
        <v>466</v>
      </c>
      <c r="F28" t="s">
        <v>80</v>
      </c>
      <c r="G28" t="str">
        <f t="shared" si="0"/>
        <v>new Card("Snom", Pokedex.Snom, Rarity.Special_Art_Pokemon_SV, Types.Water, Sets.Temporal_Forces, 168),</v>
      </c>
    </row>
    <row r="29" spans="1:7" x14ac:dyDescent="0.3">
      <c r="A29">
        <v>169</v>
      </c>
      <c r="B29" t="s">
        <v>415</v>
      </c>
      <c r="C29" t="s">
        <v>415</v>
      </c>
      <c r="D29" t="s">
        <v>10</v>
      </c>
      <c r="E29" t="s">
        <v>466</v>
      </c>
      <c r="F29" t="s">
        <v>80</v>
      </c>
      <c r="G29" t="str">
        <f t="shared" si="0"/>
        <v>new Card("Charjabug", Pokedex.Charjabug, Rarity.Special_Art_Pokemon_SV, Types.Lightning, Sets.Temporal_Forces, 169),</v>
      </c>
    </row>
    <row r="30" spans="1:7" x14ac:dyDescent="0.3">
      <c r="A30">
        <v>170</v>
      </c>
      <c r="B30" t="s">
        <v>416</v>
      </c>
      <c r="C30" t="s">
        <v>416</v>
      </c>
      <c r="D30" t="s">
        <v>13</v>
      </c>
      <c r="E30" t="s">
        <v>466</v>
      </c>
      <c r="F30" t="s">
        <v>80</v>
      </c>
      <c r="G30" t="str">
        <f t="shared" si="0"/>
        <v>new Card("Bronzor", Pokedex.Bronzor, Rarity.Special_Art_Pokemon_SV, Types.Psychic, Sets.Temporal_Forces, 170),</v>
      </c>
    </row>
    <row r="31" spans="1:7" x14ac:dyDescent="0.3">
      <c r="A31">
        <v>171</v>
      </c>
      <c r="B31" t="s">
        <v>417</v>
      </c>
      <c r="C31" t="s">
        <v>417</v>
      </c>
      <c r="D31" t="s">
        <v>13</v>
      </c>
      <c r="E31" t="s">
        <v>466</v>
      </c>
      <c r="F31" t="s">
        <v>80</v>
      </c>
      <c r="G31" t="str">
        <f t="shared" si="0"/>
        <v>new Card("Reuniclus", Pokedex.Reuniclus, Rarity.Special_Art_Pokemon_SV, Types.Psychic, Sets.Temporal_Forces, 171),</v>
      </c>
    </row>
    <row r="32" spans="1:7" x14ac:dyDescent="0.3">
      <c r="A32">
        <v>172</v>
      </c>
      <c r="B32" t="s">
        <v>418</v>
      </c>
      <c r="C32" t="s">
        <v>418</v>
      </c>
      <c r="D32" t="s">
        <v>13</v>
      </c>
      <c r="E32" t="s">
        <v>466</v>
      </c>
      <c r="F32" t="s">
        <v>80</v>
      </c>
      <c r="G32" t="str">
        <f t="shared" si="0"/>
        <v>new Card("Cutiefly", Pokedex.Cutiefly, Rarity.Special_Art_Pokemon_SV, Types.Psychic, Sets.Temporal_Forces, 172),</v>
      </c>
    </row>
    <row r="33" spans="1:7" x14ac:dyDescent="0.3">
      <c r="A33">
        <v>173</v>
      </c>
      <c r="B33" t="s">
        <v>419</v>
      </c>
      <c r="C33" t="s">
        <v>419</v>
      </c>
      <c r="D33" t="s">
        <v>15</v>
      </c>
      <c r="E33" t="s">
        <v>466</v>
      </c>
      <c r="F33" t="s">
        <v>80</v>
      </c>
      <c r="G33" t="str">
        <f t="shared" si="0"/>
        <v>new Card("Relicanth", Pokedex.Relicanth, Rarity.Special_Art_Pokemon_SV, Types.Fighting, Sets.Temporal_Forces, 173),</v>
      </c>
    </row>
    <row r="34" spans="1:7" x14ac:dyDescent="0.3">
      <c r="A34">
        <v>174</v>
      </c>
      <c r="B34" t="s">
        <v>420</v>
      </c>
      <c r="C34" t="s">
        <v>420</v>
      </c>
      <c r="D34" t="s">
        <v>15</v>
      </c>
      <c r="E34" t="s">
        <v>466</v>
      </c>
      <c r="F34" t="s">
        <v>80</v>
      </c>
      <c r="G34" t="str">
        <f t="shared" si="0"/>
        <v>new Card("Excadrill", Pokedex.Excadrill, Rarity.Special_Art_Pokemon_SV, Types.Fighting, Sets.Temporal_Forces, 174),</v>
      </c>
    </row>
    <row r="35" spans="1:7" x14ac:dyDescent="0.3">
      <c r="A35">
        <v>175</v>
      </c>
      <c r="B35" t="s">
        <v>421</v>
      </c>
      <c r="C35" t="s">
        <v>421</v>
      </c>
      <c r="D35" t="s">
        <v>15</v>
      </c>
      <c r="E35" t="s">
        <v>466</v>
      </c>
      <c r="F35" t="s">
        <v>80</v>
      </c>
      <c r="G35" t="str">
        <f t="shared" si="0"/>
        <v>new Card("Mudsdale", Pokedex.Mudsdale, Rarity.Special_Art_Pokemon_SV, Types.Fighting, Sets.Temporal_Forces, 175),</v>
      </c>
    </row>
    <row r="36" spans="1:7" x14ac:dyDescent="0.3">
      <c r="A36">
        <v>176</v>
      </c>
      <c r="B36" t="s">
        <v>100</v>
      </c>
      <c r="C36" t="s">
        <v>100</v>
      </c>
      <c r="D36" t="s">
        <v>18</v>
      </c>
      <c r="E36" t="s">
        <v>466</v>
      </c>
      <c r="F36" t="s">
        <v>80</v>
      </c>
      <c r="G36" t="str">
        <f t="shared" si="0"/>
        <v>new Card("Arbok", Pokedex.Arbok, Rarity.Special_Art_Pokemon_SV, Types.Darkness, Sets.Temporal_Forces, 176),</v>
      </c>
    </row>
    <row r="37" spans="1:7" x14ac:dyDescent="0.3">
      <c r="A37">
        <v>177</v>
      </c>
      <c r="B37" t="s">
        <v>422</v>
      </c>
      <c r="C37" t="s">
        <v>422</v>
      </c>
      <c r="D37" t="s">
        <v>18</v>
      </c>
      <c r="E37" t="s">
        <v>466</v>
      </c>
      <c r="F37" t="s">
        <v>80</v>
      </c>
      <c r="G37" t="str">
        <f t="shared" si="0"/>
        <v>new Card("Gastly", Pokedex.Gastly, Rarity.Special_Art_Pokemon_SV, Types.Darkness, Sets.Temporal_Forces, 177),</v>
      </c>
    </row>
    <row r="38" spans="1:7" x14ac:dyDescent="0.3">
      <c r="A38">
        <v>178</v>
      </c>
      <c r="B38" t="s">
        <v>423</v>
      </c>
      <c r="C38" t="s">
        <v>423</v>
      </c>
      <c r="D38" t="s">
        <v>23</v>
      </c>
      <c r="E38" t="s">
        <v>466</v>
      </c>
      <c r="F38" t="s">
        <v>80</v>
      </c>
      <c r="G38" t="str">
        <f t="shared" si="0"/>
        <v>new Card("Metagross", Pokedex.Metagross, Rarity.Special_Art_Pokemon_SV, Types.Metal, Sets.Temporal_Forces, 178),</v>
      </c>
    </row>
    <row r="39" spans="1:7" x14ac:dyDescent="0.3">
      <c r="A39">
        <v>179</v>
      </c>
      <c r="B39" t="s">
        <v>424</v>
      </c>
      <c r="C39" t="s">
        <v>424</v>
      </c>
      <c r="D39" t="s">
        <v>23</v>
      </c>
      <c r="E39" t="s">
        <v>466</v>
      </c>
      <c r="F39" t="s">
        <v>80</v>
      </c>
      <c r="G39" t="str">
        <f t="shared" si="0"/>
        <v>new Card("Meltan", Pokedex.Meltan, Rarity.Special_Art_Pokemon_SV, Types.Metal, Sets.Temporal_Forces, 179),</v>
      </c>
    </row>
    <row r="40" spans="1:7" x14ac:dyDescent="0.3">
      <c r="A40">
        <v>180</v>
      </c>
      <c r="B40" t="s">
        <v>425</v>
      </c>
      <c r="C40" t="s">
        <v>425</v>
      </c>
      <c r="D40" t="s">
        <v>26</v>
      </c>
      <c r="E40" t="s">
        <v>466</v>
      </c>
      <c r="F40" t="s">
        <v>80</v>
      </c>
      <c r="G40" t="str">
        <f t="shared" si="0"/>
        <v>new Card("Lickitung", Pokedex.Lickitung, Rarity.Special_Art_Pokemon_SV, Types.Colorless, Sets.Temporal_Forces, 180),</v>
      </c>
    </row>
    <row r="41" spans="1:7" x14ac:dyDescent="0.3">
      <c r="A41">
        <v>181</v>
      </c>
      <c r="B41" t="s">
        <v>426</v>
      </c>
      <c r="C41" t="s">
        <v>426</v>
      </c>
      <c r="D41" t="s">
        <v>26</v>
      </c>
      <c r="E41" t="s">
        <v>466</v>
      </c>
      <c r="F41" t="s">
        <v>80</v>
      </c>
      <c r="G41" t="str">
        <f t="shared" si="0"/>
        <v>new Card("Chatot", Pokedex.Chatot, Rarity.Special_Art_Pokemon_SV, Types.Colorless, Sets.Temporal_Forces, 181),</v>
      </c>
    </row>
    <row r="42" spans="1:7" x14ac:dyDescent="0.3">
      <c r="A42">
        <v>182</v>
      </c>
      <c r="B42" t="s">
        <v>427</v>
      </c>
      <c r="C42" t="s">
        <v>427</v>
      </c>
      <c r="D42" t="s">
        <v>26</v>
      </c>
      <c r="E42" t="s">
        <v>466</v>
      </c>
      <c r="F42" t="s">
        <v>80</v>
      </c>
      <c r="G42" t="str">
        <f t="shared" si="0"/>
        <v>new Card("Minccino", Pokedex.Minccino, Rarity.Special_Art_Pokemon_SV, Types.Colorless, Sets.Temporal_Forces, 182),</v>
      </c>
    </row>
    <row r="43" spans="1:7" x14ac:dyDescent="0.3">
      <c r="A43">
        <v>183</v>
      </c>
      <c r="B43" t="s">
        <v>428</v>
      </c>
      <c r="C43" t="s">
        <v>428</v>
      </c>
      <c r="D43" t="s">
        <v>26</v>
      </c>
      <c r="E43" t="s">
        <v>466</v>
      </c>
      <c r="F43" t="s">
        <v>80</v>
      </c>
      <c r="G43" t="str">
        <f t="shared" si="0"/>
        <v>new Card("Cinccino", Pokedex.Cinccino, Rarity.Special_Art_Pokemon_SV, Types.Colorless, Sets.Temporal_Forces, 183),</v>
      </c>
    </row>
    <row r="44" spans="1:7" x14ac:dyDescent="0.3">
      <c r="A44">
        <v>184</v>
      </c>
      <c r="B44" t="s">
        <v>429</v>
      </c>
      <c r="C44" t="s">
        <v>429</v>
      </c>
      <c r="D44" t="s">
        <v>26</v>
      </c>
      <c r="E44" t="s">
        <v>466</v>
      </c>
      <c r="F44" t="s">
        <v>80</v>
      </c>
      <c r="G44" t="str">
        <f t="shared" si="0"/>
        <v>new Card("Drampa", Pokedex.Drampa, Rarity.Special_Art_Pokemon_SV, Types.Colorless, Sets.Temporal_Forces, 184),</v>
      </c>
    </row>
    <row r="45" spans="1:7" x14ac:dyDescent="0.3">
      <c r="A45">
        <v>185</v>
      </c>
      <c r="B45" t="s">
        <v>443</v>
      </c>
      <c r="C45" t="s">
        <v>444</v>
      </c>
      <c r="D45" t="s">
        <v>0</v>
      </c>
      <c r="E45" t="s">
        <v>466</v>
      </c>
      <c r="F45" t="s">
        <v>82</v>
      </c>
      <c r="G45" t="str">
        <f t="shared" si="0"/>
        <v>new Card("Torterra ex", Pokedex.Torterra, Rarity.ex_SV_Full_Art, Types.Grass, Sets.Temporal_Forces, 185),</v>
      </c>
    </row>
    <row r="46" spans="1:7" x14ac:dyDescent="0.3">
      <c r="A46">
        <v>186</v>
      </c>
      <c r="B46" t="s">
        <v>446</v>
      </c>
      <c r="C46" t="s">
        <v>460</v>
      </c>
      <c r="D46" t="s">
        <v>0</v>
      </c>
      <c r="E46" t="s">
        <v>466</v>
      </c>
      <c r="F46" t="s">
        <v>239</v>
      </c>
      <c r="G46" t="str">
        <f t="shared" si="0"/>
        <v>new Card("Iron Leaves ex", Pokedex.Iron_Leaves, Rarity.ex_SV_Future_Full_Art, Types.Grass, Sets.Temporal_Forces, 186),</v>
      </c>
    </row>
    <row r="47" spans="1:7" x14ac:dyDescent="0.3">
      <c r="A47">
        <v>187</v>
      </c>
      <c r="B47" t="s">
        <v>447</v>
      </c>
      <c r="C47" t="s">
        <v>448</v>
      </c>
      <c r="D47" t="s">
        <v>6</v>
      </c>
      <c r="E47" t="s">
        <v>466</v>
      </c>
      <c r="F47" t="s">
        <v>82</v>
      </c>
      <c r="G47" t="str">
        <f t="shared" si="0"/>
        <v>new Card("Incineroar ex", Pokedex.Incineroar, Rarity.ex_SV_Full_Art, Types.Fire, Sets.Temporal_Forces, 187),</v>
      </c>
    </row>
    <row r="48" spans="1:7" x14ac:dyDescent="0.3">
      <c r="A48">
        <v>188</v>
      </c>
      <c r="B48" t="s">
        <v>449</v>
      </c>
      <c r="C48" t="s">
        <v>461</v>
      </c>
      <c r="D48" t="s">
        <v>6</v>
      </c>
      <c r="E48" t="s">
        <v>466</v>
      </c>
      <c r="F48" t="s">
        <v>240</v>
      </c>
      <c r="G48" t="str">
        <f t="shared" si="0"/>
        <v>new Card("Gouging Fire ex", Pokedex.Gouging_Fire, Rarity.ex_SV_Ancient_Full_Art, Types.Fire, Sets.Temporal_Forces, 188),</v>
      </c>
    </row>
    <row r="49" spans="1:7" x14ac:dyDescent="0.3">
      <c r="A49">
        <v>189</v>
      </c>
      <c r="B49" t="s">
        <v>450</v>
      </c>
      <c r="C49" t="s">
        <v>462</v>
      </c>
      <c r="D49" t="s">
        <v>8</v>
      </c>
      <c r="E49" t="s">
        <v>466</v>
      </c>
      <c r="F49" t="s">
        <v>240</v>
      </c>
      <c r="G49" t="str">
        <f t="shared" si="0"/>
        <v>new Card("Walking Wake ex", Pokedex.Walking_Wake, Rarity.ex_SV_Ancient_Full_Art, Types.Water, Sets.Temporal_Forces, 189),</v>
      </c>
    </row>
    <row r="50" spans="1:7" x14ac:dyDescent="0.3">
      <c r="A50">
        <v>190</v>
      </c>
      <c r="B50" t="s">
        <v>451</v>
      </c>
      <c r="C50" t="s">
        <v>306</v>
      </c>
      <c r="D50" t="s">
        <v>96</v>
      </c>
      <c r="E50" t="s">
        <v>466</v>
      </c>
      <c r="F50" t="s">
        <v>81</v>
      </c>
      <c r="G50" t="str">
        <f t="shared" si="0"/>
        <v>new Card("Wugtrio ex", Pokedex.Wugtrio, Rarity.ex_SV_Tera_Full_Art, Types.Tera_Electric, Sets.Temporal_Forces, 190),</v>
      </c>
    </row>
    <row r="51" spans="1:7" x14ac:dyDescent="0.3">
      <c r="A51">
        <v>191</v>
      </c>
      <c r="B51" t="s">
        <v>452</v>
      </c>
      <c r="C51" t="s">
        <v>463</v>
      </c>
      <c r="D51" t="s">
        <v>13</v>
      </c>
      <c r="E51" t="s">
        <v>466</v>
      </c>
      <c r="F51" t="s">
        <v>239</v>
      </c>
      <c r="G51" t="str">
        <f t="shared" si="0"/>
        <v>new Card("Iron Crown ex", Pokedex.Iron_Crown, Rarity.ex_SV_Future_Full_Art, Types.Psychic, Sets.Temporal_Forces, 191),</v>
      </c>
    </row>
    <row r="52" spans="1:7" x14ac:dyDescent="0.3">
      <c r="A52">
        <v>192</v>
      </c>
      <c r="B52" t="s">
        <v>453</v>
      </c>
      <c r="C52" t="s">
        <v>464</v>
      </c>
      <c r="D52" t="s">
        <v>15</v>
      </c>
      <c r="E52" t="s">
        <v>466</v>
      </c>
      <c r="F52" t="s">
        <v>239</v>
      </c>
      <c r="G52" t="str">
        <f t="shared" si="0"/>
        <v>new Card("Iron Boulder ex", Pokedex.Iron_Boulder, Rarity.ex_SV_Future_Full_Art, Types.Fighting, Sets.Temporal_Forces, 192),</v>
      </c>
    </row>
    <row r="53" spans="1:7" x14ac:dyDescent="0.3">
      <c r="A53">
        <v>193</v>
      </c>
      <c r="B53" t="s">
        <v>454</v>
      </c>
      <c r="C53" t="s">
        <v>455</v>
      </c>
      <c r="D53" t="s">
        <v>18</v>
      </c>
      <c r="E53" t="s">
        <v>466</v>
      </c>
      <c r="F53" t="s">
        <v>82</v>
      </c>
      <c r="G53" t="str">
        <f t="shared" si="0"/>
        <v>new Card("Gengar ex", Pokedex.Gengar, Rarity.ex_SV_Full_Art, Types.Darkness, Sets.Temporal_Forces, 193),</v>
      </c>
    </row>
    <row r="54" spans="1:7" x14ac:dyDescent="0.3">
      <c r="A54">
        <v>194</v>
      </c>
      <c r="B54" t="s">
        <v>456</v>
      </c>
      <c r="C54" t="s">
        <v>457</v>
      </c>
      <c r="D54" t="s">
        <v>93</v>
      </c>
      <c r="E54" t="s">
        <v>466</v>
      </c>
      <c r="F54" t="s">
        <v>81</v>
      </c>
      <c r="G54" t="str">
        <f t="shared" si="0"/>
        <v>new Card("Farigiraf ex", Pokedex.Farigiraf, Rarity.ex_SV_Tera_Full_Art, Types.Tera_Dark, Sets.Temporal_Forces, 194),</v>
      </c>
    </row>
    <row r="55" spans="1:7" x14ac:dyDescent="0.3">
      <c r="A55">
        <v>195</v>
      </c>
      <c r="B55" t="s">
        <v>458</v>
      </c>
      <c r="C55" t="s">
        <v>22</v>
      </c>
      <c r="D55" t="s">
        <v>23</v>
      </c>
      <c r="E55" t="s">
        <v>466</v>
      </c>
      <c r="F55" t="s">
        <v>82</v>
      </c>
      <c r="G55" t="str">
        <f t="shared" si="0"/>
        <v>new Card("Scizor ex", Pokedex.Scizor, Rarity.ex_SV_Full_Art, Types.Metal, Sets.Temporal_Forces, 195),</v>
      </c>
    </row>
    <row r="56" spans="1:7" x14ac:dyDescent="0.3">
      <c r="A56">
        <v>196</v>
      </c>
      <c r="B56" t="s">
        <v>459</v>
      </c>
      <c r="C56" t="s">
        <v>465</v>
      </c>
      <c r="D56" t="s">
        <v>125</v>
      </c>
      <c r="E56" t="s">
        <v>466</v>
      </c>
      <c r="F56" t="s">
        <v>240</v>
      </c>
      <c r="G56" t="str">
        <f t="shared" si="0"/>
        <v>new Card("Raging Bolt ex", Pokedex.Raging_Bolt, Rarity.ex_SV_Ancient_Full_Art, Types.Dragon, Sets.Temporal_Forces, 196),</v>
      </c>
    </row>
    <row r="57" spans="1:7" x14ac:dyDescent="0.3">
      <c r="A57">
        <v>197</v>
      </c>
      <c r="B57" t="s">
        <v>431</v>
      </c>
      <c r="C57" t="s">
        <v>90</v>
      </c>
      <c r="D57" t="s">
        <v>75</v>
      </c>
      <c r="E57" t="s">
        <v>466</v>
      </c>
      <c r="F57" t="s">
        <v>83</v>
      </c>
      <c r="G57" t="str">
        <f t="shared" si="0"/>
        <v>new Card("Bianca's Devotion", Pokedex.NVT, Rarity.Full_Art_Trainer_SV, Types.Supporter, Sets.Temporal_Forces, 197),</v>
      </c>
    </row>
    <row r="58" spans="1:7" x14ac:dyDescent="0.3">
      <c r="A58">
        <v>198</v>
      </c>
      <c r="B58" t="s">
        <v>432</v>
      </c>
      <c r="C58" t="s">
        <v>90</v>
      </c>
      <c r="D58" t="s">
        <v>75</v>
      </c>
      <c r="E58" t="s">
        <v>466</v>
      </c>
      <c r="F58" t="s">
        <v>470</v>
      </c>
      <c r="G58" t="str">
        <f t="shared" si="0"/>
        <v>new Card("Ciphermaniac's Codebreaking", Pokedex.NVT, Rarity.Full_Art_Trainer_SV_Future, Types.Supporter, Sets.Temporal_Forces, 198),</v>
      </c>
    </row>
    <row r="59" spans="1:7" x14ac:dyDescent="0.3">
      <c r="A59">
        <v>199</v>
      </c>
      <c r="B59" t="s">
        <v>433</v>
      </c>
      <c r="C59" t="s">
        <v>90</v>
      </c>
      <c r="D59" t="s">
        <v>75</v>
      </c>
      <c r="E59" t="s">
        <v>466</v>
      </c>
      <c r="F59" t="s">
        <v>83</v>
      </c>
      <c r="G59" t="str">
        <f t="shared" si="0"/>
        <v>new Card("Eri", Pokedex.NVT, Rarity.Full_Art_Trainer_SV, Types.Supporter, Sets.Temporal_Forces, 199),</v>
      </c>
    </row>
    <row r="60" spans="1:7" x14ac:dyDescent="0.3">
      <c r="A60">
        <v>200</v>
      </c>
      <c r="B60" t="s">
        <v>434</v>
      </c>
      <c r="C60" t="s">
        <v>90</v>
      </c>
      <c r="D60" t="s">
        <v>75</v>
      </c>
      <c r="E60" t="s">
        <v>466</v>
      </c>
      <c r="F60" t="s">
        <v>471</v>
      </c>
      <c r="G60" t="str">
        <f t="shared" si="0"/>
        <v>new Card("Explorer's Guidance", Pokedex.NVT, Rarity.Full_Art_Trainer_SV_Ancient, Types.Supporter, Sets.Temporal_Forces, 200),</v>
      </c>
    </row>
    <row r="61" spans="1:7" x14ac:dyDescent="0.3">
      <c r="A61">
        <v>201</v>
      </c>
      <c r="B61" t="s">
        <v>438</v>
      </c>
      <c r="C61" t="s">
        <v>90</v>
      </c>
      <c r="D61" t="s">
        <v>75</v>
      </c>
      <c r="E61" t="s">
        <v>466</v>
      </c>
      <c r="F61" t="s">
        <v>83</v>
      </c>
      <c r="G61" t="str">
        <f t="shared" si="0"/>
        <v>new Card("Morty's Conviction", Pokedex.NVT, Rarity.Full_Art_Trainer_SV, Types.Supporter, Sets.Temporal_Forces, 201),</v>
      </c>
    </row>
    <row r="62" spans="1:7" x14ac:dyDescent="0.3">
      <c r="A62">
        <v>202</v>
      </c>
      <c r="B62" t="s">
        <v>441</v>
      </c>
      <c r="C62" t="s">
        <v>90</v>
      </c>
      <c r="D62" t="s">
        <v>75</v>
      </c>
      <c r="E62" t="s">
        <v>466</v>
      </c>
      <c r="F62" t="s">
        <v>83</v>
      </c>
      <c r="G62" t="str">
        <f t="shared" si="0"/>
        <v>new Card("Salvatore", Pokedex.NVT, Rarity.Full_Art_Trainer_SV, Types.Supporter, Sets.Temporal_Forces, 202),</v>
      </c>
    </row>
    <row r="63" spans="1:7" x14ac:dyDescent="0.3">
      <c r="A63">
        <v>203</v>
      </c>
      <c r="B63" t="s">
        <v>446</v>
      </c>
      <c r="C63" t="s">
        <v>460</v>
      </c>
      <c r="D63" t="s">
        <v>0</v>
      </c>
      <c r="E63" t="s">
        <v>466</v>
      </c>
      <c r="F63" t="s">
        <v>473</v>
      </c>
      <c r="G63" t="str">
        <f t="shared" si="0"/>
        <v>new Card("Iron Leaves ex", Pokedex.Iron_Leaves, Rarity.ex_SV_Future_Special_Art, Types.Grass, Sets.Temporal_Forces, 203),</v>
      </c>
    </row>
    <row r="64" spans="1:7" x14ac:dyDescent="0.3">
      <c r="A64">
        <v>204</v>
      </c>
      <c r="B64" t="s">
        <v>449</v>
      </c>
      <c r="C64" t="s">
        <v>461</v>
      </c>
      <c r="D64" t="s">
        <v>6</v>
      </c>
      <c r="E64" t="s">
        <v>466</v>
      </c>
      <c r="F64" t="s">
        <v>472</v>
      </c>
      <c r="G64" t="str">
        <f t="shared" si="0"/>
        <v>new Card("Gouging Fire ex", Pokedex.Gouging_Fire, Rarity.ex_SV_Ancient_Special_Art, Types.Fire, Sets.Temporal_Forces, 204),</v>
      </c>
    </row>
    <row r="65" spans="1:7" x14ac:dyDescent="0.3">
      <c r="A65">
        <v>205</v>
      </c>
      <c r="B65" t="s">
        <v>450</v>
      </c>
      <c r="C65" t="s">
        <v>462</v>
      </c>
      <c r="D65" t="s">
        <v>8</v>
      </c>
      <c r="E65" t="s">
        <v>466</v>
      </c>
      <c r="F65" t="s">
        <v>472</v>
      </c>
      <c r="G65" t="str">
        <f t="shared" ref="G65:G78" si="1">"new Card(""" &amp; B65 &amp; """, Pokedex." &amp; C65 &amp; ", Rarity." &amp; F65 &amp; ", Types." &amp; D65 &amp; ", Sets." &amp; E65 &amp; ", " &amp; A65 &amp; "),"</f>
        <v>new Card("Walking Wake ex", Pokedex.Walking_Wake, Rarity.ex_SV_Ancient_Special_Art, Types.Water, Sets.Temporal_Forces, 205),</v>
      </c>
    </row>
    <row r="66" spans="1:7" x14ac:dyDescent="0.3">
      <c r="A66">
        <v>206</v>
      </c>
      <c r="B66" t="s">
        <v>452</v>
      </c>
      <c r="C66" t="s">
        <v>463</v>
      </c>
      <c r="D66" t="s">
        <v>13</v>
      </c>
      <c r="E66" t="s">
        <v>466</v>
      </c>
      <c r="F66" t="s">
        <v>473</v>
      </c>
      <c r="G66" t="str">
        <f t="shared" si="1"/>
        <v>new Card("Iron Crown ex", Pokedex.Iron_Crown, Rarity.ex_SV_Future_Special_Art, Types.Psychic, Sets.Temporal_Forces, 206),</v>
      </c>
    </row>
    <row r="67" spans="1:7" x14ac:dyDescent="0.3">
      <c r="A67">
        <v>207</v>
      </c>
      <c r="B67" t="s">
        <v>453</v>
      </c>
      <c r="C67" t="s">
        <v>464</v>
      </c>
      <c r="D67" t="s">
        <v>15</v>
      </c>
      <c r="E67" t="s">
        <v>466</v>
      </c>
      <c r="F67" t="s">
        <v>473</v>
      </c>
      <c r="G67" t="str">
        <f t="shared" si="1"/>
        <v>new Card("Iron Boulder ex", Pokedex.Iron_Boulder, Rarity.ex_SV_Future_Special_Art, Types.Fighting, Sets.Temporal_Forces, 207),</v>
      </c>
    </row>
    <row r="68" spans="1:7" x14ac:dyDescent="0.3">
      <c r="A68">
        <v>208</v>
      </c>
      <c r="B68" t="s">
        <v>459</v>
      </c>
      <c r="C68" t="s">
        <v>465</v>
      </c>
      <c r="D68" t="s">
        <v>125</v>
      </c>
      <c r="E68" t="s">
        <v>466</v>
      </c>
      <c r="F68" t="s">
        <v>472</v>
      </c>
      <c r="G68" t="str">
        <f t="shared" si="1"/>
        <v>new Card("Raging Bolt ex", Pokedex.Raging_Bolt, Rarity.ex_SV_Ancient_Special_Art, Types.Dragon, Sets.Temporal_Forces, 208),</v>
      </c>
    </row>
    <row r="69" spans="1:7" x14ac:dyDescent="0.3">
      <c r="A69">
        <v>209</v>
      </c>
      <c r="B69" t="s">
        <v>431</v>
      </c>
      <c r="C69" t="s">
        <v>90</v>
      </c>
      <c r="D69" t="s">
        <v>75</v>
      </c>
      <c r="E69" t="s">
        <v>466</v>
      </c>
      <c r="F69" t="s">
        <v>86</v>
      </c>
      <c r="G69" t="str">
        <f t="shared" si="1"/>
        <v>new Card("Bianca's Devotion", Pokedex.NVT, Rarity.Special_Art_Trainer_SV, Types.Supporter, Sets.Temporal_Forces, 209),</v>
      </c>
    </row>
    <row r="70" spans="1:7" x14ac:dyDescent="0.3">
      <c r="A70">
        <v>210</v>
      </c>
      <c r="B70" t="s">
        <v>433</v>
      </c>
      <c r="C70" t="s">
        <v>90</v>
      </c>
      <c r="D70" t="s">
        <v>75</v>
      </c>
      <c r="E70" t="s">
        <v>466</v>
      </c>
      <c r="F70" t="s">
        <v>86</v>
      </c>
      <c r="G70" t="str">
        <f t="shared" si="1"/>
        <v>new Card("Eri", Pokedex.NVT, Rarity.Special_Art_Trainer_SV, Types.Supporter, Sets.Temporal_Forces, 210),</v>
      </c>
    </row>
    <row r="71" spans="1:7" x14ac:dyDescent="0.3">
      <c r="A71">
        <v>211</v>
      </c>
      <c r="B71" t="s">
        <v>438</v>
      </c>
      <c r="C71" t="s">
        <v>90</v>
      </c>
      <c r="D71" t="s">
        <v>75</v>
      </c>
      <c r="E71" t="s">
        <v>466</v>
      </c>
      <c r="F71" t="s">
        <v>86</v>
      </c>
      <c r="G71" t="str">
        <f t="shared" si="1"/>
        <v>new Card("Morty's Conviction", Pokedex.NVT, Rarity.Special_Art_Trainer_SV, Types.Supporter, Sets.Temporal_Forces, 211),</v>
      </c>
    </row>
    <row r="72" spans="1:7" x14ac:dyDescent="0.3">
      <c r="A72">
        <v>212</v>
      </c>
      <c r="B72" t="s">
        <v>441</v>
      </c>
      <c r="C72" t="s">
        <v>90</v>
      </c>
      <c r="D72" t="s">
        <v>75</v>
      </c>
      <c r="E72" t="s">
        <v>466</v>
      </c>
      <c r="F72" t="s">
        <v>86</v>
      </c>
      <c r="G72" t="str">
        <f t="shared" si="1"/>
        <v>new Card("Salvatore", Pokedex.NVT, Rarity.Special_Art_Trainer_SV, Types.Supporter, Sets.Temporal_Forces, 212),</v>
      </c>
    </row>
    <row r="73" spans="1:7" x14ac:dyDescent="0.3">
      <c r="A73">
        <v>213</v>
      </c>
      <c r="B73" t="s">
        <v>446</v>
      </c>
      <c r="C73" t="s">
        <v>460</v>
      </c>
      <c r="D73" t="s">
        <v>0</v>
      </c>
      <c r="E73" t="s">
        <v>466</v>
      </c>
      <c r="F73" t="s">
        <v>241</v>
      </c>
      <c r="G73" t="str">
        <f t="shared" si="1"/>
        <v>new Card("Iron Leaves ex", Pokedex.Iron_Leaves, Rarity.ex_SV_Future_Gold, Types.Grass, Sets.Temporal_Forces, 213),</v>
      </c>
    </row>
    <row r="74" spans="1:7" x14ac:dyDescent="0.3">
      <c r="A74">
        <v>214</v>
      </c>
      <c r="B74" t="s">
        <v>449</v>
      </c>
      <c r="C74" t="s">
        <v>461</v>
      </c>
      <c r="D74" t="s">
        <v>6</v>
      </c>
      <c r="E74" t="s">
        <v>466</v>
      </c>
      <c r="F74" t="s">
        <v>242</v>
      </c>
      <c r="G74" t="str">
        <f t="shared" si="1"/>
        <v>new Card("Gouging Fire ex", Pokedex.Gouging_Fire, Rarity.ex_SV_Ancient_Gold, Types.Fire, Sets.Temporal_Forces, 214),</v>
      </c>
    </row>
    <row r="75" spans="1:7" x14ac:dyDescent="0.3">
      <c r="A75">
        <v>215</v>
      </c>
      <c r="B75" t="s">
        <v>450</v>
      </c>
      <c r="C75" t="s">
        <v>462</v>
      </c>
      <c r="D75" t="s">
        <v>8</v>
      </c>
      <c r="E75" t="s">
        <v>466</v>
      </c>
      <c r="F75" t="s">
        <v>242</v>
      </c>
      <c r="G75" t="str">
        <f t="shared" si="1"/>
        <v>new Card("Walking Wake ex", Pokedex.Walking_Wake, Rarity.ex_SV_Ancient_Gold, Types.Water, Sets.Temporal_Forces, 215),</v>
      </c>
    </row>
    <row r="76" spans="1:7" x14ac:dyDescent="0.3">
      <c r="A76">
        <v>216</v>
      </c>
      <c r="B76" t="s">
        <v>452</v>
      </c>
      <c r="C76" t="s">
        <v>463</v>
      </c>
      <c r="D76" t="s">
        <v>13</v>
      </c>
      <c r="E76" t="s">
        <v>466</v>
      </c>
      <c r="F76" t="s">
        <v>241</v>
      </c>
      <c r="G76" t="str">
        <f t="shared" si="1"/>
        <v>new Card("Iron Crown ex", Pokedex.Iron_Crown, Rarity.ex_SV_Future_Gold, Types.Psychic, Sets.Temporal_Forces, 216),</v>
      </c>
    </row>
    <row r="77" spans="1:7" x14ac:dyDescent="0.3">
      <c r="A77">
        <v>217</v>
      </c>
      <c r="B77" t="s">
        <v>453</v>
      </c>
      <c r="C77" t="s">
        <v>464</v>
      </c>
      <c r="D77" t="s">
        <v>15</v>
      </c>
      <c r="E77" t="s">
        <v>466</v>
      </c>
      <c r="F77" t="s">
        <v>241</v>
      </c>
      <c r="G77" t="str">
        <f t="shared" si="1"/>
        <v>new Card("Iron Boulder ex", Pokedex.Iron_Boulder, Rarity.ex_SV_Future_Gold, Types.Fighting, Sets.Temporal_Forces, 217),</v>
      </c>
    </row>
    <row r="78" spans="1:7" x14ac:dyDescent="0.3">
      <c r="A78">
        <v>218</v>
      </c>
      <c r="B78" t="s">
        <v>459</v>
      </c>
      <c r="C78" t="s">
        <v>465</v>
      </c>
      <c r="D78" t="s">
        <v>125</v>
      </c>
      <c r="E78" t="s">
        <v>466</v>
      </c>
      <c r="F78" t="s">
        <v>242</v>
      </c>
      <c r="G78" t="str">
        <f t="shared" si="1"/>
        <v>new Card("Raging Bolt ex", Pokedex.Raging_Bolt, Rarity.ex_SV_Ancient_Gold, Types.Dragon, Sets.Temporal_Forces, 218),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ABD2-C62A-492F-BCC0-E097FFBBAB8B}">
  <dimension ref="A1:G79"/>
  <sheetViews>
    <sheetView topLeftCell="A11" workbookViewId="0">
      <selection activeCell="D64" sqref="D64"/>
    </sheetView>
  </sheetViews>
  <sheetFormatPr defaultRowHeight="14.4" x14ac:dyDescent="0.3"/>
  <sheetData>
    <row r="1" spans="1:7" x14ac:dyDescent="0.3">
      <c r="A1">
        <v>23</v>
      </c>
      <c r="B1" t="s">
        <v>523</v>
      </c>
      <c r="C1" t="s">
        <v>487</v>
      </c>
      <c r="D1" t="s">
        <v>0</v>
      </c>
      <c r="E1" t="s">
        <v>545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Card("Sinistcha ex", Pokedex.Sinistcha, Rarity.ex_SV, Types.Grass, Sets.Twilight_Masquerade, 23),</v>
      </c>
    </row>
    <row r="2" spans="1:7" x14ac:dyDescent="0.3">
      <c r="A2">
        <v>25</v>
      </c>
      <c r="B2" t="s">
        <v>524</v>
      </c>
      <c r="C2" t="s">
        <v>544</v>
      </c>
      <c r="D2" t="s">
        <v>518</v>
      </c>
      <c r="E2" t="s">
        <v>545</v>
      </c>
      <c r="F2" t="s">
        <v>79</v>
      </c>
      <c r="G2" t="str">
        <f t="shared" si="0"/>
        <v>new Card("Teal Mask Ogerpon ex", Pokedex.Ogerpon, Rarity.ex_SV_Tera, Types.Tera_Teal_Mask, Sets.Twilight_Masquerade, 25),</v>
      </c>
    </row>
    <row r="3" spans="1:7" x14ac:dyDescent="0.3">
      <c r="A3">
        <v>29</v>
      </c>
      <c r="B3" t="s">
        <v>525</v>
      </c>
      <c r="C3" t="s">
        <v>526</v>
      </c>
      <c r="D3" t="s">
        <v>91</v>
      </c>
      <c r="E3" t="s">
        <v>545</v>
      </c>
      <c r="F3" t="s">
        <v>79</v>
      </c>
      <c r="G3" t="str">
        <f t="shared" si="0"/>
        <v>new Card("Magcargo ex", Pokedex.Magcargo, Rarity.ex_SV_Tera, Types.Tera_Fire, Sets.Twilight_Masquerade, 29),</v>
      </c>
    </row>
    <row r="4" spans="1:7" x14ac:dyDescent="0.3">
      <c r="A4">
        <v>40</v>
      </c>
      <c r="B4" t="s">
        <v>527</v>
      </c>
      <c r="C4" t="s">
        <v>544</v>
      </c>
      <c r="D4" t="s">
        <v>519</v>
      </c>
      <c r="E4" t="s">
        <v>545</v>
      </c>
      <c r="F4" t="s">
        <v>79</v>
      </c>
      <c r="G4" t="str">
        <f t="shared" si="0"/>
        <v>new Card("Hearthflame Mask Ogerpon ex", Pokedex.Ogerpon, Rarity.ex_SV_Tera, Types.Tera_Heartflame_Mask, Sets.Twilight_Masquerade, 40),</v>
      </c>
    </row>
    <row r="5" spans="1:7" x14ac:dyDescent="0.3">
      <c r="A5">
        <v>61</v>
      </c>
      <c r="B5" t="s">
        <v>528</v>
      </c>
      <c r="C5" t="s">
        <v>9</v>
      </c>
      <c r="D5" t="s">
        <v>8</v>
      </c>
      <c r="E5" t="s">
        <v>545</v>
      </c>
      <c r="F5" t="s">
        <v>78</v>
      </c>
      <c r="G5" t="str">
        <f t="shared" si="0"/>
        <v>new Card("Palafin ex", Pokedex.Palafin, Rarity.ex_SV, Types.Water, Sets.Twilight_Masquerade, 61),</v>
      </c>
    </row>
    <row r="6" spans="1:7" x14ac:dyDescent="0.3">
      <c r="A6">
        <v>64</v>
      </c>
      <c r="B6" t="s">
        <v>529</v>
      </c>
      <c r="C6" t="s">
        <v>544</v>
      </c>
      <c r="D6" t="s">
        <v>520</v>
      </c>
      <c r="E6" t="s">
        <v>545</v>
      </c>
      <c r="F6" t="s">
        <v>79</v>
      </c>
      <c r="G6" t="str">
        <f t="shared" si="0"/>
        <v>new Card("Wellspring Mask Ogerpon ex", Pokedex.Ogerpon, Rarity.ex_SV_Tera, Types.Tera_Wellspring_Mask, Sets.Twilight_Masquerade, 64),</v>
      </c>
    </row>
    <row r="7" spans="1:7" x14ac:dyDescent="0.3">
      <c r="A7">
        <v>68</v>
      </c>
      <c r="B7" t="s">
        <v>530</v>
      </c>
      <c r="C7" t="s">
        <v>316</v>
      </c>
      <c r="D7" t="s">
        <v>10</v>
      </c>
      <c r="E7" t="s">
        <v>545</v>
      </c>
      <c r="F7" t="s">
        <v>78</v>
      </c>
      <c r="G7" t="str">
        <f t="shared" si="0"/>
        <v>new Card("Luxray ex", Pokedex.Luxray, Rarity.ex_SV, Types.Lightning, Sets.Twilight_Masquerade, 68),</v>
      </c>
    </row>
    <row r="8" spans="1:7" x14ac:dyDescent="0.3">
      <c r="A8">
        <v>77</v>
      </c>
      <c r="B8" t="s">
        <v>531</v>
      </c>
      <c r="C8" t="s">
        <v>481</v>
      </c>
      <c r="D8" t="s">
        <v>10</v>
      </c>
      <c r="E8" t="s">
        <v>545</v>
      </c>
      <c r="F8" t="s">
        <v>236</v>
      </c>
      <c r="G8" t="str">
        <f t="shared" si="0"/>
        <v>new Card("Iron Thorns ex", Pokedex.Iron_Thorns, Rarity.ex_SV_Future, Types.Lightning, Sets.Twilight_Masquerade, 77),</v>
      </c>
    </row>
    <row r="9" spans="1:7" x14ac:dyDescent="0.3">
      <c r="A9">
        <v>94</v>
      </c>
      <c r="B9" t="s">
        <v>532</v>
      </c>
      <c r="C9" t="s">
        <v>533</v>
      </c>
      <c r="D9" t="s">
        <v>13</v>
      </c>
      <c r="E9" t="s">
        <v>545</v>
      </c>
      <c r="F9" t="s">
        <v>235</v>
      </c>
      <c r="G9" t="str">
        <f t="shared" si="0"/>
        <v>new Card("Scream Tail ex", Pokedex.Scream_Tail, Rarity.ex_SV_Ancient, Types.Psychic, Sets.Twilight_Masquerade, 94),</v>
      </c>
    </row>
    <row r="10" spans="1:7" x14ac:dyDescent="0.3">
      <c r="A10">
        <v>106</v>
      </c>
      <c r="B10" t="s">
        <v>534</v>
      </c>
      <c r="C10" t="s">
        <v>535</v>
      </c>
      <c r="D10" t="s">
        <v>232</v>
      </c>
      <c r="E10" t="s">
        <v>545</v>
      </c>
      <c r="F10" t="s">
        <v>79</v>
      </c>
      <c r="G10" t="str">
        <f t="shared" si="0"/>
        <v>new Card("Greninja ex", Pokedex.Greninja, Rarity.ex_SV_Tera, Types.Tera_Fighting, Sets.Twilight_Masquerade, 106),</v>
      </c>
    </row>
    <row r="11" spans="1:7" x14ac:dyDescent="0.3">
      <c r="A11">
        <v>112</v>
      </c>
      <c r="B11" t="s">
        <v>536</v>
      </c>
      <c r="C11" t="s">
        <v>544</v>
      </c>
      <c r="D11" t="s">
        <v>521</v>
      </c>
      <c r="E11" t="s">
        <v>545</v>
      </c>
      <c r="F11" t="s">
        <v>79</v>
      </c>
      <c r="G11" t="str">
        <f t="shared" si="0"/>
        <v>new Card("Cornerstone Mask Ogerpon ex", Pokedex.Ogerpon, Rarity.ex_SV_Tera, Types.Tera_Cornerstone_Mask, Sets.Twilight_Masquerade, 112),</v>
      </c>
    </row>
    <row r="12" spans="1:7" x14ac:dyDescent="0.3">
      <c r="A12">
        <v>130</v>
      </c>
      <c r="B12" t="s">
        <v>537</v>
      </c>
      <c r="C12" t="s">
        <v>538</v>
      </c>
      <c r="D12" t="s">
        <v>94</v>
      </c>
      <c r="E12" t="s">
        <v>545</v>
      </c>
      <c r="F12" t="s">
        <v>79</v>
      </c>
      <c r="G12" t="str">
        <f t="shared" si="0"/>
        <v>new Card("Dragapult ex", Pokedex.Dragapult, Rarity.ex_SV_Tera, Types.Tera_Dragon, Sets.Twilight_Masquerade, 130),</v>
      </c>
    </row>
    <row r="13" spans="1:7" x14ac:dyDescent="0.3">
      <c r="A13">
        <v>134</v>
      </c>
      <c r="B13" t="s">
        <v>539</v>
      </c>
      <c r="C13" t="s">
        <v>540</v>
      </c>
      <c r="D13" t="s">
        <v>26</v>
      </c>
      <c r="E13" t="s">
        <v>545</v>
      </c>
      <c r="F13" t="s">
        <v>78</v>
      </c>
      <c r="G13" t="str">
        <f t="shared" si="0"/>
        <v>new Card("Blissey ex", Pokedex.Blissey, Rarity.ex_SV, Types.Colorless, Sets.Twilight_Masquerade, 134),</v>
      </c>
    </row>
    <row r="14" spans="1:7" x14ac:dyDescent="0.3">
      <c r="A14">
        <v>141</v>
      </c>
      <c r="B14" t="s">
        <v>541</v>
      </c>
      <c r="C14" t="s">
        <v>542</v>
      </c>
      <c r="D14" t="s">
        <v>26</v>
      </c>
      <c r="E14" t="s">
        <v>545</v>
      </c>
      <c r="F14" t="s">
        <v>78</v>
      </c>
      <c r="G14" t="str">
        <f t="shared" si="0"/>
        <v>new Card("Bloodmoon Ursaluna ex", Pokedex.Bloodmoon_Ursaluna, Rarity.ex_SV, Types.Colorless, Sets.Twilight_Masquerade, 141),</v>
      </c>
    </row>
    <row r="15" spans="1:7" x14ac:dyDescent="0.3">
      <c r="A15">
        <v>152</v>
      </c>
      <c r="B15" t="s">
        <v>505</v>
      </c>
      <c r="C15" t="s">
        <v>90</v>
      </c>
      <c r="D15" t="s">
        <v>132</v>
      </c>
      <c r="E15" t="s">
        <v>545</v>
      </c>
      <c r="F15" t="s">
        <v>469</v>
      </c>
      <c r="G15" t="str">
        <f t="shared" si="0"/>
        <v>new Card("Hyper Aroma", Pokedex.NVT, Rarity.Ace_Spec_SV, Types.Item, Sets.Twilight_Masquerade, 152),</v>
      </c>
    </row>
    <row r="16" spans="1:7" x14ac:dyDescent="0.3">
      <c r="A16">
        <v>162</v>
      </c>
      <c r="B16" t="s">
        <v>510</v>
      </c>
      <c r="C16" t="s">
        <v>90</v>
      </c>
      <c r="D16" t="s">
        <v>132</v>
      </c>
      <c r="E16" t="s">
        <v>545</v>
      </c>
      <c r="F16" t="s">
        <v>469</v>
      </c>
      <c r="G16" t="str">
        <f t="shared" si="0"/>
        <v>new Card("Scoop Up Cyclone", Pokedex.NVT, Rarity.Ace_Spec_SV, Types.Item, Sets.Twilight_Masquerade, 162),</v>
      </c>
    </row>
    <row r="17" spans="1:7" x14ac:dyDescent="0.3">
      <c r="A17">
        <v>163</v>
      </c>
      <c r="B17" t="s">
        <v>511</v>
      </c>
      <c r="C17" t="s">
        <v>90</v>
      </c>
      <c r="D17" t="s">
        <v>132</v>
      </c>
      <c r="E17" t="s">
        <v>545</v>
      </c>
      <c r="F17" t="s">
        <v>469</v>
      </c>
      <c r="G17" t="str">
        <f t="shared" si="0"/>
        <v>new Card("Secret Box", Pokedex.NVT, Rarity.Ace_Spec_SV, Types.Item, Sets.Twilight_Masquerade, 163),</v>
      </c>
    </row>
    <row r="18" spans="1:7" x14ac:dyDescent="0.3">
      <c r="A18">
        <v>164</v>
      </c>
      <c r="B18" t="s">
        <v>512</v>
      </c>
      <c r="C18" t="s">
        <v>90</v>
      </c>
      <c r="D18" t="s">
        <v>182</v>
      </c>
      <c r="E18" t="s">
        <v>545</v>
      </c>
      <c r="F18" t="s">
        <v>469</v>
      </c>
      <c r="G18" t="str">
        <f t="shared" si="0"/>
        <v>new Card("Survival Brace", Pokedex.NVT, Rarity.Ace_Spec_SV, Types.Tool, Sets.Twilight_Masquerade, 164),</v>
      </c>
    </row>
    <row r="19" spans="1:7" x14ac:dyDescent="0.3">
      <c r="A19">
        <v>165</v>
      </c>
      <c r="B19" t="s">
        <v>513</v>
      </c>
      <c r="C19" t="s">
        <v>90</v>
      </c>
      <c r="D19" t="s">
        <v>132</v>
      </c>
      <c r="E19" t="s">
        <v>545</v>
      </c>
      <c r="F19" t="s">
        <v>469</v>
      </c>
      <c r="G19" t="str">
        <f t="shared" si="0"/>
        <v>new Card("Unfair Stamp", Pokedex.NVT, Rarity.Ace_Spec_SV, Types.Item, Sets.Twilight_Masquerade, 165),</v>
      </c>
    </row>
    <row r="20" spans="1:7" x14ac:dyDescent="0.3">
      <c r="A20">
        <v>167</v>
      </c>
      <c r="B20" t="s">
        <v>514</v>
      </c>
      <c r="C20" t="s">
        <v>90</v>
      </c>
      <c r="D20" t="s">
        <v>243</v>
      </c>
      <c r="E20" t="s">
        <v>545</v>
      </c>
      <c r="F20" t="s">
        <v>469</v>
      </c>
      <c r="G20" t="str">
        <f t="shared" si="0"/>
        <v>new Card("Legacy Energy", Pokedex.NVT, Rarity.Ace_Spec_SV, Types.Special_Energy, Sets.Twilight_Masquerade, 167),</v>
      </c>
    </row>
    <row r="21" spans="1:7" x14ac:dyDescent="0.3">
      <c r="A21">
        <v>168</v>
      </c>
      <c r="B21" t="s">
        <v>482</v>
      </c>
      <c r="C21" t="s">
        <v>482</v>
      </c>
      <c r="D21" t="s">
        <v>0</v>
      </c>
      <c r="E21" t="s">
        <v>545</v>
      </c>
      <c r="F21" t="s">
        <v>80</v>
      </c>
      <c r="G21" t="str">
        <f t="shared" si="0"/>
        <v>new Card("Pinsir", Pokedex.Pinsir, Rarity.Special_Art_Pokemon_SV, Types.Grass, Sets.Twilight_Masquerade, 168),</v>
      </c>
    </row>
    <row r="22" spans="1:7" x14ac:dyDescent="0.3">
      <c r="A22">
        <v>169</v>
      </c>
      <c r="B22" t="s">
        <v>483</v>
      </c>
      <c r="C22" t="s">
        <v>483</v>
      </c>
      <c r="D22" t="s">
        <v>0</v>
      </c>
      <c r="E22" t="s">
        <v>545</v>
      </c>
      <c r="F22" t="s">
        <v>80</v>
      </c>
      <c r="G22" t="str">
        <f t="shared" si="0"/>
        <v>new Card("Sunflora", Pokedex.Sunflora, Rarity.Special_Art_Pokemon_SV, Types.Grass, Sets.Twilight_Masquerade, 169),</v>
      </c>
    </row>
    <row r="23" spans="1:7" x14ac:dyDescent="0.3">
      <c r="A23">
        <v>170</v>
      </c>
      <c r="B23" t="s">
        <v>485</v>
      </c>
      <c r="C23" t="s">
        <v>485</v>
      </c>
      <c r="D23" t="s">
        <v>0</v>
      </c>
      <c r="E23" t="s">
        <v>545</v>
      </c>
      <c r="F23" t="s">
        <v>80</v>
      </c>
      <c r="G23" t="str">
        <f t="shared" si="0"/>
        <v>new Card("Dipplin", Pokedex.Dipplin, Rarity.Special_Art_Pokemon_SV, Types.Grass, Sets.Twilight_Masquerade, 170),</v>
      </c>
    </row>
    <row r="24" spans="1:7" x14ac:dyDescent="0.3">
      <c r="A24">
        <v>171</v>
      </c>
      <c r="B24" t="s">
        <v>486</v>
      </c>
      <c r="C24" t="s">
        <v>486</v>
      </c>
      <c r="D24" t="s">
        <v>0</v>
      </c>
      <c r="E24" t="s">
        <v>545</v>
      </c>
      <c r="F24" t="s">
        <v>80</v>
      </c>
      <c r="G24" t="str">
        <f t="shared" si="0"/>
        <v>new Card("Poltchageist", Pokedex.Poltchageist, Rarity.Special_Art_Pokemon_SV, Types.Grass, Sets.Twilight_Masquerade, 171),</v>
      </c>
    </row>
    <row r="25" spans="1:7" x14ac:dyDescent="0.3">
      <c r="A25">
        <v>172</v>
      </c>
      <c r="B25" t="s">
        <v>488</v>
      </c>
      <c r="C25" t="s">
        <v>488</v>
      </c>
      <c r="D25" t="s">
        <v>6</v>
      </c>
      <c r="E25" t="s">
        <v>545</v>
      </c>
      <c r="F25" t="s">
        <v>80</v>
      </c>
      <c r="G25" t="str">
        <f t="shared" si="0"/>
        <v>new Card("Torkoal", Pokedex.Torkoal, Rarity.Special_Art_Pokemon_SV, Types.Fire, Sets.Twilight_Masquerade, 172),</v>
      </c>
    </row>
    <row r="26" spans="1:7" x14ac:dyDescent="0.3">
      <c r="A26">
        <v>173</v>
      </c>
      <c r="B26" t="s">
        <v>489</v>
      </c>
      <c r="C26" t="s">
        <v>489</v>
      </c>
      <c r="D26" t="s">
        <v>6</v>
      </c>
      <c r="E26" t="s">
        <v>545</v>
      </c>
      <c r="F26" t="s">
        <v>80</v>
      </c>
      <c r="G26" t="str">
        <f t="shared" si="0"/>
        <v>new Card("Infernape", Pokedex.Infernape, Rarity.Special_Art_Pokemon_SV, Types.Fire, Sets.Twilight_Masquerade, 173),</v>
      </c>
    </row>
    <row r="27" spans="1:7" x14ac:dyDescent="0.3">
      <c r="A27">
        <v>174</v>
      </c>
      <c r="B27" t="s">
        <v>204</v>
      </c>
      <c r="C27" t="s">
        <v>204</v>
      </c>
      <c r="D27" t="s">
        <v>8</v>
      </c>
      <c r="E27" t="s">
        <v>545</v>
      </c>
      <c r="F27" t="s">
        <v>80</v>
      </c>
      <c r="G27" t="str">
        <f t="shared" si="0"/>
        <v>new Card("Froslass", Pokedex.Froslass, Rarity.Special_Art_Pokemon_SV, Types.Water, Sets.Twilight_Masquerade, 174),</v>
      </c>
    </row>
    <row r="28" spans="1:7" x14ac:dyDescent="0.3">
      <c r="A28">
        <v>175</v>
      </c>
      <c r="B28" t="s">
        <v>490</v>
      </c>
      <c r="C28" t="s">
        <v>490</v>
      </c>
      <c r="D28" t="s">
        <v>8</v>
      </c>
      <c r="E28" t="s">
        <v>545</v>
      </c>
      <c r="F28" t="s">
        <v>80</v>
      </c>
      <c r="G28" t="str">
        <f t="shared" si="0"/>
        <v>new Card("Phione", Pokedex.Phione, Rarity.Special_Art_Pokemon_SV, Types.Water, Sets.Twilight_Masquerade, 175),</v>
      </c>
    </row>
    <row r="29" spans="1:7" x14ac:dyDescent="0.3">
      <c r="A29">
        <v>176</v>
      </c>
      <c r="B29" t="s">
        <v>491</v>
      </c>
      <c r="C29" t="s">
        <v>491</v>
      </c>
      <c r="D29" t="s">
        <v>8</v>
      </c>
      <c r="E29" t="s">
        <v>545</v>
      </c>
      <c r="F29" t="s">
        <v>80</v>
      </c>
      <c r="G29" t="str">
        <f t="shared" si="0"/>
        <v>new Card("Cramorant", Pokedex.Cramorant, Rarity.Special_Art_Pokemon_SV, Types.Water, Sets.Twilight_Masquerade, 176),</v>
      </c>
    </row>
    <row r="30" spans="1:7" x14ac:dyDescent="0.3">
      <c r="A30">
        <v>177</v>
      </c>
      <c r="B30" t="s">
        <v>492</v>
      </c>
      <c r="C30" t="s">
        <v>492</v>
      </c>
      <c r="D30" t="s">
        <v>10</v>
      </c>
      <c r="E30" t="s">
        <v>545</v>
      </c>
      <c r="F30" t="s">
        <v>80</v>
      </c>
      <c r="G30" t="str">
        <f t="shared" si="0"/>
        <v>new Card("Heliolisk", Pokedex.Heliolisk, Rarity.Special_Art_Pokemon_SV, Types.Lightning, Sets.Twilight_Masquerade, 177),</v>
      </c>
    </row>
    <row r="31" spans="1:7" x14ac:dyDescent="0.3">
      <c r="A31">
        <v>178</v>
      </c>
      <c r="B31" t="s">
        <v>322</v>
      </c>
      <c r="C31" t="s">
        <v>322</v>
      </c>
      <c r="D31" t="s">
        <v>10</v>
      </c>
      <c r="E31" t="s">
        <v>545</v>
      </c>
      <c r="F31" t="s">
        <v>80</v>
      </c>
      <c r="G31" t="str">
        <f t="shared" si="0"/>
        <v>new Card("Wattrel", Pokedex.Wattrel, Rarity.Special_Art_Pokemon_SV, Types.Lightning, Sets.Twilight_Masquerade, 178),</v>
      </c>
    </row>
    <row r="32" spans="1:7" x14ac:dyDescent="0.3">
      <c r="A32">
        <v>179</v>
      </c>
      <c r="B32" t="s">
        <v>493</v>
      </c>
      <c r="C32" t="s">
        <v>493</v>
      </c>
      <c r="D32" t="s">
        <v>13</v>
      </c>
      <c r="E32" t="s">
        <v>545</v>
      </c>
      <c r="F32" t="s">
        <v>80</v>
      </c>
      <c r="G32" t="str">
        <f t="shared" si="0"/>
        <v>new Card("Chimecho", Pokedex.Chimecho, Rarity.Special_Art_Pokemon_SV, Types.Psychic, Sets.Twilight_Masquerade, 179),</v>
      </c>
    </row>
    <row r="33" spans="1:7" x14ac:dyDescent="0.3">
      <c r="A33">
        <v>180</v>
      </c>
      <c r="B33" t="s">
        <v>494</v>
      </c>
      <c r="C33" t="s">
        <v>494</v>
      </c>
      <c r="D33" t="s">
        <v>13</v>
      </c>
      <c r="E33" t="s">
        <v>545</v>
      </c>
      <c r="F33" t="s">
        <v>80</v>
      </c>
      <c r="G33" t="str">
        <f t="shared" si="0"/>
        <v>new Card("Enamorus", Pokedex.Enamorus, Rarity.Special_Art_Pokemon_SV, Types.Psychic, Sets.Twilight_Masquerade, 180),</v>
      </c>
    </row>
    <row r="34" spans="1:7" x14ac:dyDescent="0.3">
      <c r="A34">
        <v>181</v>
      </c>
      <c r="B34" t="s">
        <v>495</v>
      </c>
      <c r="C34" t="s">
        <v>543</v>
      </c>
      <c r="D34" t="s">
        <v>15</v>
      </c>
      <c r="E34" t="s">
        <v>545</v>
      </c>
      <c r="F34" t="s">
        <v>80</v>
      </c>
      <c r="G34" t="str">
        <f t="shared" si="0"/>
        <v>new Card("Hisuian Growlithe", Pokedex.Hisuian_Growlithe, Rarity.Special_Art_Pokemon_SV, Types.Fighting, Sets.Twilight_Masquerade, 181),</v>
      </c>
    </row>
    <row r="35" spans="1:7" x14ac:dyDescent="0.3">
      <c r="A35">
        <v>182</v>
      </c>
      <c r="B35" t="s">
        <v>496</v>
      </c>
      <c r="C35" t="s">
        <v>496</v>
      </c>
      <c r="D35" t="s">
        <v>15</v>
      </c>
      <c r="E35" t="s">
        <v>545</v>
      </c>
      <c r="F35" t="s">
        <v>80</v>
      </c>
      <c r="G35" t="str">
        <f t="shared" si="0"/>
        <v>new Card("Probopass", Pokedex.Probopass, Rarity.Special_Art_Pokemon_SV, Types.Fighting, Sets.Twilight_Masquerade, 182),</v>
      </c>
    </row>
    <row r="36" spans="1:7" x14ac:dyDescent="0.3">
      <c r="A36">
        <v>183</v>
      </c>
      <c r="B36" t="s">
        <v>497</v>
      </c>
      <c r="C36" t="s">
        <v>497</v>
      </c>
      <c r="D36" t="s">
        <v>15</v>
      </c>
      <c r="E36" t="s">
        <v>545</v>
      </c>
      <c r="F36" t="s">
        <v>80</v>
      </c>
      <c r="G36" t="str">
        <f t="shared" si="0"/>
        <v>new Card("Timburr", Pokedex.Timburr, Rarity.Special_Art_Pokemon_SV, Types.Fighting, Sets.Twilight_Masquerade, 183),</v>
      </c>
    </row>
    <row r="37" spans="1:7" x14ac:dyDescent="0.3">
      <c r="A37">
        <v>184</v>
      </c>
      <c r="B37" t="s">
        <v>498</v>
      </c>
      <c r="C37" t="s">
        <v>498</v>
      </c>
      <c r="D37" t="s">
        <v>23</v>
      </c>
      <c r="E37" t="s">
        <v>545</v>
      </c>
      <c r="F37" t="s">
        <v>80</v>
      </c>
      <c r="G37" t="str">
        <f t="shared" si="0"/>
        <v>new Card("Lairon", Pokedex.Lairon, Rarity.Special_Art_Pokemon_SV, Types.Metal, Sets.Twilight_Masquerade, 184),</v>
      </c>
    </row>
    <row r="38" spans="1:7" x14ac:dyDescent="0.3">
      <c r="A38">
        <v>185</v>
      </c>
      <c r="B38" t="s">
        <v>484</v>
      </c>
      <c r="C38" t="s">
        <v>484</v>
      </c>
      <c r="D38" t="s">
        <v>125</v>
      </c>
      <c r="E38" t="s">
        <v>545</v>
      </c>
      <c r="F38" t="s">
        <v>80</v>
      </c>
      <c r="G38" t="str">
        <f t="shared" si="0"/>
        <v>new Card("Applin", Pokedex.Applin, Rarity.Special_Art_Pokemon_SV, Types.Dragon, Sets.Twilight_Masquerade, 185),</v>
      </c>
    </row>
    <row r="39" spans="1:7" x14ac:dyDescent="0.3">
      <c r="A39">
        <v>186</v>
      </c>
      <c r="B39" t="s">
        <v>309</v>
      </c>
      <c r="C39" t="s">
        <v>309</v>
      </c>
      <c r="D39" t="s">
        <v>125</v>
      </c>
      <c r="E39" t="s">
        <v>545</v>
      </c>
      <c r="F39" t="s">
        <v>80</v>
      </c>
      <c r="G39" t="str">
        <f t="shared" si="0"/>
        <v>new Card("Tatsugiri", Pokedex.Tatsugiri, Rarity.Special_Art_Pokemon_SV, Types.Dragon, Sets.Twilight_Masquerade, 186),</v>
      </c>
    </row>
    <row r="40" spans="1:7" x14ac:dyDescent="0.3">
      <c r="A40">
        <v>187</v>
      </c>
      <c r="B40" t="s">
        <v>499</v>
      </c>
      <c r="C40" t="s">
        <v>499</v>
      </c>
      <c r="D40" t="s">
        <v>26</v>
      </c>
      <c r="E40" t="s">
        <v>545</v>
      </c>
      <c r="F40" t="s">
        <v>80</v>
      </c>
      <c r="G40" t="str">
        <f t="shared" si="0"/>
        <v>new Card("Chansey", Pokedex.Chansey, Rarity.Special_Art_Pokemon_SV, Types.Colorless, Sets.Twilight_Masquerade, 187),</v>
      </c>
    </row>
    <row r="41" spans="1:7" x14ac:dyDescent="0.3">
      <c r="A41">
        <v>188</v>
      </c>
      <c r="B41" t="s">
        <v>500</v>
      </c>
      <c r="C41" t="s">
        <v>500</v>
      </c>
      <c r="D41" t="s">
        <v>26</v>
      </c>
      <c r="E41" t="s">
        <v>545</v>
      </c>
      <c r="F41" t="s">
        <v>80</v>
      </c>
      <c r="G41" t="str">
        <f t="shared" si="0"/>
        <v>new Card("Eevee", Pokedex.Eevee, Rarity.Special_Art_Pokemon_SV, Types.Colorless, Sets.Twilight_Masquerade, 188),</v>
      </c>
    </row>
    <row r="42" spans="1:7" x14ac:dyDescent="0.3">
      <c r="A42">
        <v>189</v>
      </c>
      <c r="B42" t="s">
        <v>523</v>
      </c>
      <c r="C42" t="s">
        <v>487</v>
      </c>
      <c r="D42" t="s">
        <v>0</v>
      </c>
      <c r="E42" t="s">
        <v>545</v>
      </c>
      <c r="F42" t="s">
        <v>82</v>
      </c>
      <c r="G42" t="str">
        <f t="shared" si="0"/>
        <v>new Card("Sinistcha ex", Pokedex.Sinistcha, Rarity.ex_SV_Full_Art, Types.Grass, Sets.Twilight_Masquerade, 189),</v>
      </c>
    </row>
    <row r="43" spans="1:7" x14ac:dyDescent="0.3">
      <c r="A43">
        <v>190</v>
      </c>
      <c r="B43" t="s">
        <v>524</v>
      </c>
      <c r="C43" t="s">
        <v>544</v>
      </c>
      <c r="D43" t="s">
        <v>518</v>
      </c>
      <c r="E43" t="s">
        <v>545</v>
      </c>
      <c r="F43" t="s">
        <v>81</v>
      </c>
      <c r="G43" t="str">
        <f t="shared" si="0"/>
        <v>new Card("Teal Mask Ogerpon ex", Pokedex.Ogerpon, Rarity.ex_SV_Tera_Full_Art, Types.Tera_Teal_Mask, Sets.Twilight_Masquerade, 190),</v>
      </c>
    </row>
    <row r="44" spans="1:7" x14ac:dyDescent="0.3">
      <c r="A44">
        <v>191</v>
      </c>
      <c r="B44" t="s">
        <v>525</v>
      </c>
      <c r="C44" t="s">
        <v>526</v>
      </c>
      <c r="D44" t="s">
        <v>91</v>
      </c>
      <c r="E44" t="s">
        <v>545</v>
      </c>
      <c r="F44" t="s">
        <v>81</v>
      </c>
      <c r="G44" t="str">
        <f t="shared" si="0"/>
        <v>new Card("Magcargo ex", Pokedex.Magcargo, Rarity.ex_SV_Tera_Full_Art, Types.Tera_Fire, Sets.Twilight_Masquerade, 191),</v>
      </c>
    </row>
    <row r="45" spans="1:7" x14ac:dyDescent="0.3">
      <c r="A45">
        <v>192</v>
      </c>
      <c r="B45" t="s">
        <v>527</v>
      </c>
      <c r="C45" t="s">
        <v>544</v>
      </c>
      <c r="D45" t="s">
        <v>519</v>
      </c>
      <c r="E45" t="s">
        <v>545</v>
      </c>
      <c r="F45" t="s">
        <v>81</v>
      </c>
      <c r="G45" t="str">
        <f t="shared" si="0"/>
        <v>new Card("Hearthflame Mask Ogerpon ex", Pokedex.Ogerpon, Rarity.ex_SV_Tera_Full_Art, Types.Tera_Heartflame_Mask, Sets.Twilight_Masquerade, 192),</v>
      </c>
    </row>
    <row r="46" spans="1:7" x14ac:dyDescent="0.3">
      <c r="A46">
        <v>193</v>
      </c>
      <c r="B46" t="s">
        <v>528</v>
      </c>
      <c r="C46" t="s">
        <v>9</v>
      </c>
      <c r="D46" t="s">
        <v>8</v>
      </c>
      <c r="E46" t="s">
        <v>545</v>
      </c>
      <c r="F46" t="s">
        <v>82</v>
      </c>
      <c r="G46" t="str">
        <f t="shared" si="0"/>
        <v>new Card("Palafin ex", Pokedex.Palafin, Rarity.ex_SV_Full_Art, Types.Water, Sets.Twilight_Masquerade, 193),</v>
      </c>
    </row>
    <row r="47" spans="1:7" x14ac:dyDescent="0.3">
      <c r="A47">
        <v>194</v>
      </c>
      <c r="B47" t="s">
        <v>529</v>
      </c>
      <c r="C47" t="s">
        <v>544</v>
      </c>
      <c r="D47" t="s">
        <v>520</v>
      </c>
      <c r="E47" t="s">
        <v>545</v>
      </c>
      <c r="F47" t="s">
        <v>81</v>
      </c>
      <c r="G47" t="str">
        <f t="shared" si="0"/>
        <v>new Card("Wellspring Mask Ogerpon ex", Pokedex.Ogerpon, Rarity.ex_SV_Tera_Full_Art, Types.Tera_Wellspring_Mask, Sets.Twilight_Masquerade, 194),</v>
      </c>
    </row>
    <row r="48" spans="1:7" x14ac:dyDescent="0.3">
      <c r="A48">
        <v>195</v>
      </c>
      <c r="B48" t="s">
        <v>530</v>
      </c>
      <c r="C48" t="s">
        <v>316</v>
      </c>
      <c r="D48" t="s">
        <v>10</v>
      </c>
      <c r="E48" t="s">
        <v>545</v>
      </c>
      <c r="F48" t="s">
        <v>82</v>
      </c>
      <c r="G48" t="str">
        <f t="shared" si="0"/>
        <v>new Card("Luxray ex", Pokedex.Luxray, Rarity.ex_SV_Full_Art, Types.Lightning, Sets.Twilight_Masquerade, 195),</v>
      </c>
    </row>
    <row r="49" spans="1:7" x14ac:dyDescent="0.3">
      <c r="A49">
        <v>196</v>
      </c>
      <c r="B49" t="s">
        <v>531</v>
      </c>
      <c r="C49" t="s">
        <v>481</v>
      </c>
      <c r="D49" t="s">
        <v>10</v>
      </c>
      <c r="E49" t="s">
        <v>545</v>
      </c>
      <c r="F49" t="s">
        <v>239</v>
      </c>
      <c r="G49" t="str">
        <f t="shared" si="0"/>
        <v>new Card("Iron Thorns ex", Pokedex.Iron_Thorns, Rarity.ex_SV_Future_Full_Art, Types.Lightning, Sets.Twilight_Masquerade, 196),</v>
      </c>
    </row>
    <row r="50" spans="1:7" x14ac:dyDescent="0.3">
      <c r="A50">
        <v>197</v>
      </c>
      <c r="B50" t="s">
        <v>532</v>
      </c>
      <c r="C50" t="s">
        <v>533</v>
      </c>
      <c r="D50" t="s">
        <v>13</v>
      </c>
      <c r="E50" t="s">
        <v>545</v>
      </c>
      <c r="F50" t="s">
        <v>240</v>
      </c>
      <c r="G50" t="str">
        <f t="shared" si="0"/>
        <v>new Card("Scream Tail ex", Pokedex.Scream_Tail, Rarity.ex_SV_Ancient_Full_Art, Types.Psychic, Sets.Twilight_Masquerade, 197),</v>
      </c>
    </row>
    <row r="51" spans="1:7" x14ac:dyDescent="0.3">
      <c r="A51">
        <v>198</v>
      </c>
      <c r="B51" t="s">
        <v>534</v>
      </c>
      <c r="C51" t="s">
        <v>535</v>
      </c>
      <c r="D51" t="s">
        <v>232</v>
      </c>
      <c r="E51" t="s">
        <v>545</v>
      </c>
      <c r="F51" t="s">
        <v>81</v>
      </c>
      <c r="G51" t="str">
        <f t="shared" si="0"/>
        <v>new Card("Greninja ex", Pokedex.Greninja, Rarity.ex_SV_Tera_Full_Art, Types.Tera_Fighting, Sets.Twilight_Masquerade, 198),</v>
      </c>
    </row>
    <row r="52" spans="1:7" x14ac:dyDescent="0.3">
      <c r="A52">
        <v>199</v>
      </c>
      <c r="B52" t="s">
        <v>536</v>
      </c>
      <c r="C52" t="s">
        <v>544</v>
      </c>
      <c r="D52" t="s">
        <v>521</v>
      </c>
      <c r="E52" t="s">
        <v>545</v>
      </c>
      <c r="F52" t="s">
        <v>81</v>
      </c>
      <c r="G52" t="str">
        <f t="shared" si="0"/>
        <v>new Card("Cornerstone Mask Ogerpon ex", Pokedex.Ogerpon, Rarity.ex_SV_Tera_Full_Art, Types.Tera_Cornerstone_Mask, Sets.Twilight_Masquerade, 199),</v>
      </c>
    </row>
    <row r="53" spans="1:7" x14ac:dyDescent="0.3">
      <c r="A53">
        <v>200</v>
      </c>
      <c r="B53" t="s">
        <v>537</v>
      </c>
      <c r="C53" t="s">
        <v>538</v>
      </c>
      <c r="D53" t="s">
        <v>94</v>
      </c>
      <c r="E53" t="s">
        <v>545</v>
      </c>
      <c r="F53" t="s">
        <v>81</v>
      </c>
      <c r="G53" t="str">
        <f t="shared" si="0"/>
        <v>new Card("Dragapult ex", Pokedex.Dragapult, Rarity.ex_SV_Tera_Full_Art, Types.Tera_Dragon, Sets.Twilight_Masquerade, 200),</v>
      </c>
    </row>
    <row r="54" spans="1:7" x14ac:dyDescent="0.3">
      <c r="A54">
        <v>201</v>
      </c>
      <c r="B54" t="s">
        <v>539</v>
      </c>
      <c r="C54" t="s">
        <v>540</v>
      </c>
      <c r="D54" t="s">
        <v>26</v>
      </c>
      <c r="E54" t="s">
        <v>545</v>
      </c>
      <c r="F54" t="s">
        <v>82</v>
      </c>
      <c r="G54" t="str">
        <f t="shared" si="0"/>
        <v>new Card("Blissey ex", Pokedex.Blissey, Rarity.ex_SV_Full_Art, Types.Colorless, Sets.Twilight_Masquerade, 201),</v>
      </c>
    </row>
    <row r="55" spans="1:7" x14ac:dyDescent="0.3">
      <c r="A55">
        <v>202</v>
      </c>
      <c r="B55" t="s">
        <v>541</v>
      </c>
      <c r="C55" t="s">
        <v>542</v>
      </c>
      <c r="D55" t="s">
        <v>26</v>
      </c>
      <c r="E55" t="s">
        <v>545</v>
      </c>
      <c r="F55" t="s">
        <v>82</v>
      </c>
      <c r="G55" t="str">
        <f t="shared" si="0"/>
        <v>new Card("Bloodmoon Ursaluna ex", Pokedex.Bloodmoon_Ursaluna, Rarity.ex_SV_Full_Art, Types.Colorless, Sets.Twilight_Masquerade, 202),</v>
      </c>
    </row>
    <row r="56" spans="1:7" x14ac:dyDescent="0.3">
      <c r="A56">
        <v>203</v>
      </c>
      <c r="B56" t="s">
        <v>501</v>
      </c>
      <c r="C56" t="s">
        <v>90</v>
      </c>
      <c r="D56" t="s">
        <v>75</v>
      </c>
      <c r="E56" t="s">
        <v>545</v>
      </c>
      <c r="F56" t="s">
        <v>83</v>
      </c>
      <c r="G56" t="str">
        <f t="shared" si="0"/>
        <v>new Card("Caretaker", Pokedex.NVT, Rarity.Full_Art_Trainer_SV, Types.Supporter, Sets.Twilight_Masquerade, 203),</v>
      </c>
    </row>
    <row r="57" spans="1:7" x14ac:dyDescent="0.3">
      <c r="A57">
        <v>204</v>
      </c>
      <c r="B57" t="s">
        <v>502</v>
      </c>
      <c r="C57" t="s">
        <v>90</v>
      </c>
      <c r="D57" t="s">
        <v>75</v>
      </c>
      <c r="E57" t="s">
        <v>545</v>
      </c>
      <c r="F57" t="s">
        <v>83</v>
      </c>
      <c r="G57" t="str">
        <f t="shared" si="0"/>
        <v>new Card("Carmine", Pokedex.NVT, Rarity.Full_Art_Trainer_SV, Types.Supporter, Sets.Twilight_Masquerade, 204),</v>
      </c>
    </row>
    <row r="58" spans="1:7" x14ac:dyDescent="0.3">
      <c r="A58">
        <v>205</v>
      </c>
      <c r="B58" t="s">
        <v>504</v>
      </c>
      <c r="C58" t="s">
        <v>90</v>
      </c>
      <c r="D58" t="s">
        <v>75</v>
      </c>
      <c r="E58" t="s">
        <v>545</v>
      </c>
      <c r="F58" t="s">
        <v>83</v>
      </c>
      <c r="G58" t="str">
        <f t="shared" si="0"/>
        <v>new Card("Hassel", Pokedex.NVT, Rarity.Full_Art_Trainer_SV, Types.Supporter, Sets.Twilight_Masquerade, 205),</v>
      </c>
    </row>
    <row r="59" spans="1:7" x14ac:dyDescent="0.3">
      <c r="A59">
        <v>206</v>
      </c>
      <c r="B59" t="s">
        <v>506</v>
      </c>
      <c r="C59" t="s">
        <v>90</v>
      </c>
      <c r="D59" t="s">
        <v>75</v>
      </c>
      <c r="E59" t="s">
        <v>545</v>
      </c>
      <c r="F59" t="s">
        <v>83</v>
      </c>
      <c r="G59" t="str">
        <f t="shared" si="0"/>
        <v>new Card("Kieran", Pokedex.NVT, Rarity.Full_Art_Trainer_SV, Types.Supporter, Sets.Twilight_Masquerade, 206),</v>
      </c>
    </row>
    <row r="60" spans="1:7" x14ac:dyDescent="0.3">
      <c r="A60">
        <v>207</v>
      </c>
      <c r="B60" t="s">
        <v>507</v>
      </c>
      <c r="C60" t="s">
        <v>90</v>
      </c>
      <c r="D60" t="s">
        <v>75</v>
      </c>
      <c r="E60" t="s">
        <v>545</v>
      </c>
      <c r="F60" t="s">
        <v>83</v>
      </c>
      <c r="G60" t="str">
        <f t="shared" si="0"/>
        <v>new Card("Lana's Aid", Pokedex.NVT, Rarity.Full_Art_Trainer_SV, Types.Supporter, Sets.Twilight_Masquerade, 207),</v>
      </c>
    </row>
    <row r="61" spans="1:7" x14ac:dyDescent="0.3">
      <c r="A61">
        <v>208</v>
      </c>
      <c r="B61" t="s">
        <v>508</v>
      </c>
      <c r="C61" t="s">
        <v>90</v>
      </c>
      <c r="D61" t="s">
        <v>75</v>
      </c>
      <c r="E61" t="s">
        <v>545</v>
      </c>
      <c r="F61" t="s">
        <v>83</v>
      </c>
      <c r="G61" t="str">
        <f t="shared" si="0"/>
        <v>new Card("Lucian", Pokedex.NVT, Rarity.Full_Art_Trainer_SV, Types.Supporter, Sets.Twilight_Masquerade, 208),</v>
      </c>
    </row>
    <row r="62" spans="1:7" x14ac:dyDescent="0.3">
      <c r="A62">
        <v>209</v>
      </c>
      <c r="B62" t="s">
        <v>509</v>
      </c>
      <c r="C62" t="s">
        <v>90</v>
      </c>
      <c r="D62" t="s">
        <v>75</v>
      </c>
      <c r="E62" t="s">
        <v>545</v>
      </c>
      <c r="F62" t="s">
        <v>83</v>
      </c>
      <c r="G62" t="str">
        <f t="shared" si="0"/>
        <v>new Card("Perrin", Pokedex.NVT, Rarity.Full_Art_Trainer_SV, Types.Supporter, Sets.Twilight_Masquerade, 209),</v>
      </c>
    </row>
    <row r="63" spans="1:7" x14ac:dyDescent="0.3">
      <c r="A63">
        <v>210</v>
      </c>
      <c r="B63" t="s">
        <v>523</v>
      </c>
      <c r="C63" t="s">
        <v>487</v>
      </c>
      <c r="D63" t="s">
        <v>0</v>
      </c>
      <c r="E63" t="s">
        <v>545</v>
      </c>
      <c r="F63" t="s">
        <v>85</v>
      </c>
      <c r="G63" t="str">
        <f t="shared" si="0"/>
        <v>new Card("Sinistcha ex", Pokedex.Sinistcha, Rarity.ex_SV_Special_Art, Types.Grass, Sets.Twilight_Masquerade, 210),</v>
      </c>
    </row>
    <row r="64" spans="1:7" x14ac:dyDescent="0.3">
      <c r="A64">
        <v>211</v>
      </c>
      <c r="B64" t="s">
        <v>524</v>
      </c>
      <c r="C64" t="s">
        <v>544</v>
      </c>
      <c r="D64" t="s">
        <v>518</v>
      </c>
      <c r="E64" t="s">
        <v>545</v>
      </c>
      <c r="F64" t="s">
        <v>84</v>
      </c>
      <c r="G64" t="str">
        <f t="shared" si="0"/>
        <v>new Card("Teal Mask Ogerpon ex", Pokedex.Ogerpon, Rarity.ex_SV_Tera_Special_Art, Types.Tera_Teal_Mask, Sets.Twilight_Masquerade, 211),</v>
      </c>
    </row>
    <row r="65" spans="1:7" x14ac:dyDescent="0.3">
      <c r="A65">
        <v>212</v>
      </c>
      <c r="B65" t="s">
        <v>527</v>
      </c>
      <c r="C65" t="s">
        <v>544</v>
      </c>
      <c r="D65" t="s">
        <v>519</v>
      </c>
      <c r="E65" t="s">
        <v>545</v>
      </c>
      <c r="F65" t="s">
        <v>84</v>
      </c>
      <c r="G65" t="str">
        <f t="shared" ref="G65:G79" si="1">"new Card(""" &amp; B65 &amp; """, Pokedex." &amp; C65 &amp; ", Rarity." &amp; F65 &amp; ", Types." &amp; D65 &amp; ", Sets." &amp; E65 &amp; ", " &amp; A65 &amp; "),"</f>
        <v>new Card("Hearthflame Mask Ogerpon ex", Pokedex.Ogerpon, Rarity.ex_SV_Tera_Special_Art, Types.Tera_Heartflame_Mask, Sets.Twilight_Masquerade, 212),</v>
      </c>
    </row>
    <row r="66" spans="1:7" x14ac:dyDescent="0.3">
      <c r="A66">
        <v>213</v>
      </c>
      <c r="B66" t="s">
        <v>529</v>
      </c>
      <c r="C66" t="s">
        <v>544</v>
      </c>
      <c r="D66" t="s">
        <v>520</v>
      </c>
      <c r="E66" t="s">
        <v>545</v>
      </c>
      <c r="F66" t="s">
        <v>84</v>
      </c>
      <c r="G66" t="str">
        <f t="shared" si="1"/>
        <v>new Card("Wellspring Mask Ogerpon ex", Pokedex.Ogerpon, Rarity.ex_SV_Tera_Special_Art, Types.Tera_Wellspring_Mask, Sets.Twilight_Masquerade, 213),</v>
      </c>
    </row>
    <row r="67" spans="1:7" x14ac:dyDescent="0.3">
      <c r="A67">
        <v>214</v>
      </c>
      <c r="B67" t="s">
        <v>534</v>
      </c>
      <c r="C67" t="s">
        <v>535</v>
      </c>
      <c r="D67" t="s">
        <v>232</v>
      </c>
      <c r="E67" t="s">
        <v>545</v>
      </c>
      <c r="F67" t="s">
        <v>84</v>
      </c>
      <c r="G67" t="str">
        <f t="shared" si="1"/>
        <v>new Card("Greninja ex", Pokedex.Greninja, Rarity.ex_SV_Tera_Special_Art, Types.Tera_Fighting, Sets.Twilight_Masquerade, 214),</v>
      </c>
    </row>
    <row r="68" spans="1:7" x14ac:dyDescent="0.3">
      <c r="A68">
        <v>215</v>
      </c>
      <c r="B68" t="s">
        <v>536</v>
      </c>
      <c r="C68" t="s">
        <v>544</v>
      </c>
      <c r="D68" t="s">
        <v>521</v>
      </c>
      <c r="E68" t="s">
        <v>545</v>
      </c>
      <c r="F68" t="s">
        <v>84</v>
      </c>
      <c r="G68" t="str">
        <f t="shared" si="1"/>
        <v>new Card("Cornerstone Mask Ogerpon ex", Pokedex.Ogerpon, Rarity.ex_SV_Tera_Special_Art, Types.Tera_Cornerstone_Mask, Sets.Twilight_Masquerade, 215),</v>
      </c>
    </row>
    <row r="69" spans="1:7" x14ac:dyDescent="0.3">
      <c r="A69">
        <v>216</v>
      </c>
      <c r="B69" t="s">
        <v>541</v>
      </c>
      <c r="C69" t="s">
        <v>542</v>
      </c>
      <c r="D69" t="s">
        <v>26</v>
      </c>
      <c r="E69" t="s">
        <v>545</v>
      </c>
      <c r="F69" t="s">
        <v>85</v>
      </c>
      <c r="G69" t="str">
        <f t="shared" si="1"/>
        <v>new Card("Bloodmoon Ursaluna ex", Pokedex.Bloodmoon_Ursaluna, Rarity.ex_SV_Special_Art, Types.Colorless, Sets.Twilight_Masquerade, 216),</v>
      </c>
    </row>
    <row r="70" spans="1:7" x14ac:dyDescent="0.3">
      <c r="A70">
        <v>217</v>
      </c>
      <c r="B70" t="s">
        <v>502</v>
      </c>
      <c r="C70" t="s">
        <v>90</v>
      </c>
      <c r="D70" t="s">
        <v>75</v>
      </c>
      <c r="E70" t="s">
        <v>545</v>
      </c>
      <c r="F70" t="s">
        <v>86</v>
      </c>
      <c r="G70" t="str">
        <f t="shared" si="1"/>
        <v>new Card("Carmine", Pokedex.NVT, Rarity.Special_Art_Trainer_SV, Types.Supporter, Sets.Twilight_Masquerade, 217),</v>
      </c>
    </row>
    <row r="71" spans="1:7" x14ac:dyDescent="0.3">
      <c r="A71">
        <v>218</v>
      </c>
      <c r="B71" t="s">
        <v>506</v>
      </c>
      <c r="C71" t="s">
        <v>90</v>
      </c>
      <c r="D71" t="s">
        <v>75</v>
      </c>
      <c r="E71" t="s">
        <v>545</v>
      </c>
      <c r="F71" t="s">
        <v>86</v>
      </c>
      <c r="G71" t="str">
        <f t="shared" si="1"/>
        <v>new Card("Kieran", Pokedex.NVT, Rarity.Special_Art_Trainer_SV, Types.Supporter, Sets.Twilight_Masquerade, 218),</v>
      </c>
    </row>
    <row r="72" spans="1:7" x14ac:dyDescent="0.3">
      <c r="A72">
        <v>219</v>
      </c>
      <c r="B72" t="s">
        <v>507</v>
      </c>
      <c r="C72" t="s">
        <v>90</v>
      </c>
      <c r="D72" t="s">
        <v>75</v>
      </c>
      <c r="E72" t="s">
        <v>545</v>
      </c>
      <c r="F72" t="s">
        <v>86</v>
      </c>
      <c r="G72" t="str">
        <f t="shared" si="1"/>
        <v>new Card("Lana's Aid", Pokedex.NVT, Rarity.Special_Art_Trainer_SV, Types.Supporter, Sets.Twilight_Masquerade, 219),</v>
      </c>
    </row>
    <row r="73" spans="1:7" x14ac:dyDescent="0.3">
      <c r="A73">
        <v>220</v>
      </c>
      <c r="B73" t="s">
        <v>509</v>
      </c>
      <c r="C73" t="s">
        <v>90</v>
      </c>
      <c r="D73" t="s">
        <v>75</v>
      </c>
      <c r="E73" t="s">
        <v>545</v>
      </c>
      <c r="F73" t="s">
        <v>86</v>
      </c>
      <c r="G73" t="str">
        <f t="shared" si="1"/>
        <v>new Card("Perrin", Pokedex.NVT, Rarity.Special_Art_Trainer_SV, Types.Supporter, Sets.Twilight_Masquerade, 220),</v>
      </c>
    </row>
    <row r="74" spans="1:7" x14ac:dyDescent="0.3">
      <c r="A74">
        <v>221</v>
      </c>
      <c r="B74" t="s">
        <v>524</v>
      </c>
      <c r="C74" t="s">
        <v>544</v>
      </c>
      <c r="D74" t="s">
        <v>518</v>
      </c>
      <c r="E74" t="s">
        <v>545</v>
      </c>
      <c r="F74" t="s">
        <v>87</v>
      </c>
      <c r="G74" t="str">
        <f t="shared" si="1"/>
        <v>new Card("Teal Mask Ogerpon ex", Pokedex.Ogerpon, Rarity.ex_SV_Tera_Gold, Types.Tera_Teal_Mask, Sets.Twilight_Masquerade, 221),</v>
      </c>
    </row>
    <row r="75" spans="1:7" x14ac:dyDescent="0.3">
      <c r="A75">
        <v>222</v>
      </c>
      <c r="B75" t="s">
        <v>541</v>
      </c>
      <c r="C75" t="s">
        <v>542</v>
      </c>
      <c r="D75" t="s">
        <v>26</v>
      </c>
      <c r="E75" t="s">
        <v>545</v>
      </c>
      <c r="F75" t="s">
        <v>130</v>
      </c>
      <c r="G75" t="str">
        <f t="shared" si="1"/>
        <v>new Card("Bloodmoon Ursaluna ex", Pokedex.Bloodmoon_Ursaluna, Rarity.ex_SV_Gold, Types.Colorless, Sets.Twilight_Masquerade, 222),</v>
      </c>
    </row>
    <row r="76" spans="1:7" x14ac:dyDescent="0.3">
      <c r="A76">
        <v>223</v>
      </c>
      <c r="B76" t="s">
        <v>515</v>
      </c>
      <c r="C76" t="s">
        <v>90</v>
      </c>
      <c r="D76" t="s">
        <v>132</v>
      </c>
      <c r="E76" t="s">
        <v>545</v>
      </c>
      <c r="F76" t="s">
        <v>133</v>
      </c>
      <c r="G76" t="str">
        <f t="shared" si="1"/>
        <v>new Card("Buddy-Buddy Poffin", Pokedex.NVT, Rarity.Gold_Item_SV, Types.Item, Sets.Twilight_Masquerade, 223),</v>
      </c>
    </row>
    <row r="77" spans="1:7" x14ac:dyDescent="0.3">
      <c r="A77">
        <v>224</v>
      </c>
      <c r="B77" t="s">
        <v>503</v>
      </c>
      <c r="C77" t="s">
        <v>90</v>
      </c>
      <c r="D77" t="s">
        <v>132</v>
      </c>
      <c r="E77" t="s">
        <v>545</v>
      </c>
      <c r="F77" t="s">
        <v>133</v>
      </c>
      <c r="G77" t="str">
        <f t="shared" si="1"/>
        <v>new Card("Enhanced Hammer", Pokedex.NVT, Rarity.Gold_Item_SV, Types.Item, Sets.Twilight_Masquerade, 224),</v>
      </c>
    </row>
    <row r="78" spans="1:7" x14ac:dyDescent="0.3">
      <c r="A78">
        <v>225</v>
      </c>
      <c r="B78" t="s">
        <v>516</v>
      </c>
      <c r="C78" t="s">
        <v>90</v>
      </c>
      <c r="D78" t="s">
        <v>182</v>
      </c>
      <c r="E78" t="s">
        <v>545</v>
      </c>
      <c r="F78" t="s">
        <v>133</v>
      </c>
      <c r="G78" t="str">
        <f t="shared" si="1"/>
        <v>new Card("Rescue Board", Pokedex.NVT, Rarity.Gold_Item_SV, Types.Tool, Sets.Twilight_Masquerade, 225),</v>
      </c>
    </row>
    <row r="79" spans="1:7" x14ac:dyDescent="0.3">
      <c r="A79">
        <v>226</v>
      </c>
      <c r="B79" t="s">
        <v>517</v>
      </c>
      <c r="C79" t="s">
        <v>90</v>
      </c>
      <c r="D79" t="s">
        <v>243</v>
      </c>
      <c r="E79" t="s">
        <v>545</v>
      </c>
      <c r="F79" t="s">
        <v>522</v>
      </c>
      <c r="G79" t="str">
        <f t="shared" si="1"/>
        <v>new Card("Luminous Energy", Pokedex.NVT, Rarity.Gold_Special_Energy_SV, Types.Special_Energy, Sets.Twilight_Masquerade, 226),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9083-D95C-40B0-BC5C-F3B3CE8116BE}">
  <dimension ref="A1:G44"/>
  <sheetViews>
    <sheetView topLeftCell="A19" workbookViewId="0">
      <selection activeCell="F44" sqref="F44"/>
    </sheetView>
  </sheetViews>
  <sheetFormatPr defaultRowHeight="14.4" x14ac:dyDescent="0.3"/>
  <sheetData>
    <row r="1" spans="1:7" x14ac:dyDescent="0.3">
      <c r="A1">
        <v>12</v>
      </c>
      <c r="B1" t="s">
        <v>573</v>
      </c>
      <c r="C1" t="s">
        <v>574</v>
      </c>
      <c r="D1" t="s">
        <v>8</v>
      </c>
      <c r="E1" t="s">
        <v>581</v>
      </c>
      <c r="F1" t="s">
        <v>78</v>
      </c>
      <c r="G1" t="str">
        <f t="shared" ref="G1:G44" si="0">"new Card(""" &amp; B1 &amp; """, Pokedex." &amp; C1 &amp; ", Rarity." &amp; F1 &amp; ", Types." &amp; D1 &amp; ", Sets." &amp; E1 &amp; ", " &amp; A1 &amp; "),"</f>
        <v>new Card("Kingdra ex", Pokedex.Kingdra, Rarity.ex_SV, Types.Water, Sets.Shrouded_Fable, 12),</v>
      </c>
    </row>
    <row r="2" spans="1:7" x14ac:dyDescent="0.3">
      <c r="A2">
        <v>15</v>
      </c>
      <c r="B2" t="s">
        <v>67</v>
      </c>
      <c r="C2" t="s">
        <v>68</v>
      </c>
      <c r="D2" t="s">
        <v>96</v>
      </c>
      <c r="E2" t="s">
        <v>581</v>
      </c>
      <c r="F2" t="s">
        <v>79</v>
      </c>
      <c r="G2" t="str">
        <f t="shared" si="0"/>
        <v>new Card("Revavroom ex", Pokedex.Revavroom, Rarity.ex_SV_Tera, Types.Tera_Electric, Sets.Shrouded_Fable, 15),</v>
      </c>
    </row>
    <row r="3" spans="1:7" x14ac:dyDescent="0.3">
      <c r="A3">
        <v>36</v>
      </c>
      <c r="B3" t="s">
        <v>575</v>
      </c>
      <c r="C3" t="s">
        <v>567</v>
      </c>
      <c r="D3" t="s">
        <v>18</v>
      </c>
      <c r="E3" t="s">
        <v>581</v>
      </c>
      <c r="F3" t="s">
        <v>78</v>
      </c>
      <c r="G3" t="str">
        <f t="shared" si="0"/>
        <v>new Card("Okidogi ex", Pokedex.Okidogi, Rarity.ex_SV, Types.Darkness, Sets.Shrouded_Fable, 36),</v>
      </c>
    </row>
    <row r="4" spans="1:7" x14ac:dyDescent="0.3">
      <c r="A4">
        <v>37</v>
      </c>
      <c r="B4" t="s">
        <v>576</v>
      </c>
      <c r="C4" t="s">
        <v>565</v>
      </c>
      <c r="D4" t="s">
        <v>18</v>
      </c>
      <c r="E4" t="s">
        <v>581</v>
      </c>
      <c r="F4" t="s">
        <v>78</v>
      </c>
      <c r="G4" t="str">
        <f t="shared" si="0"/>
        <v>new Card("Munkidori ex", Pokedex.Munkidori, Rarity.ex_SV, Types.Darkness, Sets.Shrouded_Fable, 37),</v>
      </c>
    </row>
    <row r="5" spans="1:7" x14ac:dyDescent="0.3">
      <c r="A5">
        <v>38</v>
      </c>
      <c r="B5" t="s">
        <v>577</v>
      </c>
      <c r="C5" t="s">
        <v>566</v>
      </c>
      <c r="D5" t="s">
        <v>18</v>
      </c>
      <c r="E5" t="s">
        <v>581</v>
      </c>
      <c r="F5" t="s">
        <v>78</v>
      </c>
      <c r="G5" t="str">
        <f t="shared" si="0"/>
        <v>new Card("Fezandipiti ex", Pokedex.Fezandipiti, Rarity.ex_SV, Types.Darkness, Sets.Shrouded_Fable, 38),</v>
      </c>
    </row>
    <row r="6" spans="1:7" x14ac:dyDescent="0.3">
      <c r="A6">
        <v>39</v>
      </c>
      <c r="B6" t="s">
        <v>578</v>
      </c>
      <c r="C6" t="s">
        <v>579</v>
      </c>
      <c r="D6" t="s">
        <v>18</v>
      </c>
      <c r="E6" t="s">
        <v>581</v>
      </c>
      <c r="F6" t="s">
        <v>78</v>
      </c>
      <c r="G6" t="str">
        <f t="shared" si="0"/>
        <v>new Card("Pecharunt ex", Pokedex.Pecharunt, Rarity.ex_SV, Types.Darkness, Sets.Shrouded_Fable, 39),</v>
      </c>
    </row>
    <row r="7" spans="1:7" x14ac:dyDescent="0.3">
      <c r="A7">
        <v>58</v>
      </c>
      <c r="B7" t="s">
        <v>559</v>
      </c>
      <c r="C7" t="s">
        <v>90</v>
      </c>
      <c r="D7" t="s">
        <v>132</v>
      </c>
      <c r="E7" t="s">
        <v>581</v>
      </c>
      <c r="F7" t="s">
        <v>469</v>
      </c>
      <c r="G7" t="str">
        <f t="shared" si="0"/>
        <v>new Card("Dangerous Laser", Pokedex.NVT, Rarity.Ace_Spec_SV, Types.Item, Sets.Shrouded_Fable, 58),</v>
      </c>
    </row>
    <row r="8" spans="1:7" x14ac:dyDescent="0.3">
      <c r="A8">
        <v>60</v>
      </c>
      <c r="B8" t="s">
        <v>561</v>
      </c>
      <c r="C8" t="s">
        <v>90</v>
      </c>
      <c r="D8" t="s">
        <v>76</v>
      </c>
      <c r="E8" t="s">
        <v>581</v>
      </c>
      <c r="F8" t="s">
        <v>469</v>
      </c>
      <c r="G8" t="str">
        <f t="shared" si="0"/>
        <v>new Card("Neutralization Zone", Pokedex.NVT, Rarity.Ace_Spec_SV, Types.Stadium, Sets.Shrouded_Fable, 60),</v>
      </c>
    </row>
    <row r="9" spans="1:7" x14ac:dyDescent="0.3">
      <c r="A9">
        <v>62</v>
      </c>
      <c r="B9" t="s">
        <v>562</v>
      </c>
      <c r="C9" t="s">
        <v>90</v>
      </c>
      <c r="D9" t="s">
        <v>132</v>
      </c>
      <c r="E9" t="s">
        <v>581</v>
      </c>
      <c r="F9" t="s">
        <v>469</v>
      </c>
      <c r="G9" t="str">
        <f t="shared" si="0"/>
        <v>new Card("Poké Vital A", Pokedex.NVT, Rarity.Ace_Spec_SV, Types.Item, Sets.Shrouded_Fable, 62),</v>
      </c>
    </row>
    <row r="10" spans="1:7" x14ac:dyDescent="0.3">
      <c r="A10">
        <v>65</v>
      </c>
      <c r="B10" t="s">
        <v>546</v>
      </c>
      <c r="C10" t="s">
        <v>580</v>
      </c>
      <c r="D10" t="s">
        <v>0</v>
      </c>
      <c r="E10" t="s">
        <v>581</v>
      </c>
      <c r="F10" t="s">
        <v>80</v>
      </c>
      <c r="G10" t="str">
        <f t="shared" si="0"/>
        <v>new Card("Tapu Bulu", Pokedex.Tapu_Bulu, Rarity.Special_Art_Pokemon_SV, Types.Grass, Sets.Shrouded_Fable, 65),</v>
      </c>
    </row>
    <row r="11" spans="1:7" x14ac:dyDescent="0.3">
      <c r="A11">
        <v>66</v>
      </c>
      <c r="B11" t="s">
        <v>20</v>
      </c>
      <c r="C11" t="s">
        <v>20</v>
      </c>
      <c r="D11" t="s">
        <v>6</v>
      </c>
      <c r="E11" t="s">
        <v>581</v>
      </c>
      <c r="F11" t="s">
        <v>80</v>
      </c>
      <c r="G11" t="str">
        <f t="shared" si="0"/>
        <v>new Card("Houndoom", Pokedex.Houndoom, Rarity.Special_Art_Pokemon_SV, Types.Fire, Sets.Shrouded_Fable, 66),</v>
      </c>
    </row>
    <row r="12" spans="1:7" x14ac:dyDescent="0.3">
      <c r="A12">
        <v>67</v>
      </c>
      <c r="B12" t="s">
        <v>547</v>
      </c>
      <c r="C12" t="s">
        <v>547</v>
      </c>
      <c r="D12" t="s">
        <v>8</v>
      </c>
      <c r="E12" t="s">
        <v>581</v>
      </c>
      <c r="F12" t="s">
        <v>80</v>
      </c>
      <c r="G12" t="str">
        <f t="shared" si="0"/>
        <v>new Card("Horsea", Pokedex.Horsea, Rarity.Special_Art_Pokemon_SV, Types.Water, Sets.Shrouded_Fable, 67),</v>
      </c>
    </row>
    <row r="13" spans="1:7" x14ac:dyDescent="0.3">
      <c r="A13">
        <v>68</v>
      </c>
      <c r="B13" t="s">
        <v>548</v>
      </c>
      <c r="C13" t="s">
        <v>548</v>
      </c>
      <c r="D13" t="s">
        <v>13</v>
      </c>
      <c r="E13" t="s">
        <v>581</v>
      </c>
      <c r="F13" t="s">
        <v>80</v>
      </c>
      <c r="G13" t="str">
        <f t="shared" si="0"/>
        <v>new Card("Duskull", Pokedex.Duskull, Rarity.Special_Art_Pokemon_SV, Types.Psychic, Sets.Shrouded_Fable, 68),</v>
      </c>
    </row>
    <row r="14" spans="1:7" x14ac:dyDescent="0.3">
      <c r="A14">
        <v>69</v>
      </c>
      <c r="B14" t="s">
        <v>549</v>
      </c>
      <c r="C14" t="s">
        <v>549</v>
      </c>
      <c r="D14" t="s">
        <v>13</v>
      </c>
      <c r="E14" t="s">
        <v>581</v>
      </c>
      <c r="F14" t="s">
        <v>80</v>
      </c>
      <c r="G14" t="str">
        <f t="shared" si="0"/>
        <v>new Card("Dusclops", Pokedex.Dusclops, Rarity.Special_Art_Pokemon_SV, Types.Psychic, Sets.Shrouded_Fable, 69),</v>
      </c>
    </row>
    <row r="15" spans="1:7" x14ac:dyDescent="0.3">
      <c r="A15">
        <v>70</v>
      </c>
      <c r="B15" t="s">
        <v>550</v>
      </c>
      <c r="C15" t="s">
        <v>550</v>
      </c>
      <c r="D15" t="s">
        <v>13</v>
      </c>
      <c r="E15" t="s">
        <v>581</v>
      </c>
      <c r="F15" t="s">
        <v>80</v>
      </c>
      <c r="G15" t="str">
        <f t="shared" si="0"/>
        <v>new Card("Dusknoir", Pokedex.Dusknoir, Rarity.Special_Art_Pokemon_SV, Types.Psychic, Sets.Shrouded_Fable, 70),</v>
      </c>
    </row>
    <row r="16" spans="1:7" x14ac:dyDescent="0.3">
      <c r="A16">
        <v>71</v>
      </c>
      <c r="B16" t="s">
        <v>551</v>
      </c>
      <c r="C16" t="s">
        <v>551</v>
      </c>
      <c r="D16" t="s">
        <v>13</v>
      </c>
      <c r="E16" t="s">
        <v>581</v>
      </c>
      <c r="F16" t="s">
        <v>80</v>
      </c>
      <c r="G16" t="str">
        <f t="shared" si="0"/>
        <v>new Card("Cresselia", Pokedex.Cresselia, Rarity.Special_Art_Pokemon_SV, Types.Psychic, Sets.Shrouded_Fable, 71),</v>
      </c>
    </row>
    <row r="17" spans="1:7" x14ac:dyDescent="0.3">
      <c r="A17">
        <v>72</v>
      </c>
      <c r="B17" t="s">
        <v>565</v>
      </c>
      <c r="C17" t="s">
        <v>565</v>
      </c>
      <c r="D17" t="s">
        <v>13</v>
      </c>
      <c r="E17" t="s">
        <v>581</v>
      </c>
      <c r="F17" t="s">
        <v>80</v>
      </c>
      <c r="G17" t="str">
        <f t="shared" si="0"/>
        <v>new Card("Munkidori", Pokedex.Munkidori, Rarity.Special_Art_Pokemon_SV, Types.Psychic, Sets.Shrouded_Fable, 72),</v>
      </c>
    </row>
    <row r="18" spans="1:7" x14ac:dyDescent="0.3">
      <c r="A18">
        <v>73</v>
      </c>
      <c r="B18" t="s">
        <v>566</v>
      </c>
      <c r="C18" t="s">
        <v>566</v>
      </c>
      <c r="D18" t="s">
        <v>13</v>
      </c>
      <c r="E18" t="s">
        <v>581</v>
      </c>
      <c r="F18" t="s">
        <v>80</v>
      </c>
      <c r="G18" t="str">
        <f t="shared" si="0"/>
        <v>new Card("Fezandipiti", Pokedex.Fezandipiti, Rarity.Special_Art_Pokemon_SV, Types.Psychic, Sets.Shrouded_Fable, 73),</v>
      </c>
    </row>
    <row r="19" spans="1:7" x14ac:dyDescent="0.3">
      <c r="A19">
        <v>74</v>
      </c>
      <c r="B19" t="s">
        <v>567</v>
      </c>
      <c r="C19" t="s">
        <v>567</v>
      </c>
      <c r="D19" t="s">
        <v>15</v>
      </c>
      <c r="E19" t="s">
        <v>581</v>
      </c>
      <c r="F19" t="s">
        <v>80</v>
      </c>
      <c r="G19" t="str">
        <f t="shared" si="0"/>
        <v>new Card("Okidogi", Pokedex.Okidogi, Rarity.Special_Art_Pokemon_SV, Types.Fighting, Sets.Shrouded_Fable, 74),</v>
      </c>
    </row>
    <row r="20" spans="1:7" x14ac:dyDescent="0.3">
      <c r="A20">
        <v>75</v>
      </c>
      <c r="B20" t="s">
        <v>552</v>
      </c>
      <c r="C20" t="s">
        <v>552</v>
      </c>
      <c r="D20" t="s">
        <v>18</v>
      </c>
      <c r="E20" t="s">
        <v>581</v>
      </c>
      <c r="F20" t="s">
        <v>80</v>
      </c>
      <c r="G20" t="str">
        <f t="shared" si="0"/>
        <v>new Card("Zorua", Pokedex.Zorua, Rarity.Special_Art_Pokemon_SV, Types.Darkness, Sets.Shrouded_Fable, 75),</v>
      </c>
    </row>
    <row r="21" spans="1:7" x14ac:dyDescent="0.3">
      <c r="A21">
        <v>76</v>
      </c>
      <c r="B21" t="s">
        <v>553</v>
      </c>
      <c r="C21" t="s">
        <v>553</v>
      </c>
      <c r="D21" t="s">
        <v>23</v>
      </c>
      <c r="E21" t="s">
        <v>581</v>
      </c>
      <c r="F21" t="s">
        <v>80</v>
      </c>
      <c r="G21" t="str">
        <f t="shared" si="0"/>
        <v>new Card("Cufant", Pokedex.Cufant, Rarity.Special_Art_Pokemon_SV, Types.Metal, Sets.Shrouded_Fable, 76),</v>
      </c>
    </row>
    <row r="22" spans="1:7" x14ac:dyDescent="0.3">
      <c r="A22">
        <v>77</v>
      </c>
      <c r="B22" t="s">
        <v>554</v>
      </c>
      <c r="C22" t="s">
        <v>554</v>
      </c>
      <c r="D22" t="s">
        <v>125</v>
      </c>
      <c r="E22" t="s">
        <v>581</v>
      </c>
      <c r="F22" t="s">
        <v>80</v>
      </c>
      <c r="G22" t="str">
        <f t="shared" si="0"/>
        <v>new Card("Fraxure", Pokedex.Fraxure, Rarity.Special_Art_Pokemon_SV, Types.Dragon, Sets.Shrouded_Fable, 77),</v>
      </c>
    </row>
    <row r="23" spans="1:7" x14ac:dyDescent="0.3">
      <c r="A23">
        <v>78</v>
      </c>
      <c r="B23" t="s">
        <v>555</v>
      </c>
      <c r="C23" t="s">
        <v>555</v>
      </c>
      <c r="D23" t="s">
        <v>26</v>
      </c>
      <c r="E23" t="s">
        <v>581</v>
      </c>
      <c r="F23" t="s">
        <v>80</v>
      </c>
      <c r="G23" t="str">
        <f t="shared" si="0"/>
        <v>new Card("Persian", Pokedex.Persian, Rarity.Special_Art_Pokemon_SV, Types.Colorless, Sets.Shrouded_Fable, 78),</v>
      </c>
    </row>
    <row r="24" spans="1:7" x14ac:dyDescent="0.3">
      <c r="A24">
        <v>79</v>
      </c>
      <c r="B24" t="s">
        <v>556</v>
      </c>
      <c r="C24" t="s">
        <v>556</v>
      </c>
      <c r="D24" t="s">
        <v>26</v>
      </c>
      <c r="E24" t="s">
        <v>581</v>
      </c>
      <c r="F24" t="s">
        <v>80</v>
      </c>
      <c r="G24" t="str">
        <f t="shared" si="0"/>
        <v>new Card("Bewear", Pokedex.Bewear, Rarity.Special_Art_Pokemon_SV, Types.Colorless, Sets.Shrouded_Fable, 79),</v>
      </c>
    </row>
    <row r="25" spans="1:7" x14ac:dyDescent="0.3">
      <c r="A25">
        <v>80</v>
      </c>
      <c r="B25" t="s">
        <v>573</v>
      </c>
      <c r="C25" t="s">
        <v>574</v>
      </c>
      <c r="D25" t="s">
        <v>8</v>
      </c>
      <c r="E25" t="s">
        <v>581</v>
      </c>
      <c r="F25" t="s">
        <v>82</v>
      </c>
      <c r="G25" t="str">
        <f t="shared" si="0"/>
        <v>new Card("Kingdra ex", Pokedex.Kingdra, Rarity.ex_SV_Full_Art, Types.Water, Sets.Shrouded_Fable, 80),</v>
      </c>
    </row>
    <row r="26" spans="1:7" x14ac:dyDescent="0.3">
      <c r="A26">
        <v>81</v>
      </c>
      <c r="B26" t="s">
        <v>67</v>
      </c>
      <c r="C26" t="s">
        <v>68</v>
      </c>
      <c r="D26" t="s">
        <v>10</v>
      </c>
      <c r="E26" t="s">
        <v>581</v>
      </c>
      <c r="F26" t="s">
        <v>81</v>
      </c>
      <c r="G26" t="str">
        <f t="shared" si="0"/>
        <v>new Card("Revavroom ex", Pokedex.Revavroom, Rarity.ex_SV_Tera_Full_Art, Types.Lightning, Sets.Shrouded_Fable, 81),</v>
      </c>
    </row>
    <row r="27" spans="1:7" x14ac:dyDescent="0.3">
      <c r="A27">
        <v>82</v>
      </c>
      <c r="B27" t="s">
        <v>575</v>
      </c>
      <c r="C27" t="s">
        <v>567</v>
      </c>
      <c r="D27" t="s">
        <v>18</v>
      </c>
      <c r="E27" t="s">
        <v>581</v>
      </c>
      <c r="F27" t="s">
        <v>82</v>
      </c>
      <c r="G27" t="str">
        <f t="shared" si="0"/>
        <v>new Card("Okidogi ex", Pokedex.Okidogi, Rarity.ex_SV_Full_Art, Types.Darkness, Sets.Shrouded_Fable, 82),</v>
      </c>
    </row>
    <row r="28" spans="1:7" x14ac:dyDescent="0.3">
      <c r="A28">
        <v>83</v>
      </c>
      <c r="B28" t="s">
        <v>576</v>
      </c>
      <c r="C28" t="s">
        <v>565</v>
      </c>
      <c r="D28" t="s">
        <v>18</v>
      </c>
      <c r="E28" t="s">
        <v>581</v>
      </c>
      <c r="F28" t="s">
        <v>82</v>
      </c>
      <c r="G28" t="str">
        <f t="shared" si="0"/>
        <v>new Card("Munkidori ex", Pokedex.Munkidori, Rarity.ex_SV_Full_Art, Types.Darkness, Sets.Shrouded_Fable, 83),</v>
      </c>
    </row>
    <row r="29" spans="1:7" x14ac:dyDescent="0.3">
      <c r="A29">
        <v>84</v>
      </c>
      <c r="B29" t="s">
        <v>577</v>
      </c>
      <c r="C29" t="s">
        <v>566</v>
      </c>
      <c r="D29" t="s">
        <v>18</v>
      </c>
      <c r="E29" t="s">
        <v>581</v>
      </c>
      <c r="F29" t="s">
        <v>82</v>
      </c>
      <c r="G29" t="str">
        <f t="shared" si="0"/>
        <v>new Card("Fezandipiti ex", Pokedex.Fezandipiti, Rarity.ex_SV_Full_Art, Types.Darkness, Sets.Shrouded_Fable, 84),</v>
      </c>
    </row>
    <row r="30" spans="1:7" x14ac:dyDescent="0.3">
      <c r="A30">
        <v>85</v>
      </c>
      <c r="B30" t="s">
        <v>578</v>
      </c>
      <c r="C30" t="s">
        <v>579</v>
      </c>
      <c r="D30" t="s">
        <v>18</v>
      </c>
      <c r="E30" t="s">
        <v>581</v>
      </c>
      <c r="F30" t="s">
        <v>82</v>
      </c>
      <c r="G30" t="str">
        <f t="shared" si="0"/>
        <v>new Card("Pecharunt ex", Pokedex.Pecharunt, Rarity.ex_SV_Full_Art, Types.Darkness, Sets.Shrouded_Fable, 85),</v>
      </c>
    </row>
    <row r="31" spans="1:7" x14ac:dyDescent="0.3">
      <c r="A31">
        <v>86</v>
      </c>
      <c r="B31" t="s">
        <v>557</v>
      </c>
      <c r="C31" t="s">
        <v>90</v>
      </c>
      <c r="D31" t="s">
        <v>75</v>
      </c>
      <c r="E31" t="s">
        <v>581</v>
      </c>
      <c r="F31" t="s">
        <v>83</v>
      </c>
      <c r="G31" t="str">
        <f t="shared" si="0"/>
        <v>new Card("Cassiopeia", Pokedex.NVT, Rarity.Full_Art_Trainer_SV, Types.Supporter, Sets.Shrouded_Fable, 86),</v>
      </c>
    </row>
    <row r="32" spans="1:7" x14ac:dyDescent="0.3">
      <c r="A32">
        <v>87</v>
      </c>
      <c r="B32" t="s">
        <v>558</v>
      </c>
      <c r="C32" t="s">
        <v>90</v>
      </c>
      <c r="D32" t="s">
        <v>75</v>
      </c>
      <c r="E32" t="s">
        <v>581</v>
      </c>
      <c r="F32" t="s">
        <v>83</v>
      </c>
      <c r="G32" t="str">
        <f t="shared" si="0"/>
        <v>new Card("Colress's Tenacity", Pokedex.NVT, Rarity.Full_Art_Trainer_SV, Types.Supporter, Sets.Shrouded_Fable, 87),</v>
      </c>
    </row>
    <row r="33" spans="1:7" x14ac:dyDescent="0.3">
      <c r="A33">
        <v>88</v>
      </c>
      <c r="B33" t="s">
        <v>560</v>
      </c>
      <c r="C33" t="s">
        <v>90</v>
      </c>
      <c r="D33" t="s">
        <v>75</v>
      </c>
      <c r="E33" t="s">
        <v>581</v>
      </c>
      <c r="F33" t="s">
        <v>83</v>
      </c>
      <c r="G33" t="str">
        <f t="shared" si="0"/>
        <v>new Card("Janine's Secret Art", Pokedex.NVT, Rarity.Full_Art_Trainer_SV, Types.Supporter, Sets.Shrouded_Fable, 88),</v>
      </c>
    </row>
    <row r="34" spans="1:7" x14ac:dyDescent="0.3">
      <c r="A34">
        <v>89</v>
      </c>
      <c r="B34" t="s">
        <v>564</v>
      </c>
      <c r="C34" t="s">
        <v>90</v>
      </c>
      <c r="D34" t="s">
        <v>75</v>
      </c>
      <c r="E34" t="s">
        <v>581</v>
      </c>
      <c r="F34" t="s">
        <v>83</v>
      </c>
      <c r="G34" t="str">
        <f t="shared" si="0"/>
        <v>new Card("Xerosic's Machinations", Pokedex.NVT, Rarity.Full_Art_Trainer_SV, Types.Supporter, Sets.Shrouded_Fable, 89),</v>
      </c>
    </row>
    <row r="35" spans="1:7" x14ac:dyDescent="0.3">
      <c r="A35">
        <v>90</v>
      </c>
      <c r="B35" t="s">
        <v>575</v>
      </c>
      <c r="C35" t="s">
        <v>567</v>
      </c>
      <c r="D35" t="s">
        <v>18</v>
      </c>
      <c r="E35" t="s">
        <v>581</v>
      </c>
      <c r="F35" t="s">
        <v>85</v>
      </c>
      <c r="G35" t="str">
        <f t="shared" si="0"/>
        <v>new Card("Okidogi ex", Pokedex.Okidogi, Rarity.ex_SV_Special_Art, Types.Darkness, Sets.Shrouded_Fable, 90),</v>
      </c>
    </row>
    <row r="36" spans="1:7" x14ac:dyDescent="0.3">
      <c r="A36">
        <v>91</v>
      </c>
      <c r="B36" t="s">
        <v>576</v>
      </c>
      <c r="C36" t="s">
        <v>565</v>
      </c>
      <c r="D36" t="s">
        <v>18</v>
      </c>
      <c r="E36" t="s">
        <v>581</v>
      </c>
      <c r="F36" t="s">
        <v>85</v>
      </c>
      <c r="G36" t="str">
        <f t="shared" si="0"/>
        <v>new Card("Munkidori ex", Pokedex.Munkidori, Rarity.ex_SV_Special_Art, Types.Darkness, Sets.Shrouded_Fable, 91),</v>
      </c>
    </row>
    <row r="37" spans="1:7" x14ac:dyDescent="0.3">
      <c r="A37">
        <v>92</v>
      </c>
      <c r="B37" t="s">
        <v>577</v>
      </c>
      <c r="C37" t="s">
        <v>566</v>
      </c>
      <c r="D37" t="s">
        <v>18</v>
      </c>
      <c r="E37" t="s">
        <v>581</v>
      </c>
      <c r="F37" t="s">
        <v>85</v>
      </c>
      <c r="G37" t="str">
        <f t="shared" si="0"/>
        <v>new Card("Fezandipiti ex", Pokedex.Fezandipiti, Rarity.ex_SV_Special_Art, Types.Darkness, Sets.Shrouded_Fable, 92),</v>
      </c>
    </row>
    <row r="38" spans="1:7" x14ac:dyDescent="0.3">
      <c r="A38">
        <v>93</v>
      </c>
      <c r="B38" t="s">
        <v>578</v>
      </c>
      <c r="C38" t="s">
        <v>579</v>
      </c>
      <c r="D38" t="s">
        <v>18</v>
      </c>
      <c r="E38" t="s">
        <v>581</v>
      </c>
      <c r="F38" t="s">
        <v>85</v>
      </c>
      <c r="G38" t="str">
        <f t="shared" si="0"/>
        <v>new Card("Pecharunt ex", Pokedex.Pecharunt, Rarity.ex_SV_Special_Art, Types.Darkness, Sets.Shrouded_Fable, 93),</v>
      </c>
    </row>
    <row r="39" spans="1:7" x14ac:dyDescent="0.3">
      <c r="A39">
        <v>94</v>
      </c>
      <c r="B39" t="s">
        <v>557</v>
      </c>
      <c r="C39" t="s">
        <v>557</v>
      </c>
      <c r="D39" t="s">
        <v>75</v>
      </c>
      <c r="E39" t="s">
        <v>581</v>
      </c>
      <c r="F39" t="s">
        <v>86</v>
      </c>
      <c r="G39" t="str">
        <f t="shared" si="0"/>
        <v>new Card("Cassiopeia", Pokedex.Cassiopeia, Rarity.Special_Art_Trainer_SV, Types.Supporter, Sets.Shrouded_Fable, 94),</v>
      </c>
    </row>
    <row r="40" spans="1:7" x14ac:dyDescent="0.3">
      <c r="A40">
        <v>95</v>
      </c>
      <c r="B40" t="s">
        <v>578</v>
      </c>
      <c r="C40" t="s">
        <v>579</v>
      </c>
      <c r="D40" t="s">
        <v>18</v>
      </c>
      <c r="E40" t="s">
        <v>581</v>
      </c>
      <c r="F40" t="s">
        <v>130</v>
      </c>
      <c r="G40" t="str">
        <f t="shared" si="0"/>
        <v>new Card("Pecharunt ex", Pokedex.Pecharunt, Rarity.ex_SV_Gold, Types.Darkness, Sets.Shrouded_Fable, 95),</v>
      </c>
    </row>
    <row r="41" spans="1:7" x14ac:dyDescent="0.3">
      <c r="A41">
        <v>96</v>
      </c>
      <c r="B41" t="s">
        <v>568</v>
      </c>
      <c r="C41" t="s">
        <v>90</v>
      </c>
      <c r="D41" t="s">
        <v>132</v>
      </c>
      <c r="E41" t="s">
        <v>581</v>
      </c>
      <c r="F41" t="s">
        <v>582</v>
      </c>
      <c r="G41" t="str">
        <f t="shared" si="0"/>
        <v>new Card("Earthen Vessel", Pokedex.NVT, Rarity.Gold_Item_Ancient_SV, Types.Item, Sets.Shrouded_Fable, 96),</v>
      </c>
    </row>
    <row r="42" spans="1:7" x14ac:dyDescent="0.3">
      <c r="A42">
        <v>97</v>
      </c>
      <c r="B42" t="s">
        <v>563</v>
      </c>
      <c r="C42" t="s">
        <v>90</v>
      </c>
      <c r="D42" t="s">
        <v>182</v>
      </c>
      <c r="E42" t="s">
        <v>581</v>
      </c>
      <c r="F42" t="s">
        <v>133</v>
      </c>
      <c r="G42" t="str">
        <f t="shared" si="0"/>
        <v>new Card("Powerglass", Pokedex.NVT, Rarity.Gold_Item_SV, Types.Tool, Sets.Shrouded_Fable, 97),</v>
      </c>
    </row>
    <row r="43" spans="1:7" x14ac:dyDescent="0.3">
      <c r="A43">
        <v>98</v>
      </c>
      <c r="B43" t="s">
        <v>569</v>
      </c>
      <c r="C43" t="s">
        <v>90</v>
      </c>
      <c r="D43" t="s">
        <v>571</v>
      </c>
      <c r="E43" t="s">
        <v>581</v>
      </c>
      <c r="F43" t="s">
        <v>89</v>
      </c>
      <c r="G43" t="str">
        <f t="shared" si="0"/>
        <v>new Card("Basic Darkness Energy", Pokedex.NVT, Rarity.Gold_Energy_SV, Types.Basic_Darkness_Energy, Sets.Shrouded_Fable, 98),</v>
      </c>
    </row>
    <row r="44" spans="1:7" x14ac:dyDescent="0.3">
      <c r="A44">
        <v>99</v>
      </c>
      <c r="B44" t="s">
        <v>570</v>
      </c>
      <c r="C44" t="s">
        <v>90</v>
      </c>
      <c r="D44" t="s">
        <v>572</v>
      </c>
      <c r="E44" t="s">
        <v>581</v>
      </c>
      <c r="F44" t="s">
        <v>89</v>
      </c>
      <c r="G44" t="str">
        <f t="shared" si="0"/>
        <v>new Card("Basic Metal Energy", Pokedex.NVT, Rarity.Gold_Energy_SV, Types.Basic_Metal_Energy, Sets.Shrouded_Fable, 99),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48F-D738-402F-B110-C874A568DB73}">
  <dimension ref="A1:G50"/>
  <sheetViews>
    <sheetView topLeftCell="A36" workbookViewId="0">
      <selection activeCell="D48" sqref="D48"/>
    </sheetView>
  </sheetViews>
  <sheetFormatPr defaultRowHeight="14.4" x14ac:dyDescent="0.3"/>
  <sheetData>
    <row r="1" spans="1:7" x14ac:dyDescent="0.3">
      <c r="A1">
        <v>1</v>
      </c>
      <c r="B1" t="s">
        <v>609</v>
      </c>
      <c r="C1" t="s">
        <v>97</v>
      </c>
      <c r="D1" t="s">
        <v>0</v>
      </c>
      <c r="E1" t="s">
        <v>626</v>
      </c>
      <c r="G1" t="str">
        <f>"new Card(""" &amp; B1 &amp; """, Pokedex." &amp; C1 &amp; ", Rarity." &amp; 'SV SSP'!F1 &amp; ", Types." &amp; D1 &amp; ", Sets." &amp; E1 &amp; ", " &amp; A1 &amp; "),"</f>
        <v>new Card("Venusaur ex", Pokedex.Venusaur, Rarity.ex_SV, Types.Grass, Sets.Stellar_Crown, 1),</v>
      </c>
    </row>
    <row r="2" spans="1:7" x14ac:dyDescent="0.3">
      <c r="A2">
        <v>14</v>
      </c>
      <c r="B2" t="s">
        <v>610</v>
      </c>
      <c r="C2" t="s">
        <v>611</v>
      </c>
      <c r="D2" t="s">
        <v>0</v>
      </c>
      <c r="E2" t="s">
        <v>626</v>
      </c>
      <c r="F2" t="s">
        <v>78</v>
      </c>
      <c r="G2" t="str">
        <f t="shared" ref="G2:G33" si="0">"new Card(""" &amp; B2 &amp; """, Pokedex." &amp; C2 &amp; ", Rarity." &amp; F2 &amp; ", Types." &amp; D2 &amp; ", Sets." &amp; E2 &amp; ", " &amp; A2 &amp; "),"</f>
        <v>new Card("Hydrapple ex", Pokedex.Hydrapple, Rarity.ex_SV, Types.Grass, Sets.Stellar_Crown, 14),</v>
      </c>
    </row>
    <row r="3" spans="1:7" x14ac:dyDescent="0.3">
      <c r="A3">
        <v>28</v>
      </c>
      <c r="B3" t="s">
        <v>612</v>
      </c>
      <c r="C3" t="s">
        <v>613</v>
      </c>
      <c r="D3" t="s">
        <v>627</v>
      </c>
      <c r="E3" t="s">
        <v>626</v>
      </c>
      <c r="F3" t="s">
        <v>79</v>
      </c>
      <c r="G3" t="str">
        <f t="shared" si="0"/>
        <v>new Card("Cinderace ex", Pokedex.Cinderace, Rarity.ex_SV_Tera, Types.Tera_Stellar_Fire, Sets.Stellar_Crown, 28),</v>
      </c>
    </row>
    <row r="4" spans="1:7" x14ac:dyDescent="0.3">
      <c r="A4">
        <v>30</v>
      </c>
      <c r="B4" t="s">
        <v>614</v>
      </c>
      <c r="C4" t="s">
        <v>99</v>
      </c>
      <c r="D4" t="s">
        <v>8</v>
      </c>
      <c r="E4" t="s">
        <v>626</v>
      </c>
      <c r="F4" t="s">
        <v>78</v>
      </c>
      <c r="G4" t="str">
        <f t="shared" si="0"/>
        <v>new Card("Blastoise ex", Pokedex.Blastoise, Rarity.ex_SV, Types.Water, Sets.Stellar_Crown, 30),</v>
      </c>
    </row>
    <row r="5" spans="1:7" x14ac:dyDescent="0.3">
      <c r="A5">
        <v>32</v>
      </c>
      <c r="B5" t="s">
        <v>615</v>
      </c>
      <c r="C5" t="s">
        <v>591</v>
      </c>
      <c r="D5" t="s">
        <v>628</v>
      </c>
      <c r="E5" t="s">
        <v>626</v>
      </c>
      <c r="F5" t="s">
        <v>79</v>
      </c>
      <c r="G5" t="str">
        <f t="shared" si="0"/>
        <v>new Card("Lapras ex", Pokedex.Lapras, Rarity.ex_SV_Tera, Types.Tera_Stellar_Water, Sets.Stellar_Crown, 32),</v>
      </c>
    </row>
    <row r="6" spans="1:7" x14ac:dyDescent="0.3">
      <c r="A6">
        <v>41</v>
      </c>
      <c r="B6" t="s">
        <v>534</v>
      </c>
      <c r="C6" t="s">
        <v>535</v>
      </c>
      <c r="D6" t="s">
        <v>8</v>
      </c>
      <c r="E6" t="s">
        <v>626</v>
      </c>
      <c r="F6" t="s">
        <v>78</v>
      </c>
      <c r="G6" t="str">
        <f t="shared" si="0"/>
        <v>new Card("Greninja ex", Pokedex.Greninja, Rarity.ex_SV, Types.Water, Sets.Stellar_Crown, 41),</v>
      </c>
    </row>
    <row r="7" spans="1:7" x14ac:dyDescent="0.3">
      <c r="A7">
        <v>51</v>
      </c>
      <c r="B7" t="s">
        <v>616</v>
      </c>
      <c r="C7" t="s">
        <v>617</v>
      </c>
      <c r="D7" t="s">
        <v>629</v>
      </c>
      <c r="E7" t="s">
        <v>626</v>
      </c>
      <c r="F7" t="s">
        <v>79</v>
      </c>
      <c r="G7" t="str">
        <f t="shared" si="0"/>
        <v>new Card("Galvantula ex", Pokedex.Galvantula, Rarity.ex_SV_Tera, Types.Tera_Stellar_Lightning, Sets.Stellar_Crown, 51),</v>
      </c>
    </row>
    <row r="8" spans="1:7" x14ac:dyDescent="0.3">
      <c r="A8">
        <v>67</v>
      </c>
      <c r="B8" t="s">
        <v>618</v>
      </c>
      <c r="C8" t="s">
        <v>261</v>
      </c>
      <c r="D8" t="s">
        <v>13</v>
      </c>
      <c r="E8" t="s">
        <v>626</v>
      </c>
      <c r="F8" t="s">
        <v>78</v>
      </c>
      <c r="G8" t="str">
        <f t="shared" si="0"/>
        <v>new Card("Dachsbun ex", Pokedex.Dachsbun, Rarity.ex_SV, Types.Psychic, Sets.Stellar_Crown, 67),</v>
      </c>
    </row>
    <row r="9" spans="1:7" x14ac:dyDescent="0.3">
      <c r="A9">
        <v>80</v>
      </c>
      <c r="B9" t="s">
        <v>619</v>
      </c>
      <c r="C9" t="s">
        <v>596</v>
      </c>
      <c r="D9" t="s">
        <v>15</v>
      </c>
      <c r="E9" t="s">
        <v>626</v>
      </c>
      <c r="F9" t="s">
        <v>78</v>
      </c>
      <c r="G9" t="str">
        <f t="shared" si="0"/>
        <v>new Card("Medicham ex", Pokedex.Medicham, Rarity.ex_SV, Types.Fighting, Sets.Stellar_Crown, 80),</v>
      </c>
    </row>
    <row r="10" spans="1:7" x14ac:dyDescent="0.3">
      <c r="A10">
        <v>82</v>
      </c>
      <c r="B10" t="s">
        <v>620</v>
      </c>
      <c r="C10" t="s">
        <v>334</v>
      </c>
      <c r="D10" t="s">
        <v>15</v>
      </c>
      <c r="E10" t="s">
        <v>626</v>
      </c>
      <c r="F10" t="s">
        <v>78</v>
      </c>
      <c r="G10" t="str">
        <f t="shared" si="0"/>
        <v>new Card("Lucario ex", Pokedex.Lucario, Rarity.ex_SV, Types.Fighting, Sets.Stellar_Crown, 82),</v>
      </c>
    </row>
    <row r="11" spans="1:7" x14ac:dyDescent="0.3">
      <c r="A11">
        <v>89</v>
      </c>
      <c r="B11" t="s">
        <v>621</v>
      </c>
      <c r="C11" t="s">
        <v>154</v>
      </c>
      <c r="D11" t="s">
        <v>15</v>
      </c>
      <c r="E11" t="s">
        <v>626</v>
      </c>
      <c r="F11" t="s">
        <v>78</v>
      </c>
      <c r="G11" t="str">
        <f t="shared" si="0"/>
        <v>new Card("Garganacl ex", Pokedex.Garganacl, Rarity.ex_SV, Types.Fighting, Sets.Stellar_Crown, 89),</v>
      </c>
    </row>
    <row r="12" spans="1:7" x14ac:dyDescent="0.3">
      <c r="A12">
        <v>105</v>
      </c>
      <c r="B12" t="s">
        <v>65</v>
      </c>
      <c r="C12" t="s">
        <v>66</v>
      </c>
      <c r="D12" t="s">
        <v>23</v>
      </c>
      <c r="E12" t="s">
        <v>626</v>
      </c>
      <c r="F12" t="s">
        <v>78</v>
      </c>
      <c r="G12" t="str">
        <f t="shared" si="0"/>
        <v>new Card("Melmetal ex", Pokedex.Melmetal, Rarity.ex_SV, Types.Metal, Sets.Stellar_Crown, 105),</v>
      </c>
    </row>
    <row r="13" spans="1:7" x14ac:dyDescent="0.3">
      <c r="A13">
        <v>110</v>
      </c>
      <c r="B13" t="s">
        <v>622</v>
      </c>
      <c r="C13" t="s">
        <v>623</v>
      </c>
      <c r="D13" t="s">
        <v>23</v>
      </c>
      <c r="E13" t="s">
        <v>626</v>
      </c>
      <c r="F13" t="s">
        <v>78</v>
      </c>
      <c r="G13" t="str">
        <f t="shared" si="0"/>
        <v>new Card("Orthworm ex", Pokedex.Orthworm, Rarity.ex_SV, Types.Metal, Sets.Stellar_Crown, 110),</v>
      </c>
    </row>
    <row r="14" spans="1:7" x14ac:dyDescent="0.3">
      <c r="A14">
        <v>128</v>
      </c>
      <c r="B14" t="s">
        <v>624</v>
      </c>
      <c r="C14" t="s">
        <v>625</v>
      </c>
      <c r="D14" t="s">
        <v>630</v>
      </c>
      <c r="E14" t="s">
        <v>626</v>
      </c>
      <c r="F14" t="s">
        <v>79</v>
      </c>
      <c r="G14" t="str">
        <f t="shared" si="0"/>
        <v>new Card("Terapagos ex", Pokedex.Terapagos, Rarity.ex_SV_Tera, Types.Tera_Stellar_Terapagos, Sets.Stellar_Crown, 128),</v>
      </c>
    </row>
    <row r="15" spans="1:7" x14ac:dyDescent="0.3">
      <c r="A15">
        <v>134</v>
      </c>
      <c r="B15" t="s">
        <v>603</v>
      </c>
      <c r="C15" t="s">
        <v>90</v>
      </c>
      <c r="D15" t="s">
        <v>182</v>
      </c>
      <c r="E15" t="s">
        <v>626</v>
      </c>
      <c r="F15" t="s">
        <v>469</v>
      </c>
      <c r="G15" t="str">
        <f t="shared" si="0"/>
        <v>new Card("Deluxe Bomb", Pokedex.NVT, Rarity.Ace_Spec_SV, Types.Tool, Sets.Stellar_Crown, 134),</v>
      </c>
    </row>
    <row r="16" spans="1:7" x14ac:dyDescent="0.3">
      <c r="A16">
        <v>136</v>
      </c>
      <c r="B16" t="s">
        <v>604</v>
      </c>
      <c r="C16" t="s">
        <v>90</v>
      </c>
      <c r="D16" t="s">
        <v>76</v>
      </c>
      <c r="E16" t="s">
        <v>626</v>
      </c>
      <c r="F16" t="s">
        <v>469</v>
      </c>
      <c r="G16" t="str">
        <f t="shared" si="0"/>
        <v>new Card("Grand Tree", Pokedex.NVT, Rarity.Ace_Spec_SV, Types.Stadium, Sets.Stellar_Crown, 136),</v>
      </c>
    </row>
    <row r="17" spans="1:7" x14ac:dyDescent="0.3">
      <c r="A17">
        <v>142</v>
      </c>
      <c r="B17" t="s">
        <v>607</v>
      </c>
      <c r="C17" t="s">
        <v>90</v>
      </c>
      <c r="D17" t="s">
        <v>182</v>
      </c>
      <c r="E17" t="s">
        <v>626</v>
      </c>
      <c r="F17" t="s">
        <v>469</v>
      </c>
      <c r="G17" t="str">
        <f t="shared" si="0"/>
        <v>new Card("Sparkling Crystal", Pokedex.NVT, Rarity.Ace_Spec_SV, Types.Tool, Sets.Stellar_Crown, 142),</v>
      </c>
    </row>
    <row r="18" spans="1:7" x14ac:dyDescent="0.3">
      <c r="A18">
        <v>143</v>
      </c>
      <c r="B18" t="s">
        <v>108</v>
      </c>
      <c r="C18" t="s">
        <v>108</v>
      </c>
      <c r="D18" t="s">
        <v>0</v>
      </c>
      <c r="E18" t="s">
        <v>626</v>
      </c>
      <c r="F18" t="s">
        <v>80</v>
      </c>
      <c r="G18" t="str">
        <f t="shared" si="0"/>
        <v>new Card("Bulbasaur", Pokedex.Bulbasaur, Rarity.Special_Art_Pokemon_SV, Types.Grass, Sets.Stellar_Crown, 143),</v>
      </c>
    </row>
    <row r="19" spans="1:7" x14ac:dyDescent="0.3">
      <c r="A19">
        <v>144</v>
      </c>
      <c r="B19" t="s">
        <v>587</v>
      </c>
      <c r="C19" t="s">
        <v>587</v>
      </c>
      <c r="D19" t="s">
        <v>0</v>
      </c>
      <c r="E19" t="s">
        <v>626</v>
      </c>
      <c r="F19" t="s">
        <v>80</v>
      </c>
      <c r="G19" t="str">
        <f t="shared" si="0"/>
        <v>new Card("Ledian", Pokedex.Ledian, Rarity.Special_Art_Pokemon_SV, Types.Grass, Sets.Stellar_Crown, 144),</v>
      </c>
    </row>
    <row r="20" spans="1:7" x14ac:dyDescent="0.3">
      <c r="A20">
        <v>145</v>
      </c>
      <c r="B20" t="s">
        <v>588</v>
      </c>
      <c r="C20" t="s">
        <v>588</v>
      </c>
      <c r="D20" t="s">
        <v>0</v>
      </c>
      <c r="E20" t="s">
        <v>626</v>
      </c>
      <c r="F20" t="s">
        <v>80</v>
      </c>
      <c r="G20" t="str">
        <f t="shared" si="0"/>
        <v>new Card("Lileep", Pokedex.Lileep, Rarity.Special_Art_Pokemon_SV, Types.Grass, Sets.Stellar_Crown, 145),</v>
      </c>
    </row>
    <row r="21" spans="1:7" x14ac:dyDescent="0.3">
      <c r="A21">
        <v>146</v>
      </c>
      <c r="B21" t="s">
        <v>589</v>
      </c>
      <c r="C21" t="s">
        <v>589</v>
      </c>
      <c r="D21" t="s">
        <v>6</v>
      </c>
      <c r="E21" t="s">
        <v>626</v>
      </c>
      <c r="F21" t="s">
        <v>80</v>
      </c>
      <c r="G21" t="str">
        <f t="shared" si="0"/>
        <v>new Card("Turtonator", Pokedex.Turtonator, Rarity.Special_Art_Pokemon_SV, Types.Fire, Sets.Stellar_Crown, 146),</v>
      </c>
    </row>
    <row r="22" spans="1:7" x14ac:dyDescent="0.3">
      <c r="A22">
        <v>147</v>
      </c>
      <c r="B22" t="s">
        <v>590</v>
      </c>
      <c r="C22" t="s">
        <v>590</v>
      </c>
      <c r="D22" t="s">
        <v>6</v>
      </c>
      <c r="E22" t="s">
        <v>626</v>
      </c>
      <c r="F22" t="s">
        <v>80</v>
      </c>
      <c r="G22" t="str">
        <f t="shared" si="0"/>
        <v>new Card("Raboot", Pokedex.Raboot, Rarity.Special_Art_Pokemon_SV, Types.Fire, Sets.Stellar_Crown, 147),</v>
      </c>
    </row>
    <row r="23" spans="1:7" x14ac:dyDescent="0.3">
      <c r="A23">
        <v>148</v>
      </c>
      <c r="B23" t="s">
        <v>112</v>
      </c>
      <c r="C23" t="s">
        <v>112</v>
      </c>
      <c r="D23" t="s">
        <v>8</v>
      </c>
      <c r="E23" t="s">
        <v>626</v>
      </c>
      <c r="F23" t="s">
        <v>80</v>
      </c>
      <c r="G23" t="str">
        <f t="shared" si="0"/>
        <v>new Card("Squirtle", Pokedex.Squirtle, Rarity.Special_Art_Pokemon_SV, Types.Water, Sets.Stellar_Crown, 148),</v>
      </c>
    </row>
    <row r="24" spans="1:7" x14ac:dyDescent="0.3">
      <c r="A24">
        <v>149</v>
      </c>
      <c r="B24" t="s">
        <v>592</v>
      </c>
      <c r="C24" t="s">
        <v>592</v>
      </c>
      <c r="D24" t="s">
        <v>8</v>
      </c>
      <c r="E24" t="s">
        <v>626</v>
      </c>
      <c r="F24" t="s">
        <v>80</v>
      </c>
      <c r="G24" t="str">
        <f t="shared" si="0"/>
        <v>new Card("Crabominable", Pokedex.Crabominable, Rarity.Special_Art_Pokemon_SV, Types.Water, Sets.Stellar_Crown, 149),</v>
      </c>
    </row>
    <row r="25" spans="1:7" x14ac:dyDescent="0.3">
      <c r="A25">
        <v>150</v>
      </c>
      <c r="B25" t="s">
        <v>148</v>
      </c>
      <c r="C25" t="s">
        <v>148</v>
      </c>
      <c r="D25" t="s">
        <v>10</v>
      </c>
      <c r="E25" t="s">
        <v>626</v>
      </c>
      <c r="F25" t="s">
        <v>80</v>
      </c>
      <c r="G25" t="str">
        <f t="shared" si="0"/>
        <v>new Card("Joltik", Pokedex.Joltik, Rarity.Special_Art_Pokemon_SV, Types.Lightning, Sets.Stellar_Crown, 150),</v>
      </c>
    </row>
    <row r="26" spans="1:7" x14ac:dyDescent="0.3">
      <c r="A26">
        <v>151</v>
      </c>
      <c r="B26" t="s">
        <v>593</v>
      </c>
      <c r="C26" t="s">
        <v>593</v>
      </c>
      <c r="D26" t="s">
        <v>10</v>
      </c>
      <c r="E26" t="s">
        <v>626</v>
      </c>
      <c r="F26" t="s">
        <v>80</v>
      </c>
      <c r="G26" t="str">
        <f t="shared" si="0"/>
        <v>new Card("Zeraora", Pokedex.Zeraora, Rarity.Special_Art_Pokemon_SV, Types.Lightning, Sets.Stellar_Crown, 151),</v>
      </c>
    </row>
    <row r="27" spans="1:7" x14ac:dyDescent="0.3">
      <c r="A27">
        <v>152</v>
      </c>
      <c r="B27" t="s">
        <v>594</v>
      </c>
      <c r="C27" t="s">
        <v>594</v>
      </c>
      <c r="D27" t="s">
        <v>13</v>
      </c>
      <c r="E27" t="s">
        <v>626</v>
      </c>
      <c r="F27" t="s">
        <v>80</v>
      </c>
      <c r="G27" t="str">
        <f t="shared" si="0"/>
        <v>new Card("Milcery", Pokedex.Milcery, Rarity.Special_Art_Pokemon_SV, Types.Psychic, Sets.Stellar_Crown, 152),</v>
      </c>
    </row>
    <row r="28" spans="1:7" x14ac:dyDescent="0.3">
      <c r="A28">
        <v>153</v>
      </c>
      <c r="B28" t="s">
        <v>595</v>
      </c>
      <c r="C28" t="s">
        <v>595</v>
      </c>
      <c r="D28" t="s">
        <v>15</v>
      </c>
      <c r="E28" t="s">
        <v>626</v>
      </c>
      <c r="F28" t="s">
        <v>80</v>
      </c>
      <c r="G28" t="str">
        <f t="shared" si="0"/>
        <v>new Card("Meditite", Pokedex.Meditite, Rarity.Special_Art_Pokemon_SV, Types.Fighting, Sets.Stellar_Crown, 153),</v>
      </c>
    </row>
    <row r="29" spans="1:7" x14ac:dyDescent="0.3">
      <c r="A29">
        <v>154</v>
      </c>
      <c r="B29" t="s">
        <v>597</v>
      </c>
      <c r="C29" t="s">
        <v>597</v>
      </c>
      <c r="D29" t="s">
        <v>18</v>
      </c>
      <c r="E29" t="s">
        <v>626</v>
      </c>
      <c r="F29" t="s">
        <v>80</v>
      </c>
      <c r="G29" t="str">
        <f t="shared" si="0"/>
        <v>new Card("Gulpin", Pokedex.Gulpin, Rarity.Special_Art_Pokemon_SV, Types.Darkness, Sets.Stellar_Crown, 154),</v>
      </c>
    </row>
    <row r="30" spans="1:7" x14ac:dyDescent="0.3">
      <c r="A30">
        <v>155</v>
      </c>
      <c r="B30" t="s">
        <v>598</v>
      </c>
      <c r="C30" t="s">
        <v>598</v>
      </c>
      <c r="D30" t="s">
        <v>23</v>
      </c>
      <c r="E30" t="s">
        <v>626</v>
      </c>
      <c r="F30" t="s">
        <v>80</v>
      </c>
      <c r="G30" t="str">
        <f t="shared" si="0"/>
        <v>new Card("Archaludon", Pokedex.Archaludon, Rarity.Special_Art_Pokemon_SV, Types.Metal, Sets.Stellar_Crown, 155),</v>
      </c>
    </row>
    <row r="31" spans="1:7" x14ac:dyDescent="0.3">
      <c r="A31">
        <v>156</v>
      </c>
      <c r="B31" t="s">
        <v>610</v>
      </c>
      <c r="C31" t="s">
        <v>611</v>
      </c>
      <c r="D31" t="s">
        <v>0</v>
      </c>
      <c r="E31" t="s">
        <v>626</v>
      </c>
      <c r="F31" t="s">
        <v>82</v>
      </c>
      <c r="G31" t="str">
        <f t="shared" si="0"/>
        <v>new Card("Hydrapple ex", Pokedex.Hydrapple, Rarity.ex_SV_Full_Art, Types.Grass, Sets.Stellar_Crown, 156),</v>
      </c>
    </row>
    <row r="32" spans="1:7" x14ac:dyDescent="0.3">
      <c r="A32">
        <v>157</v>
      </c>
      <c r="B32" t="s">
        <v>612</v>
      </c>
      <c r="C32" t="s">
        <v>613</v>
      </c>
      <c r="D32" t="s">
        <v>627</v>
      </c>
      <c r="E32" t="s">
        <v>626</v>
      </c>
      <c r="F32" t="s">
        <v>81</v>
      </c>
      <c r="G32" t="str">
        <f t="shared" si="0"/>
        <v>new Card("Cinderace ex", Pokedex.Cinderace, Rarity.ex_SV_Tera_Full_Art, Types.Tera_Stellar_Fire, Sets.Stellar_Crown, 157),</v>
      </c>
    </row>
    <row r="33" spans="1:7" x14ac:dyDescent="0.3">
      <c r="A33">
        <v>158</v>
      </c>
      <c r="B33" t="s">
        <v>615</v>
      </c>
      <c r="C33" t="s">
        <v>591</v>
      </c>
      <c r="D33" t="s">
        <v>628</v>
      </c>
      <c r="E33" t="s">
        <v>626</v>
      </c>
      <c r="F33" t="s">
        <v>81</v>
      </c>
      <c r="G33" t="str">
        <f t="shared" si="0"/>
        <v>new Card("Lapras ex", Pokedex.Lapras, Rarity.ex_SV_Tera_Full_Art, Types.Tera_Stellar_Water, Sets.Stellar_Crown, 158),</v>
      </c>
    </row>
    <row r="34" spans="1:7" x14ac:dyDescent="0.3">
      <c r="A34">
        <v>159</v>
      </c>
      <c r="B34" t="s">
        <v>616</v>
      </c>
      <c r="C34" t="s">
        <v>617</v>
      </c>
      <c r="D34" t="s">
        <v>629</v>
      </c>
      <c r="E34" t="s">
        <v>626</v>
      </c>
      <c r="F34" t="s">
        <v>81</v>
      </c>
      <c r="G34" t="str">
        <f t="shared" ref="G34:G65" si="1">"new Card(""" &amp; B34 &amp; """, Pokedex." &amp; C34 &amp; ", Rarity." &amp; F34 &amp; ", Types." &amp; D34 &amp; ", Sets." &amp; E34 &amp; ", " &amp; A34 &amp; "),"</f>
        <v>new Card("Galvantula ex", Pokedex.Galvantula, Rarity.ex_SV_Tera_Full_Art, Types.Tera_Stellar_Lightning, Sets.Stellar_Crown, 159),</v>
      </c>
    </row>
    <row r="35" spans="1:7" x14ac:dyDescent="0.3">
      <c r="A35">
        <v>160</v>
      </c>
      <c r="B35" t="s">
        <v>618</v>
      </c>
      <c r="C35" t="s">
        <v>261</v>
      </c>
      <c r="D35" t="s">
        <v>13</v>
      </c>
      <c r="E35" t="s">
        <v>626</v>
      </c>
      <c r="F35" t="s">
        <v>82</v>
      </c>
      <c r="G35" t="str">
        <f t="shared" si="1"/>
        <v>new Card("Dachsbun ex", Pokedex.Dachsbun, Rarity.ex_SV_Full_Art, Types.Psychic, Sets.Stellar_Crown, 160),</v>
      </c>
    </row>
    <row r="36" spans="1:7" x14ac:dyDescent="0.3">
      <c r="A36">
        <v>161</v>
      </c>
      <c r="B36" t="s">
        <v>619</v>
      </c>
      <c r="C36" t="s">
        <v>596</v>
      </c>
      <c r="D36" t="s">
        <v>15</v>
      </c>
      <c r="E36" t="s">
        <v>626</v>
      </c>
      <c r="F36" t="s">
        <v>82</v>
      </c>
      <c r="G36" t="str">
        <f t="shared" si="1"/>
        <v>new Card("Medicham ex", Pokedex.Medicham, Rarity.ex_SV_Full_Art, Types.Fighting, Sets.Stellar_Crown, 161),</v>
      </c>
    </row>
    <row r="37" spans="1:7" x14ac:dyDescent="0.3">
      <c r="A37">
        <v>162</v>
      </c>
      <c r="B37" t="s">
        <v>622</v>
      </c>
      <c r="C37" t="s">
        <v>623</v>
      </c>
      <c r="D37" t="s">
        <v>23</v>
      </c>
      <c r="E37" t="s">
        <v>626</v>
      </c>
      <c r="F37" t="s">
        <v>82</v>
      </c>
      <c r="G37" t="str">
        <f t="shared" si="1"/>
        <v>new Card("Orthworm ex", Pokedex.Orthworm, Rarity.ex_SV_Full_Art, Types.Metal, Sets.Stellar_Crown, 162),</v>
      </c>
    </row>
    <row r="38" spans="1:7" x14ac:dyDescent="0.3">
      <c r="A38">
        <v>163</v>
      </c>
      <c r="B38" t="s">
        <v>601</v>
      </c>
      <c r="C38" t="s">
        <v>90</v>
      </c>
      <c r="D38" t="s">
        <v>75</v>
      </c>
      <c r="E38" t="s">
        <v>626</v>
      </c>
      <c r="F38" t="s">
        <v>83</v>
      </c>
      <c r="G38" t="str">
        <f t="shared" si="1"/>
        <v>new Card("Briar", Pokedex.NVT, Rarity.Full_Art_Trainer_SV, Types.Supporter, Sets.Stellar_Crown, 163),</v>
      </c>
    </row>
    <row r="39" spans="1:7" x14ac:dyDescent="0.3">
      <c r="A39">
        <v>164</v>
      </c>
      <c r="B39" t="s">
        <v>602</v>
      </c>
      <c r="C39" t="s">
        <v>90</v>
      </c>
      <c r="D39" t="s">
        <v>75</v>
      </c>
      <c r="E39" t="s">
        <v>626</v>
      </c>
      <c r="F39" t="s">
        <v>83</v>
      </c>
      <c r="G39" t="str">
        <f t="shared" si="1"/>
        <v>new Card("Crispin", Pokedex.NVT, Rarity.Full_Art_Trainer_SV, Types.Supporter, Sets.Stellar_Crown, 164),</v>
      </c>
    </row>
    <row r="40" spans="1:7" x14ac:dyDescent="0.3">
      <c r="A40">
        <v>165</v>
      </c>
      <c r="B40" t="s">
        <v>605</v>
      </c>
      <c r="C40" t="s">
        <v>90</v>
      </c>
      <c r="D40" t="s">
        <v>75</v>
      </c>
      <c r="E40" t="s">
        <v>626</v>
      </c>
      <c r="F40" t="s">
        <v>83</v>
      </c>
      <c r="G40" t="str">
        <f t="shared" si="1"/>
        <v>new Card("Kofu", Pokedex.NVT, Rarity.Full_Art_Trainer_SV, Types.Supporter, Sets.Stellar_Crown, 165),</v>
      </c>
    </row>
    <row r="41" spans="1:7" x14ac:dyDescent="0.3">
      <c r="A41">
        <v>166</v>
      </c>
      <c r="B41" t="s">
        <v>606</v>
      </c>
      <c r="C41" t="s">
        <v>90</v>
      </c>
      <c r="D41" t="s">
        <v>75</v>
      </c>
      <c r="E41" t="s">
        <v>626</v>
      </c>
      <c r="F41" t="s">
        <v>83</v>
      </c>
      <c r="G41" t="str">
        <f t="shared" si="1"/>
        <v>new Card("Lacey", Pokedex.NVT, Rarity.Full_Art_Trainer_SV, Types.Supporter, Sets.Stellar_Crown, 166),</v>
      </c>
    </row>
    <row r="42" spans="1:7" x14ac:dyDescent="0.3">
      <c r="A42">
        <v>167</v>
      </c>
      <c r="B42" t="s">
        <v>610</v>
      </c>
      <c r="C42" t="s">
        <v>611</v>
      </c>
      <c r="D42" t="s">
        <v>0</v>
      </c>
      <c r="E42" t="s">
        <v>626</v>
      </c>
      <c r="F42" t="s">
        <v>85</v>
      </c>
      <c r="G42" t="str">
        <f t="shared" si="1"/>
        <v>new Card("Hydrapple ex", Pokedex.Hydrapple, Rarity.ex_SV_Special_Art, Types.Grass, Sets.Stellar_Crown, 167),</v>
      </c>
    </row>
    <row r="43" spans="1:7" x14ac:dyDescent="0.3">
      <c r="A43">
        <v>168</v>
      </c>
      <c r="B43" t="s">
        <v>616</v>
      </c>
      <c r="C43" t="s">
        <v>617</v>
      </c>
      <c r="D43" t="s">
        <v>629</v>
      </c>
      <c r="E43" t="s">
        <v>626</v>
      </c>
      <c r="F43" t="s">
        <v>84</v>
      </c>
      <c r="G43" t="str">
        <f t="shared" si="1"/>
        <v>new Card("Galvantula ex", Pokedex.Galvantula, Rarity.ex_SV_Tera_Special_Art, Types.Tera_Stellar_Lightning, Sets.Stellar_Crown, 168),</v>
      </c>
    </row>
    <row r="44" spans="1:7" x14ac:dyDescent="0.3">
      <c r="A44">
        <v>169</v>
      </c>
      <c r="B44" t="s">
        <v>618</v>
      </c>
      <c r="C44" t="s">
        <v>261</v>
      </c>
      <c r="D44" t="s">
        <v>13</v>
      </c>
      <c r="E44" t="s">
        <v>626</v>
      </c>
      <c r="F44" t="s">
        <v>85</v>
      </c>
      <c r="G44" t="str">
        <f t="shared" si="1"/>
        <v>new Card("Dachsbun ex", Pokedex.Dachsbun, Rarity.ex_SV_Special_Art, Types.Psychic, Sets.Stellar_Crown, 169),</v>
      </c>
    </row>
    <row r="45" spans="1:7" x14ac:dyDescent="0.3">
      <c r="A45">
        <v>170</v>
      </c>
      <c r="B45" t="s">
        <v>624</v>
      </c>
      <c r="C45" t="s">
        <v>625</v>
      </c>
      <c r="D45" t="s">
        <v>630</v>
      </c>
      <c r="E45" t="s">
        <v>626</v>
      </c>
      <c r="F45" t="s">
        <v>84</v>
      </c>
      <c r="G45" t="str">
        <f t="shared" si="1"/>
        <v>new Card("Terapagos ex", Pokedex.Terapagos, Rarity.ex_SV_Tera_Special_Art, Types.Tera_Stellar_Terapagos, Sets.Stellar_Crown, 170),</v>
      </c>
    </row>
    <row r="46" spans="1:7" x14ac:dyDescent="0.3">
      <c r="A46">
        <v>171</v>
      </c>
      <c r="B46" t="s">
        <v>601</v>
      </c>
      <c r="C46" t="s">
        <v>90</v>
      </c>
      <c r="D46" t="s">
        <v>75</v>
      </c>
      <c r="E46" t="s">
        <v>626</v>
      </c>
      <c r="F46" t="s">
        <v>86</v>
      </c>
      <c r="G46" t="str">
        <f t="shared" si="1"/>
        <v>new Card("Briar", Pokedex.NVT, Rarity.Special_Art_Trainer_SV, Types.Supporter, Sets.Stellar_Crown, 171),</v>
      </c>
    </row>
    <row r="47" spans="1:7" x14ac:dyDescent="0.3">
      <c r="A47">
        <v>172</v>
      </c>
      <c r="B47" t="s">
        <v>606</v>
      </c>
      <c r="C47" t="s">
        <v>90</v>
      </c>
      <c r="D47" t="s">
        <v>75</v>
      </c>
      <c r="E47" t="s">
        <v>626</v>
      </c>
      <c r="F47" t="s">
        <v>86</v>
      </c>
      <c r="G47" t="str">
        <f t="shared" si="1"/>
        <v>new Card("Lacey", Pokedex.NVT, Rarity.Special_Art_Trainer_SV, Types.Supporter, Sets.Stellar_Crown, 172),</v>
      </c>
    </row>
    <row r="48" spans="1:7" x14ac:dyDescent="0.3">
      <c r="A48">
        <v>173</v>
      </c>
      <c r="B48" t="s">
        <v>624</v>
      </c>
      <c r="C48" t="s">
        <v>625</v>
      </c>
      <c r="D48" t="s">
        <v>630</v>
      </c>
      <c r="E48" t="s">
        <v>626</v>
      </c>
      <c r="F48" t="s">
        <v>87</v>
      </c>
      <c r="G48" t="str">
        <f t="shared" si="1"/>
        <v>new Card("Terapagos ex", Pokedex.Terapagos, Rarity.ex_SV_Tera_Gold, Types.Tera_Stellar_Terapagos, Sets.Stellar_Crown, 173),</v>
      </c>
    </row>
    <row r="49" spans="1:7" x14ac:dyDescent="0.3">
      <c r="A49">
        <v>174</v>
      </c>
      <c r="B49" t="s">
        <v>600</v>
      </c>
      <c r="C49" t="s">
        <v>90</v>
      </c>
      <c r="D49" t="s">
        <v>76</v>
      </c>
      <c r="E49" t="s">
        <v>626</v>
      </c>
      <c r="F49" t="s">
        <v>88</v>
      </c>
      <c r="G49" t="str">
        <f t="shared" si="1"/>
        <v>new Card("Area Zero Underdepths", Pokedex.NVT, Rarity.Gold_Stadium_SV, Types.Stadium, Sets.Stellar_Crown, 174),</v>
      </c>
    </row>
    <row r="50" spans="1:7" x14ac:dyDescent="0.3">
      <c r="A50">
        <v>175</v>
      </c>
      <c r="B50" t="s">
        <v>608</v>
      </c>
      <c r="C50" t="s">
        <v>90</v>
      </c>
      <c r="D50" t="s">
        <v>182</v>
      </c>
      <c r="E50" t="s">
        <v>626</v>
      </c>
      <c r="F50" t="s">
        <v>133</v>
      </c>
      <c r="G50" t="str">
        <f t="shared" si="1"/>
        <v>new Card("Bravery Charm", Pokedex.NVT, Rarity.Gold_Item_SV, Types.Tool, Sets.Stellar_Crown, 175),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20D5-122A-48D9-B1F1-D43938A4D39A}">
  <dimension ref="A1:G87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4</v>
      </c>
      <c r="B1" t="s">
        <v>673</v>
      </c>
      <c r="C1" t="s">
        <v>674</v>
      </c>
      <c r="D1" t="s">
        <v>0</v>
      </c>
      <c r="E1" t="s">
        <v>701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Card("Durant ex", Pokedex.Durant, Rarity.ex_SV, Types.Grass, Sets.Surging_Sparks, 4),</v>
      </c>
    </row>
    <row r="2" spans="1:7" x14ac:dyDescent="0.3">
      <c r="A2">
        <v>36</v>
      </c>
      <c r="B2" t="s">
        <v>676</v>
      </c>
      <c r="C2" t="s">
        <v>262</v>
      </c>
      <c r="D2" t="s">
        <v>627</v>
      </c>
      <c r="E2" t="s">
        <v>701</v>
      </c>
      <c r="F2" t="s">
        <v>79</v>
      </c>
      <c r="G2" t="str">
        <f t="shared" ref="G2:G65" si="0">"new Card(""" &amp; B2 &amp; """, Pokedex." &amp; C2 &amp; ", Rarity." &amp; F2 &amp; ", Types." &amp; D2 &amp; ", Sets." &amp; E2 &amp; ", " &amp; A2 &amp; "),"</f>
        <v>new Card("Ceruledge ex", Pokedex.Ceruledge, Rarity.ex_SV_Tera, Types.Tera_Stellar_Fire, Sets.Surging_Sparks, 36),</v>
      </c>
    </row>
    <row r="3" spans="1:7" x14ac:dyDescent="0.3">
      <c r="A3">
        <v>37</v>
      </c>
      <c r="B3" t="s">
        <v>445</v>
      </c>
      <c r="C3" t="s">
        <v>296</v>
      </c>
      <c r="D3" t="s">
        <v>6</v>
      </c>
      <c r="E3" t="s">
        <v>701</v>
      </c>
      <c r="F3" t="s">
        <v>78</v>
      </c>
      <c r="G3" t="str">
        <f t="shared" si="0"/>
        <v>new Card("Scovillain ex", Pokedex.Scovillain, Rarity.ex_SV, Types.Fire, Sets.Surging_Sparks, 37),</v>
      </c>
    </row>
    <row r="4" spans="1:7" x14ac:dyDescent="0.3">
      <c r="A4">
        <v>42</v>
      </c>
      <c r="B4" t="s">
        <v>677</v>
      </c>
      <c r="C4" t="s">
        <v>678</v>
      </c>
      <c r="D4" t="s">
        <v>8</v>
      </c>
      <c r="E4" t="s">
        <v>701</v>
      </c>
      <c r="F4" t="s">
        <v>78</v>
      </c>
      <c r="G4" t="str">
        <f t="shared" si="0"/>
        <v>new Card("Milotic ex", Pokedex.Milotic, Rarity.ex_SV, Types.Water, Sets.Surging_Sparks, 42),</v>
      </c>
    </row>
    <row r="5" spans="1:7" x14ac:dyDescent="0.3">
      <c r="A5">
        <v>48</v>
      </c>
      <c r="B5" t="s">
        <v>679</v>
      </c>
      <c r="C5" t="s">
        <v>680</v>
      </c>
      <c r="D5" t="s">
        <v>8</v>
      </c>
      <c r="E5" t="s">
        <v>701</v>
      </c>
      <c r="F5" t="s">
        <v>78</v>
      </c>
      <c r="G5" t="str">
        <f t="shared" si="0"/>
        <v>new Card("Black Kyurem ex", Pokedex.Black_Kyurem, Rarity.ex_SV, Types.Water, Sets.Surging_Sparks, 48),</v>
      </c>
    </row>
    <row r="6" spans="1:7" x14ac:dyDescent="0.3">
      <c r="A6">
        <v>57</v>
      </c>
      <c r="B6" t="s">
        <v>476</v>
      </c>
      <c r="C6" t="s">
        <v>115</v>
      </c>
      <c r="D6" t="s">
        <v>629</v>
      </c>
      <c r="E6" t="s">
        <v>701</v>
      </c>
      <c r="F6" t="s">
        <v>79</v>
      </c>
      <c r="G6" t="str">
        <f t="shared" si="0"/>
        <v>new Card("Pikachu ex", Pokedex.Pikachu, Rarity.ex_SV_Tera, Types.Tera_Stellar_Lightning, Sets.Surging_Sparks, 57),</v>
      </c>
    </row>
    <row r="7" spans="1:7" x14ac:dyDescent="0.3">
      <c r="A7">
        <v>68</v>
      </c>
      <c r="B7" t="s">
        <v>681</v>
      </c>
      <c r="C7" t="s">
        <v>252</v>
      </c>
      <c r="D7" t="s">
        <v>10</v>
      </c>
      <c r="E7" t="s">
        <v>701</v>
      </c>
      <c r="F7" t="s">
        <v>78</v>
      </c>
      <c r="G7" t="str">
        <f t="shared" si="0"/>
        <v>new Card("Kilowattrel ex", Pokedex.Kilowattrel, Rarity.ex_SV, Types.Lightning, Sets.Surging_Sparks, 68),</v>
      </c>
    </row>
    <row r="8" spans="1:7" x14ac:dyDescent="0.3">
      <c r="A8">
        <v>76</v>
      </c>
      <c r="B8" t="s">
        <v>682</v>
      </c>
      <c r="C8" t="s">
        <v>683</v>
      </c>
      <c r="D8" t="s">
        <v>13</v>
      </c>
      <c r="E8" t="s">
        <v>701</v>
      </c>
      <c r="F8" t="s">
        <v>78</v>
      </c>
      <c r="G8" t="str">
        <f t="shared" si="0"/>
        <v>new Card("Latias ex", Pokedex.Latias, Rarity.ex_SV, Types.Psychic, Sets.Surging_Sparks, 76),</v>
      </c>
    </row>
    <row r="9" spans="1:7" x14ac:dyDescent="0.3">
      <c r="A9">
        <v>86</v>
      </c>
      <c r="B9" t="s">
        <v>684</v>
      </c>
      <c r="C9" t="s">
        <v>685</v>
      </c>
      <c r="D9" t="s">
        <v>702</v>
      </c>
      <c r="E9" t="s">
        <v>701</v>
      </c>
      <c r="F9" t="s">
        <v>79</v>
      </c>
      <c r="G9" t="str">
        <f t="shared" si="0"/>
        <v>new Card("Sylveon ex", Pokedex.Sylveon, Rarity.ex_SV_Tera, Types.Tera_Stellar_Psychic, Sets.Surging_Sparks, 86),</v>
      </c>
    </row>
    <row r="10" spans="1:7" x14ac:dyDescent="0.3">
      <c r="A10">
        <v>91</v>
      </c>
      <c r="B10" t="s">
        <v>686</v>
      </c>
      <c r="C10" t="s">
        <v>687</v>
      </c>
      <c r="D10" t="s">
        <v>702</v>
      </c>
      <c r="E10" t="s">
        <v>701</v>
      </c>
      <c r="F10" t="s">
        <v>79</v>
      </c>
      <c r="G10" t="str">
        <f t="shared" si="0"/>
        <v>new Card("Palossand ex", Pokedex.Palossand, Rarity.ex_SV_Tera, Types.Tera_Stellar_Psychic, Sets.Surging_Sparks, 91),</v>
      </c>
    </row>
    <row r="11" spans="1:7" x14ac:dyDescent="0.3">
      <c r="A11">
        <v>106</v>
      </c>
      <c r="B11" t="s">
        <v>688</v>
      </c>
      <c r="C11" t="s">
        <v>689</v>
      </c>
      <c r="D11" t="s">
        <v>703</v>
      </c>
      <c r="E11" t="s">
        <v>701</v>
      </c>
      <c r="F11" t="s">
        <v>79</v>
      </c>
      <c r="G11" t="str">
        <f t="shared" si="0"/>
        <v>new Card("Flygon ex", Pokedex.Flygon, Rarity.ex_SV_Tera, Types.Tera_Stellar_Fighting, Sets.Surging_Sparks, 106),</v>
      </c>
    </row>
    <row r="12" spans="1:7" x14ac:dyDescent="0.3">
      <c r="A12">
        <v>119</v>
      </c>
      <c r="B12" t="s">
        <v>690</v>
      </c>
      <c r="C12" t="s">
        <v>691</v>
      </c>
      <c r="D12" t="s">
        <v>704</v>
      </c>
      <c r="E12" t="s">
        <v>701</v>
      </c>
      <c r="F12" t="s">
        <v>79</v>
      </c>
      <c r="G12" t="str">
        <f t="shared" si="0"/>
        <v>new Card("Hydreigon ex", Pokedex.Hydreigon, Rarity.ex_SV_Tera, Types.Tera_Stellar_Darkness, Sets.Surging_Sparks, 119),</v>
      </c>
    </row>
    <row r="13" spans="1:7" x14ac:dyDescent="0.3">
      <c r="A13">
        <v>130</v>
      </c>
      <c r="B13" t="s">
        <v>693</v>
      </c>
      <c r="C13" t="s">
        <v>598</v>
      </c>
      <c r="D13" t="s">
        <v>23</v>
      </c>
      <c r="E13" t="s">
        <v>701</v>
      </c>
      <c r="F13" t="s">
        <v>78</v>
      </c>
      <c r="G13" t="str">
        <f t="shared" si="0"/>
        <v>new Card("Archaludon ex", Pokedex.Archaludon, Rarity.ex_SV, Types.Metal, Sets.Surging_Sparks, 130),</v>
      </c>
    </row>
    <row r="14" spans="1:7" x14ac:dyDescent="0.3">
      <c r="A14">
        <v>133</v>
      </c>
      <c r="B14" t="s">
        <v>694</v>
      </c>
      <c r="C14" t="s">
        <v>695</v>
      </c>
      <c r="D14" t="s">
        <v>705</v>
      </c>
      <c r="E14" t="s">
        <v>701</v>
      </c>
      <c r="F14" t="s">
        <v>79</v>
      </c>
      <c r="G14" t="str">
        <f t="shared" si="0"/>
        <v>new Card("Alolan Exeggutor ex", Pokedex.Alolan_Exeggutor, Rarity.ex_SV_Tera, Types.Tera_Stellar_Dragon, Sets.Surging_Sparks, 133),</v>
      </c>
    </row>
    <row r="15" spans="1:7" x14ac:dyDescent="0.3">
      <c r="A15">
        <v>142</v>
      </c>
      <c r="B15" t="s">
        <v>696</v>
      </c>
      <c r="C15" t="s">
        <v>309</v>
      </c>
      <c r="D15" t="s">
        <v>705</v>
      </c>
      <c r="E15" t="s">
        <v>701</v>
      </c>
      <c r="F15" t="s">
        <v>79</v>
      </c>
      <c r="G15" t="str">
        <f t="shared" si="0"/>
        <v>new Card("Tatsugiri ex", Pokedex.Tatsugiri, Rarity.ex_SV_Tera, Types.Tera_Stellar_Dragon, Sets.Surging_Sparks, 142),</v>
      </c>
    </row>
    <row r="16" spans="1:7" x14ac:dyDescent="0.3">
      <c r="A16">
        <v>147</v>
      </c>
      <c r="B16" t="s">
        <v>697</v>
      </c>
      <c r="C16" t="s">
        <v>698</v>
      </c>
      <c r="D16" t="s">
        <v>26</v>
      </c>
      <c r="E16" t="s">
        <v>701</v>
      </c>
      <c r="F16" t="s">
        <v>78</v>
      </c>
      <c r="G16" t="str">
        <f t="shared" si="0"/>
        <v>new Card("Slaking ex", Pokedex.Slaking, Rarity.ex_SV, Types.Colorless, Sets.Surging_Sparks, 147),</v>
      </c>
    </row>
    <row r="17" spans="1:7" x14ac:dyDescent="0.3">
      <c r="A17">
        <v>159</v>
      </c>
      <c r="B17" t="s">
        <v>699</v>
      </c>
      <c r="C17" t="s">
        <v>167</v>
      </c>
      <c r="D17" t="s">
        <v>706</v>
      </c>
      <c r="E17" t="s">
        <v>701</v>
      </c>
      <c r="F17" t="s">
        <v>79</v>
      </c>
      <c r="G17" t="str">
        <f t="shared" si="0"/>
        <v>new Card("Cyclizar ex", Pokedex.Cyclizar, Rarity.ex_SV_Tera, Types.Tera_Stellar_Colorless, Sets.Surging_Sparks, 159),</v>
      </c>
    </row>
    <row r="18" spans="1:7" x14ac:dyDescent="0.3">
      <c r="A18">
        <v>160</v>
      </c>
      <c r="B18" t="s">
        <v>700</v>
      </c>
      <c r="C18" t="s">
        <v>356</v>
      </c>
      <c r="D18" t="s">
        <v>26</v>
      </c>
      <c r="E18" t="s">
        <v>701</v>
      </c>
      <c r="F18" t="s">
        <v>78</v>
      </c>
      <c r="G18" t="str">
        <f t="shared" si="0"/>
        <v>new Card("Flamigo ex", Pokedex.Flamigo, Rarity.ex_SV, Types.Colorless, Sets.Surging_Sparks, 160),</v>
      </c>
    </row>
    <row r="19" spans="1:7" x14ac:dyDescent="0.3">
      <c r="A19">
        <v>162</v>
      </c>
      <c r="B19" t="s">
        <v>654</v>
      </c>
      <c r="C19" t="s">
        <v>90</v>
      </c>
      <c r="D19" t="s">
        <v>182</v>
      </c>
      <c r="E19" t="s">
        <v>701</v>
      </c>
      <c r="F19" t="s">
        <v>469</v>
      </c>
      <c r="G19" t="str">
        <f t="shared" si="0"/>
        <v>new Card("Amulet of Hope", Pokedex.NVT, Rarity.Ace_Spec_SV, Types.Tool, Sets.Surging_Sparks, 162),</v>
      </c>
    </row>
    <row r="20" spans="1:7" x14ac:dyDescent="0.3">
      <c r="A20">
        <v>164</v>
      </c>
      <c r="B20" t="s">
        <v>655</v>
      </c>
      <c r="C20" t="s">
        <v>90</v>
      </c>
      <c r="D20" t="s">
        <v>132</v>
      </c>
      <c r="E20" t="s">
        <v>701</v>
      </c>
      <c r="F20" t="s">
        <v>469</v>
      </c>
      <c r="G20" t="str">
        <f t="shared" si="0"/>
        <v>new Card("Brilliant Blender", Pokedex.NVT, Rarity.Ace_Spec_SV, Types.Item, Sets.Surging_Sparks, 164),</v>
      </c>
    </row>
    <row r="21" spans="1:7" x14ac:dyDescent="0.3">
      <c r="A21">
        <v>176</v>
      </c>
      <c r="B21" t="s">
        <v>661</v>
      </c>
      <c r="C21" t="s">
        <v>90</v>
      </c>
      <c r="D21" t="s">
        <v>132</v>
      </c>
      <c r="E21" t="s">
        <v>701</v>
      </c>
      <c r="F21" t="s">
        <v>469</v>
      </c>
      <c r="G21" t="str">
        <f t="shared" si="0"/>
        <v>new Card("Energy Search Pro", Pokedex.NVT, Rarity.Ace_Spec_SV, Types.Item, Sets.Surging_Sparks, 176),</v>
      </c>
    </row>
    <row r="22" spans="1:7" x14ac:dyDescent="0.3">
      <c r="A22">
        <v>182</v>
      </c>
      <c r="B22" t="s">
        <v>665</v>
      </c>
      <c r="C22" t="s">
        <v>90</v>
      </c>
      <c r="D22" t="s">
        <v>132</v>
      </c>
      <c r="E22" t="s">
        <v>701</v>
      </c>
      <c r="F22" t="s">
        <v>469</v>
      </c>
      <c r="G22" t="str">
        <f t="shared" si="0"/>
        <v>new Card("Megaton Blower", Pokedex.NVT, Rarity.Ace_Spec_SV, Types.Item, Sets.Surging_Sparks, 182),</v>
      </c>
    </row>
    <row r="23" spans="1:7" x14ac:dyDescent="0.3">
      <c r="A23">
        <v>183</v>
      </c>
      <c r="B23" t="s">
        <v>666</v>
      </c>
      <c r="C23" t="s">
        <v>90</v>
      </c>
      <c r="D23" t="s">
        <v>132</v>
      </c>
      <c r="E23" t="s">
        <v>701</v>
      </c>
      <c r="F23" t="s">
        <v>469</v>
      </c>
      <c r="G23" t="str">
        <f t="shared" si="0"/>
        <v>new Card("Miracle Headset", Pokedex.NVT, Rarity.Ace_Spec_SV, Types.Item, Sets.Surging_Sparks, 183),</v>
      </c>
    </row>
    <row r="24" spans="1:7" x14ac:dyDescent="0.3">
      <c r="A24">
        <v>185</v>
      </c>
      <c r="B24" t="s">
        <v>667</v>
      </c>
      <c r="C24" t="s">
        <v>90</v>
      </c>
      <c r="D24" t="s">
        <v>132</v>
      </c>
      <c r="E24" t="s">
        <v>701</v>
      </c>
      <c r="F24" t="s">
        <v>469</v>
      </c>
      <c r="G24" t="str">
        <f t="shared" si="0"/>
        <v>new Card("Precious Trolley", Pokedex.NVT, Rarity.Ace_Spec_SV, Types.Item, Sets.Surging_Sparks, 185),</v>
      </c>
    </row>
    <row r="25" spans="1:7" x14ac:dyDescent="0.3">
      <c r="A25">
        <v>186</v>
      </c>
      <c r="B25" t="s">
        <v>668</v>
      </c>
      <c r="C25" t="s">
        <v>90</v>
      </c>
      <c r="D25" t="s">
        <v>132</v>
      </c>
      <c r="E25" t="s">
        <v>701</v>
      </c>
      <c r="F25" t="s">
        <v>469</v>
      </c>
      <c r="G25" t="str">
        <f t="shared" si="0"/>
        <v>new Card("Scramble Switch", Pokedex.NVT, Rarity.Ace_Spec_SV, Types.Item, Sets.Surging_Sparks, 186),</v>
      </c>
    </row>
    <row r="26" spans="1:7" x14ac:dyDescent="0.3">
      <c r="A26">
        <v>191</v>
      </c>
      <c r="B26" t="s">
        <v>670</v>
      </c>
      <c r="C26" t="s">
        <v>90</v>
      </c>
      <c r="D26" t="s">
        <v>243</v>
      </c>
      <c r="E26" t="s">
        <v>701</v>
      </c>
      <c r="F26" t="s">
        <v>469</v>
      </c>
      <c r="G26" t="str">
        <f t="shared" si="0"/>
        <v>new Card("Enriching Energy", Pokedex.NVT, Rarity.Ace_Spec_SV, Types.Special_Energy, Sets.Surging_Sparks, 191),</v>
      </c>
    </row>
    <row r="27" spans="1:7" x14ac:dyDescent="0.3">
      <c r="A27">
        <v>192</v>
      </c>
      <c r="B27" t="s">
        <v>631</v>
      </c>
      <c r="C27" t="s">
        <v>631</v>
      </c>
      <c r="D27" t="s">
        <v>0</v>
      </c>
      <c r="E27" t="s">
        <v>701</v>
      </c>
      <c r="F27" t="s">
        <v>80</v>
      </c>
      <c r="G27" t="str">
        <f t="shared" si="0"/>
        <v>new Card("Exeggcute", Pokedex.Exeggcute, Rarity.Special_Art_Pokemon_SV, Types.Grass, Sets.Surging_Sparks, 192),</v>
      </c>
    </row>
    <row r="28" spans="1:7" x14ac:dyDescent="0.3">
      <c r="A28">
        <v>193</v>
      </c>
      <c r="B28" t="s">
        <v>632</v>
      </c>
      <c r="C28" t="s">
        <v>707</v>
      </c>
      <c r="D28" t="s">
        <v>0</v>
      </c>
      <c r="E28" t="s">
        <v>701</v>
      </c>
      <c r="F28" t="s">
        <v>80</v>
      </c>
      <c r="G28" t="str">
        <f t="shared" si="0"/>
        <v>new Card("Vivillon", Pokedex.Vivillon_Fancy, Rarity.Special_Art_Pokemon_SV, Types.Grass, Sets.Surging_Sparks, 193),</v>
      </c>
    </row>
    <row r="29" spans="1:7" x14ac:dyDescent="0.3">
      <c r="A29">
        <v>194</v>
      </c>
      <c r="B29" t="s">
        <v>633</v>
      </c>
      <c r="C29" t="s">
        <v>633</v>
      </c>
      <c r="D29" t="s">
        <v>0</v>
      </c>
      <c r="E29" t="s">
        <v>701</v>
      </c>
      <c r="F29" t="s">
        <v>80</v>
      </c>
      <c r="G29" t="str">
        <f t="shared" si="0"/>
        <v>new Card("Shiinotic", Pokedex.Shiinotic, Rarity.Special_Art_Pokemon_SV, Types.Grass, Sets.Surging_Sparks, 194),</v>
      </c>
    </row>
    <row r="30" spans="1:7" x14ac:dyDescent="0.3">
      <c r="A30">
        <v>195</v>
      </c>
      <c r="B30" t="s">
        <v>634</v>
      </c>
      <c r="C30" t="s">
        <v>675</v>
      </c>
      <c r="D30" t="s">
        <v>6</v>
      </c>
      <c r="E30" t="s">
        <v>701</v>
      </c>
      <c r="F30" t="s">
        <v>80</v>
      </c>
      <c r="G30" t="str">
        <f t="shared" si="0"/>
        <v>new Card("Castform Sunny Form", Pokedex.Castform_Sunny_Form, Rarity.Special_Art_Pokemon_SV, Types.Fire, Sets.Surging_Sparks, 195),</v>
      </c>
    </row>
    <row r="31" spans="1:7" x14ac:dyDescent="0.3">
      <c r="A31">
        <v>196</v>
      </c>
      <c r="B31" t="s">
        <v>635</v>
      </c>
      <c r="C31" t="s">
        <v>635</v>
      </c>
      <c r="D31" t="s">
        <v>6</v>
      </c>
      <c r="E31" t="s">
        <v>701</v>
      </c>
      <c r="F31" t="s">
        <v>80</v>
      </c>
      <c r="G31" t="str">
        <f t="shared" si="0"/>
        <v>new Card("Larvesta", Pokedex.Larvesta, Rarity.Special_Art_Pokemon_SV, Types.Fire, Sets.Surging_Sparks, 196),</v>
      </c>
    </row>
    <row r="32" spans="1:7" x14ac:dyDescent="0.3">
      <c r="A32">
        <v>197</v>
      </c>
      <c r="B32" t="s">
        <v>262</v>
      </c>
      <c r="C32" t="s">
        <v>262</v>
      </c>
      <c r="D32" t="s">
        <v>6</v>
      </c>
      <c r="E32" t="s">
        <v>701</v>
      </c>
      <c r="F32" t="s">
        <v>80</v>
      </c>
      <c r="G32" t="str">
        <f t="shared" si="0"/>
        <v>new Card("Ceruledge", Pokedex.Ceruledge, Rarity.Special_Art_Pokemon_SV, Types.Fire, Sets.Surging_Sparks, 197),</v>
      </c>
    </row>
    <row r="33" spans="1:7" x14ac:dyDescent="0.3">
      <c r="A33">
        <v>198</v>
      </c>
      <c r="B33" t="s">
        <v>636</v>
      </c>
      <c r="C33" t="s">
        <v>636</v>
      </c>
      <c r="D33" t="s">
        <v>8</v>
      </c>
      <c r="E33" t="s">
        <v>701</v>
      </c>
      <c r="F33" t="s">
        <v>80</v>
      </c>
      <c r="G33" t="str">
        <f t="shared" si="0"/>
        <v>new Card("Feebas", Pokedex.Feebas, Rarity.Special_Art_Pokemon_SV, Types.Water, Sets.Surging_Sparks, 198),</v>
      </c>
    </row>
    <row r="34" spans="1:7" x14ac:dyDescent="0.3">
      <c r="A34">
        <v>199</v>
      </c>
      <c r="B34" t="s">
        <v>637</v>
      </c>
      <c r="C34" t="s">
        <v>637</v>
      </c>
      <c r="D34" t="s">
        <v>8</v>
      </c>
      <c r="E34" t="s">
        <v>701</v>
      </c>
      <c r="F34" t="s">
        <v>80</v>
      </c>
      <c r="G34" t="str">
        <f t="shared" si="0"/>
        <v>new Card("Spheal", Pokedex.Spheal, Rarity.Special_Art_Pokemon_SV, Types.Water, Sets.Surging_Sparks, 199),</v>
      </c>
    </row>
    <row r="35" spans="1:7" x14ac:dyDescent="0.3">
      <c r="A35">
        <v>200</v>
      </c>
      <c r="B35" t="s">
        <v>638</v>
      </c>
      <c r="C35" t="s">
        <v>638</v>
      </c>
      <c r="D35" t="s">
        <v>8</v>
      </c>
      <c r="E35" t="s">
        <v>701</v>
      </c>
      <c r="F35" t="s">
        <v>80</v>
      </c>
      <c r="G35" t="str">
        <f t="shared" si="0"/>
        <v>new Card("Bruxish", Pokedex.Bruxish, Rarity.Special_Art_Pokemon_SV, Types.Water, Sets.Surging_Sparks, 200),</v>
      </c>
    </row>
    <row r="36" spans="1:7" x14ac:dyDescent="0.3">
      <c r="A36">
        <v>201</v>
      </c>
      <c r="B36" t="s">
        <v>639</v>
      </c>
      <c r="C36" t="s">
        <v>639</v>
      </c>
      <c r="D36" t="s">
        <v>8</v>
      </c>
      <c r="E36" t="s">
        <v>701</v>
      </c>
      <c r="F36" t="s">
        <v>80</v>
      </c>
      <c r="G36" t="str">
        <f t="shared" si="0"/>
        <v>new Card("Cetitan", Pokedex.Cetitan, Rarity.Special_Art_Pokemon_SV, Types.Water, Sets.Surging_Sparks, 201),</v>
      </c>
    </row>
    <row r="37" spans="1:7" x14ac:dyDescent="0.3">
      <c r="A37">
        <v>202</v>
      </c>
      <c r="B37" t="s">
        <v>641</v>
      </c>
      <c r="C37" t="s">
        <v>641</v>
      </c>
      <c r="D37" t="s">
        <v>10</v>
      </c>
      <c r="E37" t="s">
        <v>701</v>
      </c>
      <c r="F37" t="s">
        <v>80</v>
      </c>
      <c r="G37" t="str">
        <f t="shared" si="0"/>
        <v>new Card("Stunfisk", Pokedex.Stunfisk, Rarity.Special_Art_Pokemon_SV, Types.Lightning, Sets.Surging_Sparks, 202),</v>
      </c>
    </row>
    <row r="38" spans="1:7" x14ac:dyDescent="0.3">
      <c r="A38">
        <v>203</v>
      </c>
      <c r="B38" t="s">
        <v>642</v>
      </c>
      <c r="C38" t="s">
        <v>642</v>
      </c>
      <c r="D38" t="s">
        <v>13</v>
      </c>
      <c r="E38" t="s">
        <v>701</v>
      </c>
      <c r="F38" t="s">
        <v>80</v>
      </c>
      <c r="G38" t="str">
        <f t="shared" si="0"/>
        <v>new Card("Latios", Pokedex.Latios, Rarity.Special_Art_Pokemon_SV, Types.Psychic, Sets.Surging_Sparks, 203),</v>
      </c>
    </row>
    <row r="39" spans="1:7" x14ac:dyDescent="0.3">
      <c r="A39">
        <v>204</v>
      </c>
      <c r="B39" t="s">
        <v>643</v>
      </c>
      <c r="C39" t="s">
        <v>643</v>
      </c>
      <c r="D39" t="s">
        <v>13</v>
      </c>
      <c r="E39" t="s">
        <v>701</v>
      </c>
      <c r="F39" t="s">
        <v>80</v>
      </c>
      <c r="G39" t="str">
        <f t="shared" si="0"/>
        <v>new Card("Mesprit", Pokedex.Mesprit, Rarity.Special_Art_Pokemon_SV, Types.Psychic, Sets.Surging_Sparks, 204),</v>
      </c>
    </row>
    <row r="40" spans="1:7" x14ac:dyDescent="0.3">
      <c r="A40">
        <v>205</v>
      </c>
      <c r="B40" t="s">
        <v>644</v>
      </c>
      <c r="C40" t="s">
        <v>644</v>
      </c>
      <c r="D40" t="s">
        <v>15</v>
      </c>
      <c r="E40" t="s">
        <v>701</v>
      </c>
      <c r="F40" t="s">
        <v>80</v>
      </c>
      <c r="G40" t="str">
        <f t="shared" si="0"/>
        <v>new Card("Phanpy", Pokedex.Phanpy, Rarity.Special_Art_Pokemon_SV, Types.Fighting, Sets.Surging_Sparks, 205),</v>
      </c>
    </row>
    <row r="41" spans="1:7" x14ac:dyDescent="0.3">
      <c r="A41">
        <v>206</v>
      </c>
      <c r="B41" t="s">
        <v>645</v>
      </c>
      <c r="C41" t="s">
        <v>645</v>
      </c>
      <c r="D41" t="s">
        <v>15</v>
      </c>
      <c r="E41" t="s">
        <v>701</v>
      </c>
      <c r="F41" t="s">
        <v>80</v>
      </c>
      <c r="G41" t="str">
        <f t="shared" si="0"/>
        <v>new Card("Vibrava", Pokedex.Vibrava, Rarity.Special_Art_Pokemon_SV, Types.Fighting, Sets.Surging_Sparks, 206),</v>
      </c>
    </row>
    <row r="42" spans="1:7" x14ac:dyDescent="0.3">
      <c r="A42">
        <v>207</v>
      </c>
      <c r="B42" t="s">
        <v>646</v>
      </c>
      <c r="C42" t="s">
        <v>646</v>
      </c>
      <c r="D42" t="s">
        <v>15</v>
      </c>
      <c r="E42" t="s">
        <v>701</v>
      </c>
      <c r="F42" t="s">
        <v>80</v>
      </c>
      <c r="G42" t="str">
        <f t="shared" si="0"/>
        <v>new Card("Clobbopus", Pokedex.Clobbopus, Rarity.Special_Art_Pokemon_SV, Types.Fighting, Sets.Surging_Sparks, 207),</v>
      </c>
    </row>
    <row r="43" spans="1:7" x14ac:dyDescent="0.3">
      <c r="A43">
        <v>208</v>
      </c>
      <c r="B43" t="s">
        <v>647</v>
      </c>
      <c r="C43" t="s">
        <v>692</v>
      </c>
      <c r="D43" t="s">
        <v>23</v>
      </c>
      <c r="E43" t="s">
        <v>701</v>
      </c>
      <c r="F43" t="s">
        <v>80</v>
      </c>
      <c r="G43" t="str">
        <f t="shared" si="0"/>
        <v>new Card("Alolan Dugtrio", Pokedex.Alolan_Dugtrio, Rarity.Special_Art_Pokemon_SV, Types.Metal, Sets.Surging_Sparks, 208),</v>
      </c>
    </row>
    <row r="44" spans="1:7" x14ac:dyDescent="0.3">
      <c r="A44">
        <v>209</v>
      </c>
      <c r="B44" t="s">
        <v>648</v>
      </c>
      <c r="C44" t="s">
        <v>648</v>
      </c>
      <c r="D44" t="s">
        <v>23</v>
      </c>
      <c r="E44" t="s">
        <v>701</v>
      </c>
      <c r="F44" t="s">
        <v>80</v>
      </c>
      <c r="G44" t="str">
        <f t="shared" si="0"/>
        <v>new Card("Skarmory", Pokedex.Skarmory, Rarity.Special_Art_Pokemon_SV, Types.Metal, Sets.Surging_Sparks, 209),</v>
      </c>
    </row>
    <row r="45" spans="1:7" x14ac:dyDescent="0.3">
      <c r="A45">
        <v>210</v>
      </c>
      <c r="B45" t="s">
        <v>649</v>
      </c>
      <c r="C45" t="s">
        <v>649</v>
      </c>
      <c r="D45" t="s">
        <v>125</v>
      </c>
      <c r="E45" t="s">
        <v>701</v>
      </c>
      <c r="F45" t="s">
        <v>80</v>
      </c>
      <c r="G45" t="str">
        <f t="shared" si="0"/>
        <v>new Card("Flapple", Pokedex.Flapple, Rarity.Special_Art_Pokemon_SV, Types.Dragon, Sets.Surging_Sparks, 210),</v>
      </c>
    </row>
    <row r="46" spans="1:7" x14ac:dyDescent="0.3">
      <c r="A46">
        <v>211</v>
      </c>
      <c r="B46" t="s">
        <v>650</v>
      </c>
      <c r="C46" t="s">
        <v>650</v>
      </c>
      <c r="D46" t="s">
        <v>125</v>
      </c>
      <c r="E46" t="s">
        <v>701</v>
      </c>
      <c r="F46" t="s">
        <v>80</v>
      </c>
      <c r="G46" t="str">
        <f t="shared" si="0"/>
        <v>new Card("Appletun", Pokedex.Appletun, Rarity.Special_Art_Pokemon_SV, Types.Dragon, Sets.Surging_Sparks, 211),</v>
      </c>
    </row>
    <row r="47" spans="1:7" x14ac:dyDescent="0.3">
      <c r="A47">
        <v>212</v>
      </c>
      <c r="B47" t="s">
        <v>651</v>
      </c>
      <c r="C47" t="s">
        <v>651</v>
      </c>
      <c r="D47" t="s">
        <v>26</v>
      </c>
      <c r="E47" t="s">
        <v>701</v>
      </c>
      <c r="F47" t="s">
        <v>80</v>
      </c>
      <c r="G47" t="str">
        <f t="shared" si="0"/>
        <v>new Card("Slakoth", Pokedex.Slakoth, Rarity.Special_Art_Pokemon_SV, Types.Colorless, Sets.Surging_Sparks, 212),</v>
      </c>
    </row>
    <row r="48" spans="1:7" x14ac:dyDescent="0.3">
      <c r="A48">
        <v>213</v>
      </c>
      <c r="B48" t="s">
        <v>652</v>
      </c>
      <c r="C48" t="s">
        <v>652</v>
      </c>
      <c r="D48" t="s">
        <v>26</v>
      </c>
      <c r="E48" t="s">
        <v>701</v>
      </c>
      <c r="F48" t="s">
        <v>80</v>
      </c>
      <c r="G48" t="str">
        <f t="shared" si="0"/>
        <v>new Card("Kecleon", Pokedex.Kecleon, Rarity.Special_Art_Pokemon_SV, Types.Colorless, Sets.Surging_Sparks, 213),</v>
      </c>
    </row>
    <row r="49" spans="1:7" x14ac:dyDescent="0.3">
      <c r="A49">
        <v>214</v>
      </c>
      <c r="B49" t="s">
        <v>653</v>
      </c>
      <c r="C49" t="s">
        <v>653</v>
      </c>
      <c r="D49" t="s">
        <v>26</v>
      </c>
      <c r="E49" t="s">
        <v>701</v>
      </c>
      <c r="F49" t="s">
        <v>80</v>
      </c>
      <c r="G49" t="str">
        <f t="shared" si="0"/>
        <v>new Card("Braviary", Pokedex.Braviary, Rarity.Special_Art_Pokemon_SV, Types.Colorless, Sets.Surging_Sparks, 214),</v>
      </c>
    </row>
    <row r="50" spans="1:7" x14ac:dyDescent="0.3">
      <c r="A50">
        <v>215</v>
      </c>
      <c r="B50" t="s">
        <v>673</v>
      </c>
      <c r="C50" t="s">
        <v>674</v>
      </c>
      <c r="D50" t="s">
        <v>0</v>
      </c>
      <c r="E50" t="s">
        <v>701</v>
      </c>
      <c r="F50" t="s">
        <v>82</v>
      </c>
      <c r="G50" t="str">
        <f t="shared" si="0"/>
        <v>new Card("Durant ex", Pokedex.Durant, Rarity.ex_SV_Full_Art, Types.Grass, Sets.Surging_Sparks, 215),</v>
      </c>
    </row>
    <row r="51" spans="1:7" x14ac:dyDescent="0.3">
      <c r="A51">
        <v>216</v>
      </c>
      <c r="B51" t="s">
        <v>445</v>
      </c>
      <c r="C51" t="s">
        <v>296</v>
      </c>
      <c r="D51" t="s">
        <v>6</v>
      </c>
      <c r="E51" t="s">
        <v>701</v>
      </c>
      <c r="F51" t="s">
        <v>82</v>
      </c>
      <c r="G51" t="str">
        <f t="shared" si="0"/>
        <v>new Card("Scovillain ex", Pokedex.Scovillain, Rarity.ex_SV_Full_Art, Types.Fire, Sets.Surging_Sparks, 216),</v>
      </c>
    </row>
    <row r="52" spans="1:7" x14ac:dyDescent="0.3">
      <c r="A52">
        <v>217</v>
      </c>
      <c r="B52" t="s">
        <v>677</v>
      </c>
      <c r="C52" t="s">
        <v>678</v>
      </c>
      <c r="D52" t="s">
        <v>8</v>
      </c>
      <c r="E52" t="s">
        <v>701</v>
      </c>
      <c r="F52" t="s">
        <v>82</v>
      </c>
      <c r="G52" t="str">
        <f t="shared" si="0"/>
        <v>new Card("Milotic ex", Pokedex.Milotic, Rarity.ex_SV_Full_Art, Types.Water, Sets.Surging_Sparks, 217),</v>
      </c>
    </row>
    <row r="53" spans="1:7" x14ac:dyDescent="0.3">
      <c r="A53">
        <v>218</v>
      </c>
      <c r="B53" t="s">
        <v>679</v>
      </c>
      <c r="C53" t="s">
        <v>680</v>
      </c>
      <c r="D53" t="s">
        <v>8</v>
      </c>
      <c r="E53" t="s">
        <v>701</v>
      </c>
      <c r="F53" t="s">
        <v>82</v>
      </c>
      <c r="G53" t="str">
        <f t="shared" si="0"/>
        <v>new Card("Black Kyurem ex", Pokedex.Black_Kyurem, Rarity.ex_SV_Full_Art, Types.Water, Sets.Surging_Sparks, 218),</v>
      </c>
    </row>
    <row r="54" spans="1:7" x14ac:dyDescent="0.3">
      <c r="A54">
        <v>219</v>
      </c>
      <c r="B54" t="s">
        <v>476</v>
      </c>
      <c r="C54" t="s">
        <v>115</v>
      </c>
      <c r="D54" t="s">
        <v>629</v>
      </c>
      <c r="E54" t="s">
        <v>701</v>
      </c>
      <c r="F54" t="s">
        <v>81</v>
      </c>
      <c r="G54" t="str">
        <f t="shared" si="0"/>
        <v>new Card("Pikachu ex", Pokedex.Pikachu, Rarity.ex_SV_Tera_Full_Art, Types.Tera_Stellar_Lightning, Sets.Surging_Sparks, 219),</v>
      </c>
    </row>
    <row r="55" spans="1:7" x14ac:dyDescent="0.3">
      <c r="A55">
        <v>220</v>
      </c>
      <c r="B55" t="s">
        <v>682</v>
      </c>
      <c r="C55" t="s">
        <v>683</v>
      </c>
      <c r="D55" t="s">
        <v>13</v>
      </c>
      <c r="E55" t="s">
        <v>701</v>
      </c>
      <c r="F55" t="s">
        <v>82</v>
      </c>
      <c r="G55" t="str">
        <f t="shared" si="0"/>
        <v>new Card("Latias ex", Pokedex.Latias, Rarity.ex_SV_Full_Art, Types.Psychic, Sets.Surging_Sparks, 220),</v>
      </c>
    </row>
    <row r="56" spans="1:7" x14ac:dyDescent="0.3">
      <c r="A56">
        <v>221</v>
      </c>
      <c r="B56" t="s">
        <v>686</v>
      </c>
      <c r="C56" t="s">
        <v>687</v>
      </c>
      <c r="D56" t="s">
        <v>702</v>
      </c>
      <c r="E56" t="s">
        <v>701</v>
      </c>
      <c r="F56" t="s">
        <v>81</v>
      </c>
      <c r="G56" t="str">
        <f t="shared" si="0"/>
        <v>new Card("Palossand ex", Pokedex.Palossand, Rarity.ex_SV_Tera_Full_Art, Types.Tera_Stellar_Psychic, Sets.Surging_Sparks, 221),</v>
      </c>
    </row>
    <row r="57" spans="1:7" x14ac:dyDescent="0.3">
      <c r="A57">
        <v>222</v>
      </c>
      <c r="B57" t="s">
        <v>688</v>
      </c>
      <c r="C57" t="s">
        <v>689</v>
      </c>
      <c r="D57" t="s">
        <v>703</v>
      </c>
      <c r="E57" t="s">
        <v>701</v>
      </c>
      <c r="F57" t="s">
        <v>81</v>
      </c>
      <c r="G57" t="str">
        <f t="shared" si="0"/>
        <v>new Card("Flygon ex", Pokedex.Flygon, Rarity.ex_SV_Tera_Full_Art, Types.Tera_Stellar_Fighting, Sets.Surging_Sparks, 222),</v>
      </c>
    </row>
    <row r="58" spans="1:7" x14ac:dyDescent="0.3">
      <c r="A58">
        <v>223</v>
      </c>
      <c r="B58" t="s">
        <v>690</v>
      </c>
      <c r="C58" t="s">
        <v>691</v>
      </c>
      <c r="D58" t="s">
        <v>704</v>
      </c>
      <c r="E58" t="s">
        <v>701</v>
      </c>
      <c r="F58" t="s">
        <v>81</v>
      </c>
      <c r="G58" t="str">
        <f t="shared" si="0"/>
        <v>new Card("Hydreigon ex", Pokedex.Hydreigon, Rarity.ex_SV_Tera_Full_Art, Types.Tera_Stellar_Darkness, Sets.Surging_Sparks, 223),</v>
      </c>
    </row>
    <row r="59" spans="1:7" x14ac:dyDescent="0.3">
      <c r="A59">
        <v>224</v>
      </c>
      <c r="B59" t="s">
        <v>693</v>
      </c>
      <c r="C59" t="s">
        <v>598</v>
      </c>
      <c r="D59" t="s">
        <v>23</v>
      </c>
      <c r="E59" t="s">
        <v>701</v>
      </c>
      <c r="F59" t="s">
        <v>82</v>
      </c>
      <c r="G59" t="str">
        <f t="shared" si="0"/>
        <v>new Card("Archaludon ex", Pokedex.Archaludon, Rarity.ex_SV_Full_Art, Types.Metal, Sets.Surging_Sparks, 224),</v>
      </c>
    </row>
    <row r="60" spans="1:7" x14ac:dyDescent="0.3">
      <c r="A60">
        <v>225</v>
      </c>
      <c r="B60" t="s">
        <v>694</v>
      </c>
      <c r="C60" t="s">
        <v>695</v>
      </c>
      <c r="D60" t="s">
        <v>705</v>
      </c>
      <c r="E60" t="s">
        <v>701</v>
      </c>
      <c r="F60" t="s">
        <v>81</v>
      </c>
      <c r="G60" t="str">
        <f t="shared" si="0"/>
        <v>new Card("Alolan Exeggutor ex", Pokedex.Alolan_Exeggutor, Rarity.ex_SV_Tera_Full_Art, Types.Tera_Stellar_Dragon, Sets.Surging_Sparks, 225),</v>
      </c>
    </row>
    <row r="61" spans="1:7" x14ac:dyDescent="0.3">
      <c r="A61">
        <v>226</v>
      </c>
      <c r="B61" t="s">
        <v>696</v>
      </c>
      <c r="C61" t="s">
        <v>309</v>
      </c>
      <c r="D61" t="s">
        <v>705</v>
      </c>
      <c r="E61" t="s">
        <v>701</v>
      </c>
      <c r="F61" t="s">
        <v>81</v>
      </c>
      <c r="G61" t="str">
        <f t="shared" si="0"/>
        <v>new Card("Tatsugiri ex", Pokedex.Tatsugiri, Rarity.ex_SV_Tera_Full_Art, Types.Tera_Stellar_Dragon, Sets.Surging_Sparks, 226),</v>
      </c>
    </row>
    <row r="62" spans="1:7" x14ac:dyDescent="0.3">
      <c r="A62">
        <v>227</v>
      </c>
      <c r="B62" t="s">
        <v>697</v>
      </c>
      <c r="C62" t="s">
        <v>698</v>
      </c>
      <c r="D62" t="s">
        <v>26</v>
      </c>
      <c r="E62" t="s">
        <v>701</v>
      </c>
      <c r="F62" t="s">
        <v>82</v>
      </c>
      <c r="G62" t="str">
        <f t="shared" si="0"/>
        <v>new Card("Slaking ex", Pokedex.Slaking, Rarity.ex_SV_Full_Art, Types.Colorless, Sets.Surging_Sparks, 227),</v>
      </c>
    </row>
    <row r="63" spans="1:7" x14ac:dyDescent="0.3">
      <c r="A63">
        <v>228</v>
      </c>
      <c r="B63" t="s">
        <v>699</v>
      </c>
      <c r="C63" t="s">
        <v>167</v>
      </c>
      <c r="D63" t="s">
        <v>706</v>
      </c>
      <c r="E63" t="s">
        <v>701</v>
      </c>
      <c r="F63" t="s">
        <v>81</v>
      </c>
      <c r="G63" t="str">
        <f t="shared" si="0"/>
        <v>new Card("Cyclizar ex", Pokedex.Cyclizar, Rarity.ex_SV_Tera_Full_Art, Types.Tera_Stellar_Colorless, Sets.Surging_Sparks, 228),</v>
      </c>
    </row>
    <row r="64" spans="1:7" x14ac:dyDescent="0.3">
      <c r="A64">
        <v>229</v>
      </c>
      <c r="B64" t="s">
        <v>656</v>
      </c>
      <c r="C64" t="s">
        <v>90</v>
      </c>
      <c r="D64" t="s">
        <v>75</v>
      </c>
      <c r="E64" t="s">
        <v>701</v>
      </c>
      <c r="F64" t="s">
        <v>83</v>
      </c>
      <c r="G64" t="str">
        <f t="shared" si="0"/>
        <v>new Card("Clemont's Quick Wit", Pokedex.NVT, Rarity.Full_Art_Trainer_SV, Types.Supporter, Sets.Surging_Sparks, 229),</v>
      </c>
    </row>
    <row r="65" spans="1:7" x14ac:dyDescent="0.3">
      <c r="A65">
        <v>230</v>
      </c>
      <c r="B65" t="s">
        <v>658</v>
      </c>
      <c r="C65" t="s">
        <v>90</v>
      </c>
      <c r="D65" t="s">
        <v>75</v>
      </c>
      <c r="E65" t="s">
        <v>701</v>
      </c>
      <c r="F65" t="s">
        <v>83</v>
      </c>
      <c r="G65" t="str">
        <f t="shared" si="0"/>
        <v>new Card("Cyrano", Pokedex.NVT, Rarity.Full_Art_Trainer_SV, Types.Supporter, Sets.Surging_Sparks, 230),</v>
      </c>
    </row>
    <row r="66" spans="1:7" x14ac:dyDescent="0.3">
      <c r="A66">
        <v>231</v>
      </c>
      <c r="B66" t="s">
        <v>659</v>
      </c>
      <c r="C66" t="s">
        <v>90</v>
      </c>
      <c r="D66" t="s">
        <v>75</v>
      </c>
      <c r="E66" t="s">
        <v>701</v>
      </c>
      <c r="F66" t="s">
        <v>83</v>
      </c>
      <c r="G66" t="str">
        <f t="shared" ref="G66:G87" si="1">"new Card(""" &amp; B66 &amp; """, Pokedex." &amp; C66 &amp; ", Rarity." &amp; F66 &amp; ", Types." &amp; D66 &amp; ", Sets." &amp; E66 &amp; ", " &amp; A66 &amp; "),"</f>
        <v>new Card("Drasna", Pokedex.NVT, Rarity.Full_Art_Trainer_SV, Types.Supporter, Sets.Surging_Sparks, 231),</v>
      </c>
    </row>
    <row r="67" spans="1:7" x14ac:dyDescent="0.3">
      <c r="A67">
        <v>232</v>
      </c>
      <c r="B67" t="s">
        <v>660</v>
      </c>
      <c r="C67" t="s">
        <v>90</v>
      </c>
      <c r="D67" t="s">
        <v>75</v>
      </c>
      <c r="E67" t="s">
        <v>701</v>
      </c>
      <c r="F67" t="s">
        <v>83</v>
      </c>
      <c r="G67" t="str">
        <f t="shared" si="1"/>
        <v>new Card("Drayton", Pokedex.NVT, Rarity.Full_Art_Trainer_SV, Types.Supporter, Sets.Surging_Sparks, 232),</v>
      </c>
    </row>
    <row r="68" spans="1:7" x14ac:dyDescent="0.3">
      <c r="A68">
        <v>233</v>
      </c>
      <c r="B68" t="s">
        <v>663</v>
      </c>
      <c r="C68" t="s">
        <v>90</v>
      </c>
      <c r="D68" t="s">
        <v>75</v>
      </c>
      <c r="E68" t="s">
        <v>701</v>
      </c>
      <c r="F68" t="s">
        <v>83</v>
      </c>
      <c r="G68" t="str">
        <f t="shared" si="1"/>
        <v>new Card("Jasmine's Gaze", Pokedex.NVT, Rarity.Full_Art_Trainer_SV, Types.Supporter, Sets.Surging_Sparks, 233),</v>
      </c>
    </row>
    <row r="69" spans="1:7" x14ac:dyDescent="0.3">
      <c r="A69">
        <v>234</v>
      </c>
      <c r="B69" t="s">
        <v>664</v>
      </c>
      <c r="C69" t="s">
        <v>90</v>
      </c>
      <c r="D69" t="s">
        <v>75</v>
      </c>
      <c r="E69" t="s">
        <v>701</v>
      </c>
      <c r="F69" t="s">
        <v>83</v>
      </c>
      <c r="G69" t="str">
        <f t="shared" si="1"/>
        <v>new Card("Lisia's Appeal", Pokedex.NVT, Rarity.Full_Art_Trainer_SV, Types.Supporter, Sets.Surging_Sparks, 234),</v>
      </c>
    </row>
    <row r="70" spans="1:7" x14ac:dyDescent="0.3">
      <c r="A70">
        <v>235</v>
      </c>
      <c r="B70" t="s">
        <v>669</v>
      </c>
      <c r="C70" t="s">
        <v>90</v>
      </c>
      <c r="D70" t="s">
        <v>75</v>
      </c>
      <c r="E70" t="s">
        <v>701</v>
      </c>
      <c r="F70" t="s">
        <v>83</v>
      </c>
      <c r="G70" t="str">
        <f t="shared" si="1"/>
        <v>new Card("Surfer", Pokedex.NVT, Rarity.Full_Art_Trainer_SV, Types.Supporter, Sets.Surging_Sparks, 235),</v>
      </c>
    </row>
    <row r="71" spans="1:7" x14ac:dyDescent="0.3">
      <c r="A71">
        <v>236</v>
      </c>
      <c r="B71" t="s">
        <v>673</v>
      </c>
      <c r="C71" t="s">
        <v>674</v>
      </c>
      <c r="D71" t="s">
        <v>0</v>
      </c>
      <c r="E71" t="s">
        <v>701</v>
      </c>
      <c r="F71" t="s">
        <v>85</v>
      </c>
      <c r="G71" t="str">
        <f t="shared" si="1"/>
        <v>new Card("Durant ex", Pokedex.Durant, Rarity.ex_SV_Special_Art, Types.Grass, Sets.Surging_Sparks, 236),</v>
      </c>
    </row>
    <row r="72" spans="1:7" x14ac:dyDescent="0.3">
      <c r="A72">
        <v>237</v>
      </c>
      <c r="B72" t="s">
        <v>677</v>
      </c>
      <c r="C72" t="s">
        <v>678</v>
      </c>
      <c r="D72" t="s">
        <v>8</v>
      </c>
      <c r="E72" t="s">
        <v>701</v>
      </c>
      <c r="F72" t="s">
        <v>85</v>
      </c>
      <c r="G72" t="str">
        <f t="shared" si="1"/>
        <v>new Card("Milotic ex", Pokedex.Milotic, Rarity.ex_SV_Special_Art, Types.Water, Sets.Surging_Sparks, 237),</v>
      </c>
    </row>
    <row r="73" spans="1:7" x14ac:dyDescent="0.3">
      <c r="A73">
        <v>238</v>
      </c>
      <c r="B73" t="s">
        <v>476</v>
      </c>
      <c r="C73" t="s">
        <v>115</v>
      </c>
      <c r="D73" t="s">
        <v>629</v>
      </c>
      <c r="E73" t="s">
        <v>701</v>
      </c>
      <c r="F73" t="s">
        <v>84</v>
      </c>
      <c r="G73" t="str">
        <f t="shared" si="1"/>
        <v>new Card("Pikachu ex", Pokedex.Pikachu, Rarity.ex_SV_Tera_Special_Art, Types.Tera_Stellar_Lightning, Sets.Surging_Sparks, 238),</v>
      </c>
    </row>
    <row r="74" spans="1:7" x14ac:dyDescent="0.3">
      <c r="A74">
        <v>239</v>
      </c>
      <c r="B74" t="s">
        <v>682</v>
      </c>
      <c r="C74" t="s">
        <v>683</v>
      </c>
      <c r="D74" t="s">
        <v>13</v>
      </c>
      <c r="E74" t="s">
        <v>701</v>
      </c>
      <c r="F74" t="s">
        <v>85</v>
      </c>
      <c r="G74" t="str">
        <f t="shared" si="1"/>
        <v>new Card("Latias ex", Pokedex.Latias, Rarity.ex_SV_Special_Art, Types.Psychic, Sets.Surging_Sparks, 239),</v>
      </c>
    </row>
    <row r="75" spans="1:7" x14ac:dyDescent="0.3">
      <c r="A75">
        <v>240</v>
      </c>
      <c r="B75" t="s">
        <v>690</v>
      </c>
      <c r="C75" t="s">
        <v>691</v>
      </c>
      <c r="D75" t="s">
        <v>704</v>
      </c>
      <c r="E75" t="s">
        <v>701</v>
      </c>
      <c r="F75" t="s">
        <v>84</v>
      </c>
      <c r="G75" t="str">
        <f t="shared" si="1"/>
        <v>new Card("Hydreigon ex", Pokedex.Hydreigon, Rarity.ex_SV_Tera_Special_Art, Types.Tera_Stellar_Darkness, Sets.Surging_Sparks, 240),</v>
      </c>
    </row>
    <row r="76" spans="1:7" x14ac:dyDescent="0.3">
      <c r="A76">
        <v>241</v>
      </c>
      <c r="B76" t="s">
        <v>693</v>
      </c>
      <c r="C76" t="s">
        <v>598</v>
      </c>
      <c r="D76" t="s">
        <v>23</v>
      </c>
      <c r="E76" t="s">
        <v>701</v>
      </c>
      <c r="F76" t="s">
        <v>85</v>
      </c>
      <c r="G76" t="str">
        <f t="shared" si="1"/>
        <v>new Card("Archaludon ex", Pokedex.Archaludon, Rarity.ex_SV_Special_Art, Types.Metal, Sets.Surging_Sparks, 241),</v>
      </c>
    </row>
    <row r="77" spans="1:7" x14ac:dyDescent="0.3">
      <c r="A77">
        <v>242</v>
      </c>
      <c r="B77" t="s">
        <v>694</v>
      </c>
      <c r="C77" t="s">
        <v>695</v>
      </c>
      <c r="D77" t="s">
        <v>705</v>
      </c>
      <c r="E77" t="s">
        <v>701</v>
      </c>
      <c r="F77" t="s">
        <v>84</v>
      </c>
      <c r="G77" t="str">
        <f t="shared" si="1"/>
        <v>new Card("Alolan Exeggutor ex", Pokedex.Alolan_Exeggutor, Rarity.ex_SV_Tera_Special_Art, Types.Tera_Stellar_Dragon, Sets.Surging_Sparks, 242),</v>
      </c>
    </row>
    <row r="78" spans="1:7" x14ac:dyDescent="0.3">
      <c r="A78">
        <v>243</v>
      </c>
      <c r="B78" t="s">
        <v>656</v>
      </c>
      <c r="C78" t="s">
        <v>90</v>
      </c>
      <c r="D78" t="s">
        <v>75</v>
      </c>
      <c r="E78" t="s">
        <v>701</v>
      </c>
      <c r="F78" t="s">
        <v>86</v>
      </c>
      <c r="G78" t="str">
        <f t="shared" si="1"/>
        <v>new Card("Clemont's Quick Wit", Pokedex.NVT, Rarity.Special_Art_Trainer_SV, Types.Supporter, Sets.Surging_Sparks, 243),</v>
      </c>
    </row>
    <row r="79" spans="1:7" x14ac:dyDescent="0.3">
      <c r="A79">
        <v>244</v>
      </c>
      <c r="B79" t="s">
        <v>660</v>
      </c>
      <c r="C79" t="s">
        <v>90</v>
      </c>
      <c r="D79" t="s">
        <v>75</v>
      </c>
      <c r="E79" t="s">
        <v>701</v>
      </c>
      <c r="F79" t="s">
        <v>86</v>
      </c>
      <c r="G79" t="str">
        <f t="shared" si="1"/>
        <v>new Card("Drayton", Pokedex.NVT, Rarity.Special_Art_Trainer_SV, Types.Supporter, Sets.Surging_Sparks, 244),</v>
      </c>
    </row>
    <row r="80" spans="1:7" x14ac:dyDescent="0.3">
      <c r="A80">
        <v>245</v>
      </c>
      <c r="B80" t="s">
        <v>663</v>
      </c>
      <c r="C80" t="s">
        <v>90</v>
      </c>
      <c r="D80" t="s">
        <v>75</v>
      </c>
      <c r="E80" t="s">
        <v>701</v>
      </c>
      <c r="F80" t="s">
        <v>86</v>
      </c>
      <c r="G80" t="str">
        <f t="shared" si="1"/>
        <v>new Card("Jasmine's Gaze", Pokedex.NVT, Rarity.Special_Art_Trainer_SV, Types.Supporter, Sets.Surging_Sparks, 245),</v>
      </c>
    </row>
    <row r="81" spans="1:7" x14ac:dyDescent="0.3">
      <c r="A81">
        <v>246</v>
      </c>
      <c r="B81" t="s">
        <v>664</v>
      </c>
      <c r="C81" t="s">
        <v>90</v>
      </c>
      <c r="D81" t="s">
        <v>75</v>
      </c>
      <c r="E81" t="s">
        <v>701</v>
      </c>
      <c r="F81" t="s">
        <v>86</v>
      </c>
      <c r="G81" t="str">
        <f t="shared" si="1"/>
        <v>new Card("Lisia's Appeal", Pokedex.NVT, Rarity.Special_Art_Trainer_SV, Types.Supporter, Sets.Surging_Sparks, 246),</v>
      </c>
    </row>
    <row r="82" spans="1:7" x14ac:dyDescent="0.3">
      <c r="A82">
        <v>247</v>
      </c>
      <c r="B82" t="s">
        <v>476</v>
      </c>
      <c r="C82" t="s">
        <v>115</v>
      </c>
      <c r="D82" t="s">
        <v>629</v>
      </c>
      <c r="E82" t="s">
        <v>701</v>
      </c>
      <c r="F82" t="s">
        <v>87</v>
      </c>
      <c r="G82" t="str">
        <f t="shared" si="1"/>
        <v>new Card("Pikachu ex", Pokedex.Pikachu, Rarity.ex_SV_Tera_Gold, Types.Tera_Stellar_Lightning, Sets.Surging_Sparks, 247),</v>
      </c>
    </row>
    <row r="83" spans="1:7" x14ac:dyDescent="0.3">
      <c r="A83">
        <v>248</v>
      </c>
      <c r="B83" t="s">
        <v>694</v>
      </c>
      <c r="C83" t="s">
        <v>695</v>
      </c>
      <c r="D83" t="s">
        <v>705</v>
      </c>
      <c r="E83" t="s">
        <v>701</v>
      </c>
      <c r="F83" t="s">
        <v>87</v>
      </c>
      <c r="G83" t="str">
        <f t="shared" si="1"/>
        <v>new Card("Alolan Exeggutor ex", Pokedex.Alolan_Exeggutor, Rarity.ex_SV_Tera_Gold, Types.Tera_Stellar_Dragon, Sets.Surging_Sparks, 248),</v>
      </c>
    </row>
    <row r="84" spans="1:7" x14ac:dyDescent="0.3">
      <c r="A84">
        <v>249</v>
      </c>
      <c r="B84" t="s">
        <v>657</v>
      </c>
      <c r="C84" t="s">
        <v>90</v>
      </c>
      <c r="D84" t="s">
        <v>182</v>
      </c>
      <c r="E84" t="s">
        <v>701</v>
      </c>
      <c r="F84" t="s">
        <v>133</v>
      </c>
      <c r="G84" t="str">
        <f t="shared" si="1"/>
        <v>new Card("Counter Gain", Pokedex.NVT, Rarity.Gold_Item_SV, Types.Tool, Sets.Surging_Sparks, 249),</v>
      </c>
    </row>
    <row r="85" spans="1:7" x14ac:dyDescent="0.3">
      <c r="A85">
        <v>250</v>
      </c>
      <c r="B85" t="s">
        <v>662</v>
      </c>
      <c r="C85" t="s">
        <v>90</v>
      </c>
      <c r="D85" t="s">
        <v>76</v>
      </c>
      <c r="E85" t="s">
        <v>701</v>
      </c>
      <c r="F85" t="s">
        <v>88</v>
      </c>
      <c r="G85" t="str">
        <f t="shared" si="1"/>
        <v>new Card("Gravity Mountain", Pokedex.NVT, Rarity.Gold_Stadium_SV, Types.Stadium, Sets.Surging_Sparks, 250),</v>
      </c>
    </row>
    <row r="86" spans="1:7" x14ac:dyDescent="0.3">
      <c r="A86">
        <v>251</v>
      </c>
      <c r="B86" t="s">
        <v>671</v>
      </c>
      <c r="C86" t="s">
        <v>90</v>
      </c>
      <c r="D86" t="s">
        <v>132</v>
      </c>
      <c r="E86" t="s">
        <v>701</v>
      </c>
      <c r="F86" t="s">
        <v>133</v>
      </c>
      <c r="G86" t="str">
        <f t="shared" si="1"/>
        <v>new Card("Night Stretcher", Pokedex.NVT, Rarity.Gold_Item_SV, Types.Item, Sets.Surging_Sparks, 251),</v>
      </c>
    </row>
    <row r="87" spans="1:7" x14ac:dyDescent="0.3">
      <c r="A87">
        <v>252</v>
      </c>
      <c r="B87" t="s">
        <v>672</v>
      </c>
      <c r="C87" t="s">
        <v>90</v>
      </c>
      <c r="D87" t="s">
        <v>243</v>
      </c>
      <c r="E87" t="s">
        <v>701</v>
      </c>
      <c r="F87" t="s">
        <v>522</v>
      </c>
      <c r="G87" t="str">
        <f t="shared" si="1"/>
        <v>new Card("Jet Energy", Pokedex.NVT, Rarity.Gold_Special_Energy_SV, Types.Special_Energy, Sets.Surging_Sparks, 252),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SV OBF</vt:lpstr>
      <vt:lpstr>SV MEW</vt:lpstr>
      <vt:lpstr>SV PAR</vt:lpstr>
      <vt:lpstr>SV PAF</vt:lpstr>
      <vt:lpstr>SV TEF</vt:lpstr>
      <vt:lpstr>SV TWM</vt:lpstr>
      <vt:lpstr>SV SFA</vt:lpstr>
      <vt:lpstr>SV SCR</vt:lpstr>
      <vt:lpstr>SV SSP</vt:lpstr>
      <vt:lpstr>SV PRE</vt:lpstr>
      <vt:lpstr>SVP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cp:lastPrinted>2023-11-05T15:19:50Z</cp:lastPrinted>
  <dcterms:created xsi:type="dcterms:W3CDTF">2023-08-10T19:07:34Z</dcterms:created>
  <dcterms:modified xsi:type="dcterms:W3CDTF">2025-03-04T00:42:16Z</dcterms:modified>
</cp:coreProperties>
</file>